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defaultThemeVersion="124226"/>
  <mc:AlternateContent xmlns:mc="http://schemas.openxmlformats.org/markup-compatibility/2006">
    <mc:Choice Requires="x15">
      <x15ac:absPath xmlns:x15ac="http://schemas.microsoft.com/office/spreadsheetml/2010/11/ac" url="C:\Users\DISNEY DAVID\Desktop\school\Abstract\"/>
    </mc:Choice>
  </mc:AlternateContent>
  <xr:revisionPtr revIDLastSave="0" documentId="13_ncr:1_{279D7763-476F-438A-BB9B-E7AB10ABFF4D}" xr6:coauthVersionLast="36" xr6:coauthVersionMax="36" xr10:uidLastSave="{00000000-0000-0000-0000-000000000000}"/>
  <bookViews>
    <workbookView xWindow="5805" yWindow="420" windowWidth="9300" windowHeight="4710" xr2:uid="{00000000-000D-0000-FFFF-FFFF00000000}"/>
  </bookViews>
  <sheets>
    <sheet name="G. Abstract" sheetId="1" r:id="rId1"/>
    <sheet name="combned" sheetId="2" state="hidden" r:id="rId2"/>
    <sheet name="2400 Abstract" sheetId="3" state="hidden" r:id="rId3"/>
    <sheet name="Coding " sheetId="5" state="hidden" r:id="rId4"/>
    <sheet name="Annex" sheetId="4"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a" localSheetId="4">#REF!</definedName>
    <definedName name="\a" localSheetId="3">#REF!</definedName>
    <definedName name="\a" localSheetId="1">#REF!</definedName>
    <definedName name="\a">#REF!</definedName>
    <definedName name="\l" localSheetId="4">#REF!</definedName>
    <definedName name="\l" localSheetId="3">#REF!</definedName>
    <definedName name="\l" localSheetId="1">#REF!</definedName>
    <definedName name="\l">#REF!</definedName>
    <definedName name="\p" localSheetId="4">#REF!</definedName>
    <definedName name="\p" localSheetId="3">#REF!</definedName>
    <definedName name="\p" localSheetId="1">#REF!</definedName>
    <definedName name="\p">#REF!</definedName>
    <definedName name="__________ach1" localSheetId="3">#REF!</definedName>
    <definedName name="__________ach1">#REF!</definedName>
    <definedName name="__________RWE1" localSheetId="3">#REF!</definedName>
    <definedName name="__________RWE1">#REF!</definedName>
    <definedName name="________ach1" localSheetId="3">#REF!</definedName>
    <definedName name="________ach1">#REF!</definedName>
    <definedName name="________RWE1" localSheetId="3">#REF!</definedName>
    <definedName name="________RWE1">#REF!</definedName>
    <definedName name="_______ach1" localSheetId="4">#REF!</definedName>
    <definedName name="_______ach1" localSheetId="3">#REF!</definedName>
    <definedName name="_______ach1">#REF!</definedName>
    <definedName name="_______RWE1" localSheetId="4">#REF!</definedName>
    <definedName name="_______RWE1" localSheetId="3">#REF!</definedName>
    <definedName name="_______RWE1">#REF!</definedName>
    <definedName name="______ach1" localSheetId="3">#REF!</definedName>
    <definedName name="______ach1">#REF!</definedName>
    <definedName name="______RWE1" localSheetId="3">#REF!</definedName>
    <definedName name="______RWE1">#REF!</definedName>
    <definedName name="_____ach1" localSheetId="4">#REF!</definedName>
    <definedName name="_____ach1" localSheetId="3">#REF!</definedName>
    <definedName name="_____ach1">#REF!</definedName>
    <definedName name="_____RWE1" localSheetId="4">#REF!</definedName>
    <definedName name="_____RWE1" localSheetId="3">#REF!</definedName>
    <definedName name="_____RWE1">#REF!</definedName>
    <definedName name="____A65539" localSheetId="2">#REF!</definedName>
    <definedName name="____A65539" localSheetId="3">#REF!</definedName>
    <definedName name="____A65539" localSheetId="0">#REF!</definedName>
    <definedName name="____A65539">#REF!</definedName>
    <definedName name="____ach1" localSheetId="3">#REF!</definedName>
    <definedName name="____ach1">#REF!</definedName>
    <definedName name="____RWE1" localSheetId="3">#REF!</definedName>
    <definedName name="____RWE1">#REF!</definedName>
    <definedName name="___A65539" localSheetId="2">#REF!</definedName>
    <definedName name="___A65539" localSheetId="3">#REF!</definedName>
    <definedName name="___A65539" localSheetId="0">#REF!</definedName>
    <definedName name="___A65539">#REF!</definedName>
    <definedName name="___ach1" localSheetId="4">#REF!</definedName>
    <definedName name="___ach1" localSheetId="3">#REF!</definedName>
    <definedName name="___ach1">#REF!</definedName>
    <definedName name="___blg4" localSheetId="3">'[1]Sqn _Main_ Abs'!#REF!</definedName>
    <definedName name="___blg4">'[1]Sqn _Main_ Abs'!#REF!</definedName>
    <definedName name="___Iri2" localSheetId="4">#REF!</definedName>
    <definedName name="___Iri2" localSheetId="3">#REF!</definedName>
    <definedName name="___Iri2">#REF!</definedName>
    <definedName name="___RWE1" localSheetId="4">#REF!</definedName>
    <definedName name="___RWE1" localSheetId="3">#REF!</definedName>
    <definedName name="___RWE1">#REF!</definedName>
    <definedName name="___sd1" localSheetId="4">[2]Electrical!#REF!</definedName>
    <definedName name="___sd1" localSheetId="3">[2]Electrical!#REF!</definedName>
    <definedName name="___sd1">[2]Electrical!#REF!</definedName>
    <definedName name="___sd10" localSheetId="4">[2]Electrical!#REF!</definedName>
    <definedName name="___sd10" localSheetId="3">[2]Electrical!#REF!</definedName>
    <definedName name="___sd10">[2]Electrical!#REF!</definedName>
    <definedName name="___sd11" localSheetId="4">[2]Electrical!#REF!</definedName>
    <definedName name="___sd11" localSheetId="3">[2]Electrical!#REF!</definedName>
    <definedName name="___sd11">[2]Electrical!#REF!</definedName>
    <definedName name="___sd12" localSheetId="4">[2]Electrical!#REF!</definedName>
    <definedName name="___sd12" localSheetId="3">[2]Electrical!#REF!</definedName>
    <definedName name="___sd12">[2]Electrical!#REF!</definedName>
    <definedName name="___sd13" localSheetId="3">[2]Electrical!#REF!</definedName>
    <definedName name="___sd13">[2]Electrical!#REF!</definedName>
    <definedName name="___sd14" localSheetId="3">[2]Electrical!#REF!</definedName>
    <definedName name="___sd14">[2]Electrical!#REF!</definedName>
    <definedName name="___sd2" localSheetId="3">[2]Electrical!#REF!</definedName>
    <definedName name="___sd2">[2]Electrical!#REF!</definedName>
    <definedName name="___sd3" localSheetId="3">[2]Electrical!#REF!</definedName>
    <definedName name="___sd3">[2]Electrical!#REF!</definedName>
    <definedName name="___sd5" localSheetId="3">[2]Electrical!#REF!</definedName>
    <definedName name="___sd5">[2]Electrical!#REF!</definedName>
    <definedName name="___sd6" localSheetId="3">[2]Electrical!#REF!</definedName>
    <definedName name="___sd6">[2]Electrical!#REF!</definedName>
    <definedName name="___sd7" localSheetId="3">[2]Electrical!#REF!</definedName>
    <definedName name="___sd7">[2]Electrical!#REF!</definedName>
    <definedName name="___sd8" localSheetId="3">[2]Electrical!#REF!</definedName>
    <definedName name="___sd8">[2]Electrical!#REF!</definedName>
    <definedName name="___sd9" localSheetId="3">[2]Electrical!#REF!</definedName>
    <definedName name="___sd9">[2]Electrical!#REF!</definedName>
    <definedName name="___tra1" localSheetId="4">#REF!</definedName>
    <definedName name="___tra1" localSheetId="3">#REF!</definedName>
    <definedName name="___tra1">#REF!</definedName>
    <definedName name="___tra2" localSheetId="4">#REF!</definedName>
    <definedName name="___tra2" localSheetId="3">#REF!</definedName>
    <definedName name="___tra2">#REF!</definedName>
    <definedName name="___WD2" localSheetId="3">[3]girder!#REF!</definedName>
    <definedName name="___WD2">[3]girder!#REF!</definedName>
    <definedName name="___WD3" localSheetId="3">[3]girder!#REF!</definedName>
    <definedName name="___WD3">[3]girder!#REF!</definedName>
    <definedName name="___WD4" localSheetId="3">[3]girder!#REF!</definedName>
    <definedName name="___WD4">[3]girder!#REF!</definedName>
    <definedName name="___WL1" localSheetId="3">[3]girder!#REF!</definedName>
    <definedName name="___WL1">[3]girder!#REF!</definedName>
    <definedName name="___WL2" localSheetId="3">[3]girder!#REF!</definedName>
    <definedName name="___WL2">[3]girder!#REF!</definedName>
    <definedName name="___WL3" localSheetId="3">[3]girder!#REF!</definedName>
    <definedName name="___WL3">[3]girder!#REF!</definedName>
    <definedName name="___WL4" localSheetId="3">[3]girder!#REF!</definedName>
    <definedName name="___WL4">[3]girder!#REF!</definedName>
    <definedName name="__A65539" localSheetId="2">#REF!</definedName>
    <definedName name="__A65539" localSheetId="3">#REF!</definedName>
    <definedName name="__A65539" localSheetId="0">#REF!</definedName>
    <definedName name="__A65539">#REF!</definedName>
    <definedName name="__ach1" localSheetId="4">#REF!</definedName>
    <definedName name="__ach1" localSheetId="3">#REF!</definedName>
    <definedName name="__ach1">#REF!</definedName>
    <definedName name="__agg10">'[4]Materials Cost'!$G$13</definedName>
    <definedName name="__agg20">'[4]Materials Cost'!$G$10</definedName>
    <definedName name="__car2" localSheetId="4">#REF!</definedName>
    <definedName name="__car2" localSheetId="3">#REF!</definedName>
    <definedName name="__car2">#REF!</definedName>
    <definedName name="__csa40" localSheetId="4">#REF!</definedName>
    <definedName name="__csa40" localSheetId="3">#REF!</definedName>
    <definedName name="__csa40">#REF!</definedName>
    <definedName name="__csb40" localSheetId="4">#REF!</definedName>
    <definedName name="__csb40" localSheetId="3">#REF!</definedName>
    <definedName name="__csb40">#REF!</definedName>
    <definedName name="__hmp100" localSheetId="4">#REF!</definedName>
    <definedName name="__hmp100" localSheetId="3">#REF!</definedName>
    <definedName name="__hmp100">#REF!</definedName>
    <definedName name="__hmp120" localSheetId="4">#REF!</definedName>
    <definedName name="__hmp120" localSheetId="3">#REF!</definedName>
    <definedName name="__hmp120">#REF!</definedName>
    <definedName name="__HND1">[5]girder!$H$34</definedName>
    <definedName name="__HND2">[5]girder!$H$36</definedName>
    <definedName name="__HNW1">[5]girder!$H$35</definedName>
    <definedName name="__HNW2">[5]girder!$H$37</definedName>
    <definedName name="__Ind1" localSheetId="4">#REF!</definedName>
    <definedName name="__Ind1" localSheetId="3">#REF!</definedName>
    <definedName name="__Ind1">#REF!</definedName>
    <definedName name="__Ind3" localSheetId="4">#REF!</definedName>
    <definedName name="__Ind3" localSheetId="3">#REF!</definedName>
    <definedName name="__Ind3">#REF!</definedName>
    <definedName name="__Ind4" localSheetId="4">#REF!</definedName>
    <definedName name="__Ind4" localSheetId="3">#REF!</definedName>
    <definedName name="__Ind4">#REF!</definedName>
    <definedName name="__Iro2" localSheetId="4">#REF!</definedName>
    <definedName name="__Iro2" localSheetId="3">#REF!</definedName>
    <definedName name="__Iro2">#REF!</definedName>
    <definedName name="__ma1" localSheetId="4">#REF!</definedName>
    <definedName name="__ma1" localSheetId="3">#REF!</definedName>
    <definedName name="__ma1">#REF!</definedName>
    <definedName name="__ma2" localSheetId="4">#REF!</definedName>
    <definedName name="__ma2" localSheetId="3">#REF!</definedName>
    <definedName name="__ma2">#REF!</definedName>
    <definedName name="__mas1" localSheetId="4">#REF!</definedName>
    <definedName name="__mas1" localSheetId="3">#REF!</definedName>
    <definedName name="__mas1">#REF!</definedName>
    <definedName name="__ms6" localSheetId="4">#REF!</definedName>
    <definedName name="__ms6" localSheetId="3">#REF!</definedName>
    <definedName name="__ms6">#REF!</definedName>
    <definedName name="__ms8" localSheetId="4">#REF!</definedName>
    <definedName name="__ms8" localSheetId="3">#REF!</definedName>
    <definedName name="__ms8">#REF!</definedName>
    <definedName name="__mz1" localSheetId="4">#REF!</definedName>
    <definedName name="__mz1" localSheetId="3">#REF!</definedName>
    <definedName name="__mz1">#REF!</definedName>
    <definedName name="__mz2" localSheetId="4">#REF!</definedName>
    <definedName name="__mz2" localSheetId="3">#REF!</definedName>
    <definedName name="__mz2">#REF!</definedName>
    <definedName name="__obm1" localSheetId="4">#REF!</definedName>
    <definedName name="__obm1" localSheetId="3">#REF!</definedName>
    <definedName name="__obm1">#REF!</definedName>
    <definedName name="__obm2" localSheetId="4">#REF!</definedName>
    <definedName name="__obm2" localSheetId="3">#REF!</definedName>
    <definedName name="__obm2">#REF!</definedName>
    <definedName name="__obm3" localSheetId="4">#REF!</definedName>
    <definedName name="__obm3" localSheetId="3">#REF!</definedName>
    <definedName name="__obm3">#REF!</definedName>
    <definedName name="__obm4" localSheetId="4">#REF!</definedName>
    <definedName name="__obm4" localSheetId="3">#REF!</definedName>
    <definedName name="__obm4">#REF!</definedName>
    <definedName name="__Od1" localSheetId="4">#REF!</definedName>
    <definedName name="__Od1" localSheetId="3">#REF!</definedName>
    <definedName name="__Od1">#REF!</definedName>
    <definedName name="__Od3" localSheetId="4">#REF!</definedName>
    <definedName name="__Od3" localSheetId="3">#REF!</definedName>
    <definedName name="__Od3">#REF!</definedName>
    <definedName name="__Od4" localSheetId="4">#REF!</definedName>
    <definedName name="__Od4" localSheetId="3">#REF!</definedName>
    <definedName name="__Od4">#REF!</definedName>
    <definedName name="__ohp1" localSheetId="4">#REF!</definedName>
    <definedName name="__ohp1" localSheetId="3">#REF!</definedName>
    <definedName name="__ohp1">#REF!</definedName>
    <definedName name="__osf1" localSheetId="4">#REF!</definedName>
    <definedName name="__osf1" localSheetId="3">#REF!</definedName>
    <definedName name="__osf1">#REF!</definedName>
    <definedName name="__osf2" localSheetId="4">#REF!</definedName>
    <definedName name="__osf2" localSheetId="3">#REF!</definedName>
    <definedName name="__osf2">#REF!</definedName>
    <definedName name="__osf3" localSheetId="4">#REF!</definedName>
    <definedName name="__osf3" localSheetId="3">#REF!</definedName>
    <definedName name="__osf3">#REF!</definedName>
    <definedName name="__osf4" localSheetId="4">#REF!</definedName>
    <definedName name="__osf4" localSheetId="3">#REF!</definedName>
    <definedName name="__osf4">#REF!</definedName>
    <definedName name="__pcc148" localSheetId="4">#REF!</definedName>
    <definedName name="__pcc148" localSheetId="3">#REF!</definedName>
    <definedName name="__pcc148">#REF!</definedName>
    <definedName name="__pvc100">'[6]Materials Cost(PCC)'!$G$32</definedName>
    <definedName name="__RWE1" localSheetId="4">#REF!</definedName>
    <definedName name="__RWE1" localSheetId="3">#REF!</definedName>
    <definedName name="__RWE1">#REF!</definedName>
    <definedName name="__SA10" localSheetId="4">#REF!</definedName>
    <definedName name="__SA10" localSheetId="3">#REF!</definedName>
    <definedName name="__SA10">#REF!</definedName>
    <definedName name="__SA20" localSheetId="4">#REF!</definedName>
    <definedName name="__SA20" localSheetId="3">#REF!</definedName>
    <definedName name="__SA20">#REF!</definedName>
    <definedName name="__SA40" localSheetId="4">#REF!</definedName>
    <definedName name="__SA40" localSheetId="3">#REF!</definedName>
    <definedName name="__SA40">#REF!</definedName>
    <definedName name="__Saa40" localSheetId="4">#REF!</definedName>
    <definedName name="__Saa40" localSheetId="3">#REF!</definedName>
    <definedName name="__Saa40">#REF!</definedName>
    <definedName name="__Sab40" localSheetId="4">#REF!</definedName>
    <definedName name="__Sab40" localSheetId="3">#REF!</definedName>
    <definedName name="__Sab40">#REF!</definedName>
    <definedName name="__sbm1" localSheetId="4">#REF!</definedName>
    <definedName name="__sbm1" localSheetId="3">#REF!</definedName>
    <definedName name="__sbm1">#REF!</definedName>
    <definedName name="__sbm2" localSheetId="4">#REF!</definedName>
    <definedName name="__sbm2" localSheetId="3">#REF!</definedName>
    <definedName name="__sbm2">#REF!</definedName>
    <definedName name="__sbm3" localSheetId="4">#REF!</definedName>
    <definedName name="__sbm3" localSheetId="3">#REF!</definedName>
    <definedName name="__sbm3">#REF!</definedName>
    <definedName name="__sbm4" localSheetId="4">#REF!</definedName>
    <definedName name="__sbm4" localSheetId="3">#REF!</definedName>
    <definedName name="__sbm4">#REF!</definedName>
    <definedName name="__sd4" localSheetId="4">#REF!</definedName>
    <definedName name="__sd4" localSheetId="3">#REF!</definedName>
    <definedName name="__sd4">#REF!</definedName>
    <definedName name="__ssf1" localSheetId="4">#REF!</definedName>
    <definedName name="__ssf1" localSheetId="3">#REF!</definedName>
    <definedName name="__ssf1">#REF!</definedName>
    <definedName name="__ssf2" localSheetId="4">#REF!</definedName>
    <definedName name="__ssf2" localSheetId="3">#REF!</definedName>
    <definedName name="__ssf2">#REF!</definedName>
    <definedName name="__ssf3" localSheetId="4">#REF!</definedName>
    <definedName name="__ssf3" localSheetId="3">#REF!</definedName>
    <definedName name="__ssf3">#REF!</definedName>
    <definedName name="__ssf4" localSheetId="4">#REF!</definedName>
    <definedName name="__ssf4" localSheetId="3">#REF!</definedName>
    <definedName name="__ssf4">#REF!</definedName>
    <definedName name="__st12" localSheetId="4">#REF!</definedName>
    <definedName name="__st12" localSheetId="3">#REF!</definedName>
    <definedName name="__st12">#REF!</definedName>
    <definedName name="__st2" localSheetId="4">#REF!</definedName>
    <definedName name="__st2" localSheetId="3">#REF!</definedName>
    <definedName name="__st2">#REF!</definedName>
    <definedName name="__st4" localSheetId="4">#REF!</definedName>
    <definedName name="__st4" localSheetId="3">#REF!</definedName>
    <definedName name="__st4">#REF!</definedName>
    <definedName name="__st53" localSheetId="4">#REF!</definedName>
    <definedName name="__st53" localSheetId="3">#REF!</definedName>
    <definedName name="__st53">#REF!</definedName>
    <definedName name="__st6" localSheetId="4">#REF!</definedName>
    <definedName name="__st6" localSheetId="3">#REF!</definedName>
    <definedName name="__st6">#REF!</definedName>
    <definedName name="__st63" localSheetId="4">#REF!</definedName>
    <definedName name="__st63" localSheetId="3">#REF!</definedName>
    <definedName name="__st63">#REF!</definedName>
    <definedName name="__st7" localSheetId="4">#REF!</definedName>
    <definedName name="__st7" localSheetId="3">#REF!</definedName>
    <definedName name="__st7">#REF!</definedName>
    <definedName name="__st8" localSheetId="4">#REF!</definedName>
    <definedName name="__st8" localSheetId="3">#REF!</definedName>
    <definedName name="__st8">#REF!</definedName>
    <definedName name="__st90" localSheetId="4">#REF!</definedName>
    <definedName name="__st90" localSheetId="3">#REF!</definedName>
    <definedName name="__st90">#REF!</definedName>
    <definedName name="__ww2" localSheetId="4">#REF!</definedName>
    <definedName name="__ww2" localSheetId="3">#REF!</definedName>
    <definedName name="__ww2">#REF!</definedName>
    <definedName name="__XH1">[5]girder!$H$49</definedName>
    <definedName name="__XH2">[5]girder!$H$50</definedName>
    <definedName name="_A65539" localSheetId="2">#REF!</definedName>
    <definedName name="_A65539" localSheetId="3">#REF!</definedName>
    <definedName name="_A65539" localSheetId="0">#REF!</definedName>
    <definedName name="_A65539">#REF!</definedName>
    <definedName name="_ach1" localSheetId="4">#REF!</definedName>
    <definedName name="_ach1" localSheetId="3">#REF!</definedName>
    <definedName name="_ach1">#REF!</definedName>
    <definedName name="_ach2" localSheetId="3">#REF!</definedName>
    <definedName name="_ach2">#REF!</definedName>
    <definedName name="_ach3" localSheetId="3">#REF!</definedName>
    <definedName name="_ach3">#REF!</definedName>
    <definedName name="_agg10">'[4]Materials Cost'!$G$13</definedName>
    <definedName name="_agg20">'[4]Materials Cost'!$G$10</definedName>
    <definedName name="_blg4" localSheetId="4">'[1]Sqn _Main_ Abs'!#REF!</definedName>
    <definedName name="_blg4" localSheetId="3">'[1]Sqn _Main_ Abs'!#REF!</definedName>
    <definedName name="_blg4" localSheetId="1">'[1]Sqn _Main_ Abs'!#REF!</definedName>
    <definedName name="_blg4">'[1]Sqn _Main_ Abs'!#REF!</definedName>
    <definedName name="_car2" localSheetId="4">#REF!</definedName>
    <definedName name="_car2" localSheetId="3">#REF!</definedName>
    <definedName name="_car2" localSheetId="1">#REF!</definedName>
    <definedName name="_car2">#REF!</definedName>
    <definedName name="_csa40" localSheetId="4">#REF!</definedName>
    <definedName name="_csa40" localSheetId="3">#REF!</definedName>
    <definedName name="_csa40" localSheetId="1">#REF!</definedName>
    <definedName name="_csa40">#REF!</definedName>
    <definedName name="_csb40" localSheetId="4">#REF!</definedName>
    <definedName name="_csb40" localSheetId="3">#REF!</definedName>
    <definedName name="_csb40" localSheetId="1">#REF!</definedName>
    <definedName name="_csb40">#REF!</definedName>
    <definedName name="_Fill" localSheetId="2" hidden="1">#REF!</definedName>
    <definedName name="_Fill" localSheetId="4" hidden="1">#REF!</definedName>
    <definedName name="_Fill" localSheetId="3" hidden="1">#REF!</definedName>
    <definedName name="_Fill" localSheetId="0" hidden="1">#REF!</definedName>
    <definedName name="_Fill" hidden="1">#REF!</definedName>
    <definedName name="_hmp100" localSheetId="4">#REF!</definedName>
    <definedName name="_hmp100" localSheetId="3">#REF!</definedName>
    <definedName name="_hmp100" localSheetId="1">#REF!</definedName>
    <definedName name="_hmp100">#REF!</definedName>
    <definedName name="_hmp120" localSheetId="4">#REF!</definedName>
    <definedName name="_hmp120" localSheetId="3">#REF!</definedName>
    <definedName name="_hmp120" localSheetId="1">#REF!</definedName>
    <definedName name="_hmp120">#REF!</definedName>
    <definedName name="_HND1">[5]girder!$H$34</definedName>
    <definedName name="_HND2">[5]girder!$H$36</definedName>
    <definedName name="_HNW1">[5]girder!$H$35</definedName>
    <definedName name="_HNW2">[5]girder!$H$37</definedName>
    <definedName name="_Ind1" localSheetId="4">#REF!</definedName>
    <definedName name="_Ind1" localSheetId="3">#REF!</definedName>
    <definedName name="_Ind1" localSheetId="1">#REF!</definedName>
    <definedName name="_Ind1">#REF!</definedName>
    <definedName name="_Ind3" localSheetId="4">#REF!</definedName>
    <definedName name="_Ind3" localSheetId="3">#REF!</definedName>
    <definedName name="_Ind3" localSheetId="1">#REF!</definedName>
    <definedName name="_Ind3">#REF!</definedName>
    <definedName name="_Ind4" localSheetId="4">#REF!</definedName>
    <definedName name="_Ind4" localSheetId="3">#REF!</definedName>
    <definedName name="_Ind4" localSheetId="1">#REF!</definedName>
    <definedName name="_Ind4">#REF!</definedName>
    <definedName name="_Iri2" localSheetId="4">#REF!</definedName>
    <definedName name="_Iri2" localSheetId="3">#REF!</definedName>
    <definedName name="_Iri2" localSheetId="1">#REF!</definedName>
    <definedName name="_Iri2">#REF!</definedName>
    <definedName name="_Iro2" localSheetId="4">#REF!</definedName>
    <definedName name="_Iro2" localSheetId="3">#REF!</definedName>
    <definedName name="_Iro2" localSheetId="1">#REF!</definedName>
    <definedName name="_Iro2">#REF!</definedName>
    <definedName name="_m" localSheetId="1">#REF!</definedName>
    <definedName name="_ma1" localSheetId="4">#REF!</definedName>
    <definedName name="_ma1" localSheetId="3">#REF!</definedName>
    <definedName name="_ma1" localSheetId="1">#REF!</definedName>
    <definedName name="_ma1">#REF!</definedName>
    <definedName name="_ma2" localSheetId="4">#REF!</definedName>
    <definedName name="_ma2" localSheetId="3">#REF!</definedName>
    <definedName name="_ma2" localSheetId="1">#REF!</definedName>
    <definedName name="_ma2">#REF!</definedName>
    <definedName name="_mas1" localSheetId="4">#REF!</definedName>
    <definedName name="_mas1" localSheetId="3">#REF!</definedName>
    <definedName name="_mas1" localSheetId="1">#REF!</definedName>
    <definedName name="_mas1">#REF!</definedName>
    <definedName name="_ms6" localSheetId="4">#REF!</definedName>
    <definedName name="_ms6" localSheetId="3">#REF!</definedName>
    <definedName name="_ms6" localSheetId="1">#REF!</definedName>
    <definedName name="_ms6">#REF!</definedName>
    <definedName name="_ms8" localSheetId="4">#REF!</definedName>
    <definedName name="_ms8" localSheetId="3">#REF!</definedName>
    <definedName name="_ms8" localSheetId="1">#REF!</definedName>
    <definedName name="_ms8">#REF!</definedName>
    <definedName name="_mz1" localSheetId="4">#REF!</definedName>
    <definedName name="_mz1" localSheetId="3">#REF!</definedName>
    <definedName name="_mz1" localSheetId="1">#REF!</definedName>
    <definedName name="_mz1">#REF!</definedName>
    <definedName name="_mz2" localSheetId="4">#REF!</definedName>
    <definedName name="_mz2" localSheetId="3">#REF!</definedName>
    <definedName name="_mz2" localSheetId="1">#REF!</definedName>
    <definedName name="_mz2">#REF!</definedName>
    <definedName name="_obm1" localSheetId="4">#REF!</definedName>
    <definedName name="_obm1" localSheetId="3">#REF!</definedName>
    <definedName name="_obm1" localSheetId="1">#REF!</definedName>
    <definedName name="_obm1">#REF!</definedName>
    <definedName name="_obm2" localSheetId="4">#REF!</definedName>
    <definedName name="_obm2" localSheetId="3">#REF!</definedName>
    <definedName name="_obm2" localSheetId="1">#REF!</definedName>
    <definedName name="_obm2">#REF!</definedName>
    <definedName name="_obm3" localSheetId="4">#REF!</definedName>
    <definedName name="_obm3" localSheetId="3">#REF!</definedName>
    <definedName name="_obm3" localSheetId="1">#REF!</definedName>
    <definedName name="_obm3">#REF!</definedName>
    <definedName name="_obm4" localSheetId="4">#REF!</definedName>
    <definedName name="_obm4" localSheetId="3">#REF!</definedName>
    <definedName name="_obm4" localSheetId="1">#REF!</definedName>
    <definedName name="_obm4">#REF!</definedName>
    <definedName name="_Od1" localSheetId="4">#REF!</definedName>
    <definedName name="_Od1" localSheetId="3">#REF!</definedName>
    <definedName name="_Od1" localSheetId="1">#REF!</definedName>
    <definedName name="_Od1">#REF!</definedName>
    <definedName name="_Od3" localSheetId="4">#REF!</definedName>
    <definedName name="_Od3" localSheetId="3">#REF!</definedName>
    <definedName name="_Od3" localSheetId="1">#REF!</definedName>
    <definedName name="_Od3">#REF!</definedName>
    <definedName name="_Od4" localSheetId="4">#REF!</definedName>
    <definedName name="_Od4" localSheetId="3">#REF!</definedName>
    <definedName name="_Od4" localSheetId="1">#REF!</definedName>
    <definedName name="_Od4">#REF!</definedName>
    <definedName name="_ohp1" localSheetId="4">#REF!</definedName>
    <definedName name="_ohp1" localSheetId="3">#REF!</definedName>
    <definedName name="_ohp1" localSheetId="1">#REF!</definedName>
    <definedName name="_ohp1">#REF!</definedName>
    <definedName name="_osf1" localSheetId="4">#REF!</definedName>
    <definedName name="_osf1" localSheetId="3">#REF!</definedName>
    <definedName name="_osf1" localSheetId="1">#REF!</definedName>
    <definedName name="_osf1">#REF!</definedName>
    <definedName name="_osf2" localSheetId="4">#REF!</definedName>
    <definedName name="_osf2" localSheetId="3">#REF!</definedName>
    <definedName name="_osf2" localSheetId="1">#REF!</definedName>
    <definedName name="_osf2">#REF!</definedName>
    <definedName name="_osf3" localSheetId="4">#REF!</definedName>
    <definedName name="_osf3" localSheetId="3">#REF!</definedName>
    <definedName name="_osf3" localSheetId="1">#REF!</definedName>
    <definedName name="_osf3">#REF!</definedName>
    <definedName name="_osf4" localSheetId="4">#REF!</definedName>
    <definedName name="_osf4" localSheetId="3">#REF!</definedName>
    <definedName name="_osf4" localSheetId="1">#REF!</definedName>
    <definedName name="_osf4">#REF!</definedName>
    <definedName name="_pcc148" localSheetId="4">#REF!</definedName>
    <definedName name="_pcc148" localSheetId="3">#REF!</definedName>
    <definedName name="_pcc148" localSheetId="1">#REF!</definedName>
    <definedName name="_pcc148">#REF!</definedName>
    <definedName name="_pvc100">'[6]Materials Cost(PCC)'!$G$32</definedName>
    <definedName name="_RWE1" localSheetId="4">#REF!</definedName>
    <definedName name="_RWE1" localSheetId="3">#REF!</definedName>
    <definedName name="_RWE1">#REF!</definedName>
    <definedName name="_SA10" localSheetId="4">#REF!</definedName>
    <definedName name="_SA10" localSheetId="3">#REF!</definedName>
    <definedName name="_SA10" localSheetId="1">#REF!</definedName>
    <definedName name="_SA10">#REF!</definedName>
    <definedName name="_SA20" localSheetId="4">#REF!</definedName>
    <definedName name="_SA20" localSheetId="3">#REF!</definedName>
    <definedName name="_SA20" localSheetId="1">#REF!</definedName>
    <definedName name="_SA20">#REF!</definedName>
    <definedName name="_SA40" localSheetId="4">#REF!</definedName>
    <definedName name="_SA40" localSheetId="3">#REF!</definedName>
    <definedName name="_SA40" localSheetId="1">#REF!</definedName>
    <definedName name="_SA40">#REF!</definedName>
    <definedName name="_Saa40" localSheetId="4">#REF!</definedName>
    <definedName name="_Saa40" localSheetId="3">#REF!</definedName>
    <definedName name="_Saa40" localSheetId="1">#REF!</definedName>
    <definedName name="_Saa40">#REF!</definedName>
    <definedName name="_Sab40" localSheetId="4">#REF!</definedName>
    <definedName name="_Sab40" localSheetId="3">#REF!</definedName>
    <definedName name="_Sab40" localSheetId="1">#REF!</definedName>
    <definedName name="_Sab40">#REF!</definedName>
    <definedName name="_sbm1" localSheetId="4">#REF!</definedName>
    <definedName name="_sbm1" localSheetId="3">#REF!</definedName>
    <definedName name="_sbm1" localSheetId="1">#REF!</definedName>
    <definedName name="_sbm1">#REF!</definedName>
    <definedName name="_sbm2" localSheetId="4">#REF!</definedName>
    <definedName name="_sbm2" localSheetId="3">#REF!</definedName>
    <definedName name="_sbm2" localSheetId="1">#REF!</definedName>
    <definedName name="_sbm2">#REF!</definedName>
    <definedName name="_sbm3" localSheetId="4">#REF!</definedName>
    <definedName name="_sbm3" localSheetId="3">#REF!</definedName>
    <definedName name="_sbm3" localSheetId="1">#REF!</definedName>
    <definedName name="_sbm3">#REF!</definedName>
    <definedName name="_sbm4" localSheetId="4">#REF!</definedName>
    <definedName name="_sbm4" localSheetId="3">#REF!</definedName>
    <definedName name="_sbm4" localSheetId="1">#REF!</definedName>
    <definedName name="_sbm4">#REF!</definedName>
    <definedName name="_sd1" localSheetId="3">[2]Electrical!#REF!</definedName>
    <definedName name="_sd1" localSheetId="1">[2]Electrical!#REF!</definedName>
    <definedName name="_sd1">[2]Electrical!#REF!</definedName>
    <definedName name="_sd10" localSheetId="3">[2]Electrical!#REF!</definedName>
    <definedName name="_sd10" localSheetId="1">[2]Electrical!#REF!</definedName>
    <definedName name="_sd10">[2]Electrical!#REF!</definedName>
    <definedName name="_sd11" localSheetId="3">[2]Electrical!#REF!</definedName>
    <definedName name="_sd11" localSheetId="1">[2]Electrical!#REF!</definedName>
    <definedName name="_sd11">[2]Electrical!#REF!</definedName>
    <definedName name="_sd12" localSheetId="3">[2]Electrical!#REF!</definedName>
    <definedName name="_sd12" localSheetId="1">[2]Electrical!#REF!</definedName>
    <definedName name="_sd12">[2]Electrical!#REF!</definedName>
    <definedName name="_sd13" localSheetId="3">[2]Electrical!#REF!</definedName>
    <definedName name="_sd13" localSheetId="1">[2]Electrical!#REF!</definedName>
    <definedName name="_sd13">[2]Electrical!#REF!</definedName>
    <definedName name="_sd14" localSheetId="3">[2]Electrical!#REF!</definedName>
    <definedName name="_sd14" localSheetId="1">[2]Electrical!#REF!</definedName>
    <definedName name="_sd14">[2]Electrical!#REF!</definedName>
    <definedName name="_sd2" localSheetId="3">[2]Electrical!#REF!</definedName>
    <definedName name="_sd2" localSheetId="1">[2]Electrical!#REF!</definedName>
    <definedName name="_sd2">[2]Electrical!#REF!</definedName>
    <definedName name="_sd3" localSheetId="3">[2]Electrical!#REF!</definedName>
    <definedName name="_sd3" localSheetId="1">[2]Electrical!#REF!</definedName>
    <definedName name="_sd3">[2]Electrical!#REF!</definedName>
    <definedName name="_sd4" localSheetId="4">#REF!</definedName>
    <definedName name="_sd4" localSheetId="3">#REF!</definedName>
    <definedName name="_sd4" localSheetId="1">#REF!</definedName>
    <definedName name="_sd4">#REF!</definedName>
    <definedName name="_sd5" localSheetId="4">[2]Electrical!#REF!</definedName>
    <definedName name="_sd5" localSheetId="3">[2]Electrical!#REF!</definedName>
    <definedName name="_sd5" localSheetId="1">[2]Electrical!#REF!</definedName>
    <definedName name="_sd5">[2]Electrical!#REF!</definedName>
    <definedName name="_sd6" localSheetId="3">[2]Electrical!#REF!</definedName>
    <definedName name="_sd6" localSheetId="1">[2]Electrical!#REF!</definedName>
    <definedName name="_sd6">[2]Electrical!#REF!</definedName>
    <definedName name="_sd7" localSheetId="3">[2]Electrical!#REF!</definedName>
    <definedName name="_sd7" localSheetId="1">[2]Electrical!#REF!</definedName>
    <definedName name="_sd7">[2]Electrical!#REF!</definedName>
    <definedName name="_sd8" localSheetId="3">[2]Electrical!#REF!</definedName>
    <definedName name="_sd8" localSheetId="1">[2]Electrical!#REF!</definedName>
    <definedName name="_sd8">[2]Electrical!#REF!</definedName>
    <definedName name="_sd9" localSheetId="3">[2]Electrical!#REF!</definedName>
    <definedName name="_sd9" localSheetId="1">[2]Electrical!#REF!</definedName>
    <definedName name="_sd9">[2]Electrical!#REF!</definedName>
    <definedName name="_ssf1" localSheetId="4">#REF!</definedName>
    <definedName name="_ssf1" localSheetId="3">#REF!</definedName>
    <definedName name="_ssf1" localSheetId="1">#REF!</definedName>
    <definedName name="_ssf1">#REF!</definedName>
    <definedName name="_ssf2" localSheetId="4">#REF!</definedName>
    <definedName name="_ssf2" localSheetId="3">#REF!</definedName>
    <definedName name="_ssf2" localSheetId="1">#REF!</definedName>
    <definedName name="_ssf2">#REF!</definedName>
    <definedName name="_ssf3" localSheetId="4">#REF!</definedName>
    <definedName name="_ssf3" localSheetId="3">#REF!</definedName>
    <definedName name="_ssf3" localSheetId="1">#REF!</definedName>
    <definedName name="_ssf3">#REF!</definedName>
    <definedName name="_ssf4" localSheetId="4">#REF!</definedName>
    <definedName name="_ssf4" localSheetId="3">#REF!</definedName>
    <definedName name="_ssf4" localSheetId="1">#REF!</definedName>
    <definedName name="_ssf4">#REF!</definedName>
    <definedName name="_st12" localSheetId="4">#REF!</definedName>
    <definedName name="_st12" localSheetId="3">#REF!</definedName>
    <definedName name="_st12" localSheetId="1">#REF!</definedName>
    <definedName name="_st12">#REF!</definedName>
    <definedName name="_st2" localSheetId="4">#REF!</definedName>
    <definedName name="_st2" localSheetId="3">#REF!</definedName>
    <definedName name="_st2" localSheetId="1">#REF!</definedName>
    <definedName name="_st2">#REF!</definedName>
    <definedName name="_st4" localSheetId="4">#REF!</definedName>
    <definedName name="_st4" localSheetId="3">#REF!</definedName>
    <definedName name="_st4" localSheetId="1">#REF!</definedName>
    <definedName name="_st4">#REF!</definedName>
    <definedName name="_st53" localSheetId="4">#REF!</definedName>
    <definedName name="_st53" localSheetId="3">#REF!</definedName>
    <definedName name="_st53" localSheetId="1">#REF!</definedName>
    <definedName name="_st53">#REF!</definedName>
    <definedName name="_st6" localSheetId="4">#REF!</definedName>
    <definedName name="_st6" localSheetId="3">#REF!</definedName>
    <definedName name="_st6" localSheetId="1">#REF!</definedName>
    <definedName name="_st6">#REF!</definedName>
    <definedName name="_st63" localSheetId="4">#REF!</definedName>
    <definedName name="_st63" localSheetId="3">#REF!</definedName>
    <definedName name="_st63" localSheetId="1">#REF!</definedName>
    <definedName name="_st63">#REF!</definedName>
    <definedName name="_st7" localSheetId="4">#REF!</definedName>
    <definedName name="_st7" localSheetId="3">#REF!</definedName>
    <definedName name="_st7" localSheetId="1">#REF!</definedName>
    <definedName name="_st7">#REF!</definedName>
    <definedName name="_st8" localSheetId="4">#REF!</definedName>
    <definedName name="_st8" localSheetId="3">#REF!</definedName>
    <definedName name="_st8" localSheetId="1">#REF!</definedName>
    <definedName name="_st8">#REF!</definedName>
    <definedName name="_st90" localSheetId="4">#REF!</definedName>
    <definedName name="_st90" localSheetId="3">#REF!</definedName>
    <definedName name="_st90" localSheetId="1">#REF!</definedName>
    <definedName name="_st90">#REF!</definedName>
    <definedName name="_tra1" localSheetId="4">#REF!</definedName>
    <definedName name="_tra1" localSheetId="3">#REF!</definedName>
    <definedName name="_tra1" localSheetId="1">#REF!</definedName>
    <definedName name="_tra1">#REF!</definedName>
    <definedName name="_tra2" localSheetId="4">#REF!</definedName>
    <definedName name="_tra2" localSheetId="3">#REF!</definedName>
    <definedName name="_tra2" localSheetId="1">#REF!</definedName>
    <definedName name="_tra2">#REF!</definedName>
    <definedName name="_WD2" localSheetId="3">[3]girder!#REF!</definedName>
    <definedName name="_WD2" localSheetId="1">[3]girder!#REF!</definedName>
    <definedName name="_WD2">[3]girder!#REF!</definedName>
    <definedName name="_WD3" localSheetId="3">[3]girder!#REF!</definedName>
    <definedName name="_WD3" localSheetId="1">[3]girder!#REF!</definedName>
    <definedName name="_WD3">[3]girder!#REF!</definedName>
    <definedName name="_WD4" localSheetId="3">[3]girder!#REF!</definedName>
    <definedName name="_WD4" localSheetId="1">[3]girder!#REF!</definedName>
    <definedName name="_WD4">[3]girder!#REF!</definedName>
    <definedName name="_WL1" localSheetId="3">[3]girder!#REF!</definedName>
    <definedName name="_WL1" localSheetId="1">[3]girder!#REF!</definedName>
    <definedName name="_WL1">[3]girder!#REF!</definedName>
    <definedName name="_WL2" localSheetId="3">[3]girder!#REF!</definedName>
    <definedName name="_WL2" localSheetId="1">[3]girder!#REF!</definedName>
    <definedName name="_WL2">[3]girder!#REF!</definedName>
    <definedName name="_WL3" localSheetId="3">[3]girder!#REF!</definedName>
    <definedName name="_WL3" localSheetId="1">[3]girder!#REF!</definedName>
    <definedName name="_WL3">[3]girder!#REF!</definedName>
    <definedName name="_WL4" localSheetId="3">[3]girder!#REF!</definedName>
    <definedName name="_WL4" localSheetId="1">[3]girder!#REF!</definedName>
    <definedName name="_WL4">[3]girder!#REF!</definedName>
    <definedName name="_ww2" localSheetId="4">#REF!</definedName>
    <definedName name="_ww2" localSheetId="3">#REF!</definedName>
    <definedName name="_ww2" localSheetId="1">#REF!</definedName>
    <definedName name="_ww2">#REF!</definedName>
    <definedName name="_XH1">[5]girder!$H$49</definedName>
    <definedName name="_XH2">[5]girder!$H$50</definedName>
    <definedName name="a" localSheetId="2">#REF!</definedName>
    <definedName name="a" localSheetId="4">#REF!</definedName>
    <definedName name="a" localSheetId="3">#REF!</definedName>
    <definedName name="a" localSheetId="1">#REF!</definedName>
    <definedName name="a" localSheetId="0">#REF!</definedName>
    <definedName name="a">#REF!</definedName>
    <definedName name="A_1" localSheetId="4">#REF!</definedName>
    <definedName name="A_1" localSheetId="3">#REF!</definedName>
    <definedName name="A_1" localSheetId="1">#REF!</definedName>
    <definedName name="A_1">#REF!</definedName>
    <definedName name="A_2" localSheetId="4">#REF!</definedName>
    <definedName name="A_2" localSheetId="3">#REF!</definedName>
    <definedName name="A_2" localSheetId="1">#REF!</definedName>
    <definedName name="A_2">#REF!</definedName>
    <definedName name="a3424\" localSheetId="2">#REF!</definedName>
    <definedName name="a3424\" localSheetId="4">#REF!</definedName>
    <definedName name="a3424\" localSheetId="3">#REF!</definedName>
    <definedName name="a3424\" localSheetId="0">#REF!</definedName>
    <definedName name="a3424\">#REF!</definedName>
    <definedName name="aa" localSheetId="1">#REF!</definedName>
    <definedName name="aaaaaaa" localSheetId="2">#REF!</definedName>
    <definedName name="aaaaaaa" localSheetId="3">#REF!</definedName>
    <definedName name="aaaaaaa" localSheetId="0">#REF!</definedName>
    <definedName name="aaaaaaa">#REF!</definedName>
    <definedName name="aaaaaaaaaaaaaaaaaaaaaaa" localSheetId="3">#REF!</definedName>
    <definedName name="aaaaaaaaaaaaaaaaaaaaaaa">#REF!</definedName>
    <definedName name="abh" localSheetId="4">#REF!</definedName>
    <definedName name="abh" localSheetId="3">#REF!</definedName>
    <definedName name="abh">#REF!</definedName>
    <definedName name="ablk" localSheetId="4">#REF!</definedName>
    <definedName name="ablk" localSheetId="3">#REF!</definedName>
    <definedName name="ablk">#REF!</definedName>
    <definedName name="Abs" localSheetId="1">#REF!</definedName>
    <definedName name="Abstract" localSheetId="2">#REF!</definedName>
    <definedName name="Abstract" localSheetId="4">#REF!</definedName>
    <definedName name="Abstract" localSheetId="3">#REF!</definedName>
    <definedName name="abstract" localSheetId="1">#REF!</definedName>
    <definedName name="Abstract" localSheetId="0">#REF!</definedName>
    <definedName name="Abstract">#REF!</definedName>
    <definedName name="Ac" localSheetId="4">#REF!</definedName>
    <definedName name="Ac" localSheetId="3">#REF!</definedName>
    <definedName name="Ac" localSheetId="1">#REF!</definedName>
    <definedName name="Ac">#REF!</definedName>
    <definedName name="ach" localSheetId="4">#REF!</definedName>
    <definedName name="ach" localSheetId="3">#REF!</definedName>
    <definedName name="ach">#REF!</definedName>
    <definedName name="ACT" localSheetId="4">#REF!</definedName>
    <definedName name="ACT" localSheetId="3">#REF!</definedName>
    <definedName name="ACT" localSheetId="1">#REF!</definedName>
    <definedName name="ACT">#REF!</definedName>
    <definedName name="ACT_14" localSheetId="4">#REF!</definedName>
    <definedName name="ACT_14" localSheetId="3">#REF!</definedName>
    <definedName name="ACT_14" localSheetId="1">#REF!</definedName>
    <definedName name="ACT_14">#REF!</definedName>
    <definedName name="adhesive" localSheetId="4">#REF!</definedName>
    <definedName name="adhesive" localSheetId="3">#REF!</definedName>
    <definedName name="adhesive" localSheetId="1">#REF!</definedName>
    <definedName name="adhesive">#REF!</definedName>
    <definedName name="admixture" localSheetId="4">#REF!</definedName>
    <definedName name="admixture" localSheetId="3">#REF!</definedName>
    <definedName name="admixture" localSheetId="1">#REF!</definedName>
    <definedName name="admixture">#REF!</definedName>
    <definedName name="ae" localSheetId="4">#REF!</definedName>
    <definedName name="ae" localSheetId="3">#REF!</definedName>
    <definedName name="ae" localSheetId="1">#REF!</definedName>
    <definedName name="ae">#REF!</definedName>
    <definedName name="ae_14" localSheetId="4">#REF!</definedName>
    <definedName name="ae_14" localSheetId="3">#REF!</definedName>
    <definedName name="ae_14" localSheetId="1">#REF!</definedName>
    <definedName name="ae_14">#REF!</definedName>
    <definedName name="ag" localSheetId="1">#REF!</definedName>
    <definedName name="aggr10" localSheetId="4">#REF!</definedName>
    <definedName name="aggr10" localSheetId="3">#REF!</definedName>
    <definedName name="aggr10" localSheetId="1">#REF!</definedName>
    <definedName name="aggr10">#REF!</definedName>
    <definedName name="aggr11" localSheetId="4">#REF!</definedName>
    <definedName name="aggr11" localSheetId="3">#REF!</definedName>
    <definedName name="aggr11" localSheetId="1">#REF!</definedName>
    <definedName name="aggr11">#REF!</definedName>
    <definedName name="aggr13" localSheetId="4">#REF!</definedName>
    <definedName name="aggr13" localSheetId="3">#REF!</definedName>
    <definedName name="aggr13" localSheetId="1">#REF!</definedName>
    <definedName name="aggr13">#REF!</definedName>
    <definedName name="aggr2" localSheetId="4">#REF!</definedName>
    <definedName name="aggr2" localSheetId="3">#REF!</definedName>
    <definedName name="aggr2" localSheetId="1">#REF!</definedName>
    <definedName name="aggr2">#REF!</definedName>
    <definedName name="aggr20" localSheetId="4">#REF!</definedName>
    <definedName name="aggr20" localSheetId="3">#REF!</definedName>
    <definedName name="aggr20" localSheetId="1">#REF!</definedName>
    <definedName name="aggr20">#REF!</definedName>
    <definedName name="aggr22" localSheetId="4">#REF!</definedName>
    <definedName name="aggr22" localSheetId="3">#REF!</definedName>
    <definedName name="aggr22" localSheetId="1">#REF!</definedName>
    <definedName name="aggr22">#REF!</definedName>
    <definedName name="aggr26" localSheetId="4">#REF!</definedName>
    <definedName name="aggr26" localSheetId="3">#REF!</definedName>
    <definedName name="aggr26" localSheetId="1">#REF!</definedName>
    <definedName name="aggr26">#REF!</definedName>
    <definedName name="aggr40" localSheetId="4">#REF!</definedName>
    <definedName name="aggr40" localSheetId="3">#REF!</definedName>
    <definedName name="aggr40" localSheetId="1">#REF!</definedName>
    <definedName name="aggr40">#REF!</definedName>
    <definedName name="aggr53" localSheetId="4">#REF!</definedName>
    <definedName name="aggr53" localSheetId="3">#REF!</definedName>
    <definedName name="aggr53" localSheetId="1">#REF!</definedName>
    <definedName name="aggr53">#REF!</definedName>
    <definedName name="aggr6" localSheetId="4">#REF!</definedName>
    <definedName name="aggr6" localSheetId="3">#REF!</definedName>
    <definedName name="aggr6" localSheetId="1">#REF!</definedName>
    <definedName name="aggr6">#REF!</definedName>
    <definedName name="aggr63" localSheetId="4">#REF!</definedName>
    <definedName name="aggr63" localSheetId="3">#REF!</definedName>
    <definedName name="aggr63" localSheetId="1">#REF!</definedName>
    <definedName name="aggr63">#REF!</definedName>
    <definedName name="ahfk" localSheetId="2">#REF!</definedName>
    <definedName name="ahfk" localSheetId="4">#REF!</definedName>
    <definedName name="ahfk" localSheetId="3">#REF!</definedName>
    <definedName name="ahfk" localSheetId="0">#REF!</definedName>
    <definedName name="ahfk">#REF!</definedName>
    <definedName name="ahh" localSheetId="2">#REF!</definedName>
    <definedName name="ahh" localSheetId="4">#REF!</definedName>
    <definedName name="ahh" localSheetId="3">#REF!</definedName>
    <definedName name="ahh" localSheetId="0">#REF!</definedName>
    <definedName name="ahh">#REF!</definedName>
    <definedName name="alloysteel" localSheetId="4">#REF!</definedName>
    <definedName name="alloysteel" localSheetId="3">#REF!</definedName>
    <definedName name="alloysteel" localSheetId="1">#REF!</definedName>
    <definedName name="alloysteel">#REF!</definedName>
    <definedName name="alround" localSheetId="4">#REF!</definedName>
    <definedName name="alround" localSheetId="3">#REF!</definedName>
    <definedName name="alround" localSheetId="1">#REF!</definedName>
    <definedName name="alround">#REF!</definedName>
    <definedName name="alround_1" localSheetId="4">#REF!</definedName>
    <definedName name="alround_1" localSheetId="3">#REF!</definedName>
    <definedName name="alround_1" localSheetId="1">#REF!</definedName>
    <definedName name="alround_1">#REF!</definedName>
    <definedName name="alround_10" localSheetId="4">#REF!</definedName>
    <definedName name="alround_10" localSheetId="3">#REF!</definedName>
    <definedName name="alround_10" localSheetId="1">#REF!</definedName>
    <definedName name="alround_10">#REF!</definedName>
    <definedName name="alround_11" localSheetId="4">#REF!</definedName>
    <definedName name="alround_11" localSheetId="3">#REF!</definedName>
    <definedName name="alround_11" localSheetId="1">#REF!</definedName>
    <definedName name="alround_11">#REF!</definedName>
    <definedName name="alround_14" localSheetId="4">#REF!</definedName>
    <definedName name="alround_14" localSheetId="3">#REF!</definedName>
    <definedName name="alround_14" localSheetId="1">#REF!</definedName>
    <definedName name="alround_14">#REF!</definedName>
    <definedName name="alround_4" localSheetId="4">#REF!</definedName>
    <definedName name="alround_4" localSheetId="3">#REF!</definedName>
    <definedName name="alround_4" localSheetId="1">#REF!</definedName>
    <definedName name="alround_4">#REF!</definedName>
    <definedName name="alround_8" localSheetId="4">#REF!</definedName>
    <definedName name="alround_8" localSheetId="3">#REF!</definedName>
    <definedName name="alround_8" localSheetId="1">#REF!</definedName>
    <definedName name="alround_8">#REF!</definedName>
    <definedName name="alround_9" localSheetId="4">#REF!</definedName>
    <definedName name="alround_9" localSheetId="3">#REF!</definedName>
    <definedName name="alround_9" localSheetId="1">#REF!</definedName>
    <definedName name="alround_9">#REF!</definedName>
    <definedName name="anbu\" localSheetId="1">#REF!</definedName>
    <definedName name="anil" localSheetId="1">#REF!</definedName>
    <definedName name="anscount" hidden="1">2</definedName>
    <definedName name="ara" localSheetId="1">#REF!</definedName>
    <definedName name="as">'[7]4-Int- ele(RA)'!$K$9</definedName>
    <definedName name="ass" localSheetId="2">#REF!</definedName>
    <definedName name="ass" localSheetId="4">#REF!</definedName>
    <definedName name="ass" localSheetId="3">#REF!</definedName>
    <definedName name="ass" localSheetId="0">#REF!</definedName>
    <definedName name="ass">#REF!</definedName>
    <definedName name="averatedbmpcc">[8]Ave.wtd.rates!$I$113</definedName>
    <definedName name="b" localSheetId="4">#REF!</definedName>
    <definedName name="b" localSheetId="3">#REF!</definedName>
    <definedName name="b" localSheetId="1">#REF!</definedName>
    <definedName name="b">#REF!</definedName>
    <definedName name="b_14" localSheetId="4">#REF!</definedName>
    <definedName name="b_14" localSheetId="3">#REF!</definedName>
    <definedName name="b_14" localSheetId="1">#REF!</definedName>
    <definedName name="b_14">#REF!</definedName>
    <definedName name="Batonite" localSheetId="4">#REF!</definedName>
    <definedName name="Batonite" localSheetId="3">#REF!</definedName>
    <definedName name="Batonite" localSheetId="1">#REF!</definedName>
    <definedName name="Batonite">#REF!</definedName>
    <definedName name="bbb" localSheetId="4">#REF!</definedName>
    <definedName name="bbb" localSheetId="3">#REF!</definedName>
    <definedName name="bbb" localSheetId="1">#REF!</definedName>
    <definedName name="bbb">#REF!</definedName>
    <definedName name="bc" localSheetId="2">#REF!</definedName>
    <definedName name="bc" localSheetId="4">#REF!</definedName>
    <definedName name="bc" localSheetId="3">#REF!</definedName>
    <definedName name="bc" localSheetId="0">#REF!</definedName>
    <definedName name="bc">#REF!</definedName>
    <definedName name="bcpcc" localSheetId="4">#REF!</definedName>
    <definedName name="bcpcc" localSheetId="3">#REF!</definedName>
    <definedName name="bcpcc" localSheetId="1">#REF!</definedName>
    <definedName name="bcpcc">#REF!</definedName>
    <definedName name="be" localSheetId="4">#REF!</definedName>
    <definedName name="be" localSheetId="3">#REF!</definedName>
    <definedName name="be" localSheetId="1">#REF!</definedName>
    <definedName name="be">#REF!</definedName>
    <definedName name="be_1" localSheetId="4">#REF!</definedName>
    <definedName name="be_1" localSheetId="3">#REF!</definedName>
    <definedName name="be_1" localSheetId="1">#REF!</definedName>
    <definedName name="be_1">#REF!</definedName>
    <definedName name="be_14" localSheetId="4">#REF!</definedName>
    <definedName name="be_14" localSheetId="3">#REF!</definedName>
    <definedName name="be_14" localSheetId="1">#REF!</definedName>
    <definedName name="be_14">#REF!</definedName>
    <definedName name="Beg_Bal" localSheetId="2">#REF!</definedName>
    <definedName name="Beg_Bal" localSheetId="3">#REF!</definedName>
    <definedName name="Beg_Bal" localSheetId="0">#REF!</definedName>
    <definedName name="Beg_Bal">#REF!</definedName>
    <definedName name="bel" localSheetId="4">#REF!</definedName>
    <definedName name="bel" localSheetId="3">#REF!</definedName>
    <definedName name="bel" localSheetId="1">#REF!</definedName>
    <definedName name="bel">#REF!</definedName>
    <definedName name="bel_14" localSheetId="4">#REF!</definedName>
    <definedName name="bel_14" localSheetId="3">#REF!</definedName>
    <definedName name="bel_14" localSheetId="1">#REF!</definedName>
    <definedName name="bel_14">#REF!</definedName>
    <definedName name="bh" localSheetId="4">#REF!</definedName>
    <definedName name="bh" localSheetId="3">#REF!</definedName>
    <definedName name="bh" localSheetId="1">#REF!</definedName>
    <definedName name="bh">#REF!</definedName>
    <definedName name="bh_14" localSheetId="4">#REF!</definedName>
    <definedName name="bh_14" localSheetId="3">#REF!</definedName>
    <definedName name="bh_14" localSheetId="1">#REF!</definedName>
    <definedName name="bh_14">#REF!</definedName>
    <definedName name="Bhi" localSheetId="4">#REF!</definedName>
    <definedName name="Bhi" localSheetId="3">#REF!</definedName>
    <definedName name="Bhi" localSheetId="1">#REF!</definedName>
    <definedName name="Bhi">#REF!</definedName>
    <definedName name="Bhi_1" localSheetId="4">#REF!</definedName>
    <definedName name="Bhi_1" localSheetId="3">#REF!</definedName>
    <definedName name="Bhi_1" localSheetId="1">#REF!</definedName>
    <definedName name="Bhi_1">#REF!</definedName>
    <definedName name="Bhi_10" localSheetId="4">#REF!</definedName>
    <definedName name="Bhi_10" localSheetId="3">#REF!</definedName>
    <definedName name="Bhi_10" localSheetId="1">#REF!</definedName>
    <definedName name="Bhi_10">#REF!</definedName>
    <definedName name="Bhi_11" localSheetId="4">#REF!</definedName>
    <definedName name="Bhi_11" localSheetId="3">#REF!</definedName>
    <definedName name="Bhi_11" localSheetId="1">#REF!</definedName>
    <definedName name="Bhi_11">#REF!</definedName>
    <definedName name="Bhi_14" localSheetId="4">#REF!</definedName>
    <definedName name="Bhi_14" localSheetId="3">#REF!</definedName>
    <definedName name="Bhi_14" localSheetId="1">#REF!</definedName>
    <definedName name="Bhi_14">#REF!</definedName>
    <definedName name="Bhi_4" localSheetId="4">#REF!</definedName>
    <definedName name="Bhi_4" localSheetId="3">#REF!</definedName>
    <definedName name="Bhi_4" localSheetId="1">#REF!</definedName>
    <definedName name="Bhi_4">#REF!</definedName>
    <definedName name="Bhi_8" localSheetId="4">#REF!</definedName>
    <definedName name="Bhi_8" localSheetId="3">#REF!</definedName>
    <definedName name="Bhi_8" localSheetId="1">#REF!</definedName>
    <definedName name="Bhi_8">#REF!</definedName>
    <definedName name="Bhi_9" localSheetId="4">#REF!</definedName>
    <definedName name="Bhi_9" localSheetId="3">#REF!</definedName>
    <definedName name="Bhi_9" localSheetId="1">#REF!</definedName>
    <definedName name="Bhi_9">#REF!</definedName>
    <definedName name="bhistee" localSheetId="4">#REF!</definedName>
    <definedName name="bhistee" localSheetId="3">#REF!</definedName>
    <definedName name="bhistee" localSheetId="1">#REF!</definedName>
    <definedName name="bhistee">#REF!</definedName>
    <definedName name="bitpaper" localSheetId="4">#REF!</definedName>
    <definedName name="bitpaper" localSheetId="3">#REF!</definedName>
    <definedName name="bitpaper" localSheetId="1">#REF!</definedName>
    <definedName name="bitpaper">#REF!</definedName>
    <definedName name="bitumen6070" localSheetId="4">#REF!</definedName>
    <definedName name="bitumen6070" localSheetId="3">#REF!</definedName>
    <definedName name="bitumen6070" localSheetId="1">#REF!</definedName>
    <definedName name="bitumen6070">#REF!</definedName>
    <definedName name="bitumenboiler" localSheetId="4">#REF!</definedName>
    <definedName name="bitumenboiler" localSheetId="3">#REF!</definedName>
    <definedName name="bitumenboiler" localSheetId="1">#REF!</definedName>
    <definedName name="bitumenboiler">#REF!</definedName>
    <definedName name="bitumenemul" localSheetId="4">#REF!</definedName>
    <definedName name="bitumenemul" localSheetId="3">#REF!</definedName>
    <definedName name="bitumenemul" localSheetId="1">#REF!</definedName>
    <definedName name="bitumenemul">#REF!</definedName>
    <definedName name="bl" localSheetId="4">#REF!</definedName>
    <definedName name="bl" localSheetId="3">#REF!</definedName>
    <definedName name="bl" localSheetId="1">#REF!</definedName>
    <definedName name="bl">#REF!</definedName>
    <definedName name="bl_1" localSheetId="3">'[9]Sqn_Abs_G_6_ '!#REF!</definedName>
    <definedName name="bl_1" localSheetId="1">'[9]Sqn_Abs_G_6_ '!#REF!</definedName>
    <definedName name="bl_1">'[9]Sqn_Abs_G_6_ '!#REF!</definedName>
    <definedName name="bl_10" localSheetId="3">'[9]Sqn_Abs_G_6_ '!#REF!</definedName>
    <definedName name="bl_10" localSheetId="1">'[9]Sqn_Abs_G_6_ '!#REF!</definedName>
    <definedName name="bl_10">'[9]Sqn_Abs_G_6_ '!#REF!</definedName>
    <definedName name="bl_11" localSheetId="3">'[9]Sqn_Abs_G_6_ '!#REF!</definedName>
    <definedName name="bl_11" localSheetId="1">'[9]Sqn_Abs_G_6_ '!#REF!</definedName>
    <definedName name="bl_11">'[9]Sqn_Abs_G_6_ '!#REF!</definedName>
    <definedName name="bl_14" localSheetId="3">'[10]Sqn_Abs_G_6_ '!#REF!</definedName>
    <definedName name="bl_14" localSheetId="1">'[10]Sqn_Abs_G_6_ '!#REF!</definedName>
    <definedName name="bl_14">'[10]Sqn_Abs_G_6_ '!#REF!</definedName>
    <definedName name="bl_4" localSheetId="3">'[9]Sqn_Abs_G_6_ '!#REF!</definedName>
    <definedName name="bl_4" localSheetId="1">'[9]Sqn_Abs_G_6_ '!#REF!</definedName>
    <definedName name="bl_4">'[9]Sqn_Abs_G_6_ '!#REF!</definedName>
    <definedName name="bl_8" localSheetId="3">'[9]Sqn_Abs_G_6_ '!#REF!</definedName>
    <definedName name="bl_8" localSheetId="1">'[9]Sqn_Abs_G_6_ '!#REF!</definedName>
    <definedName name="bl_8">'[9]Sqn_Abs_G_6_ '!#REF!</definedName>
    <definedName name="bl_9" localSheetId="3">'[9]Sqn_Abs_G_6_ '!#REF!</definedName>
    <definedName name="bl_9" localSheetId="1">'[9]Sqn_Abs_G_6_ '!#REF!</definedName>
    <definedName name="bl_9">'[9]Sqn_Abs_G_6_ '!#REF!</definedName>
    <definedName name="blacksmith" localSheetId="4">#REF!</definedName>
    <definedName name="blacksmith" localSheetId="3">#REF!</definedName>
    <definedName name="blacksmith" localSheetId="1">#REF!</definedName>
    <definedName name="blacksmith">#REF!</definedName>
    <definedName name="blacksmithhelper" localSheetId="4">#REF!</definedName>
    <definedName name="blacksmithhelper" localSheetId="3">#REF!</definedName>
    <definedName name="blacksmithhelper" localSheetId="1">#REF!</definedName>
    <definedName name="blacksmithhelper">#REF!</definedName>
    <definedName name="blaster" localSheetId="4">#REF!</definedName>
    <definedName name="blaster" localSheetId="3">#REF!</definedName>
    <definedName name="blaster" localSheetId="1">#REF!</definedName>
    <definedName name="blaster">#REF!</definedName>
    <definedName name="blg4_1" localSheetId="4">'[1]Sqn _Main_ Abs'!#REF!</definedName>
    <definedName name="blg4_1" localSheetId="3">'[1]Sqn _Main_ Abs'!#REF!</definedName>
    <definedName name="blg4_1" localSheetId="1">'[1]Sqn _Main_ Abs'!#REF!</definedName>
    <definedName name="blg4_1">'[1]Sqn _Main_ Abs'!#REF!</definedName>
    <definedName name="blg4_10" localSheetId="4">'[1]Sqn _Main_ Abs'!#REF!</definedName>
    <definedName name="blg4_10" localSheetId="3">'[1]Sqn _Main_ Abs'!#REF!</definedName>
    <definedName name="blg4_10" localSheetId="1">'[1]Sqn _Main_ Abs'!#REF!</definedName>
    <definedName name="blg4_10">'[1]Sqn _Main_ Abs'!#REF!</definedName>
    <definedName name="blg4_11" localSheetId="4">'[1]Sqn _Main_ Abs'!#REF!</definedName>
    <definedName name="blg4_11" localSheetId="3">'[1]Sqn _Main_ Abs'!#REF!</definedName>
    <definedName name="blg4_11" localSheetId="1">'[1]Sqn _Main_ Abs'!#REF!</definedName>
    <definedName name="blg4_11">'[1]Sqn _Main_ Abs'!#REF!</definedName>
    <definedName name="blg4_4" localSheetId="4">'[1]Sqn _Main_ Abs'!#REF!</definedName>
    <definedName name="blg4_4" localSheetId="3">'[1]Sqn _Main_ Abs'!#REF!</definedName>
    <definedName name="blg4_4" localSheetId="1">'[1]Sqn _Main_ Abs'!#REF!</definedName>
    <definedName name="blg4_4">'[1]Sqn _Main_ Abs'!#REF!</definedName>
    <definedName name="blg4_8" localSheetId="3">'[1]Sqn _Main_ Abs'!#REF!</definedName>
    <definedName name="blg4_8" localSheetId="1">'[1]Sqn _Main_ Abs'!#REF!</definedName>
    <definedName name="blg4_8">'[1]Sqn _Main_ Abs'!#REF!</definedName>
    <definedName name="blg4_9" localSheetId="3">'[1]Sqn _Main_ Abs'!#REF!</definedName>
    <definedName name="blg4_9" localSheetId="1">'[1]Sqn _Main_ Abs'!#REF!</definedName>
    <definedName name="blg4_9">'[1]Sqn _Main_ Abs'!#REF!</definedName>
    <definedName name="bli" localSheetId="3">'[9]WO_Abs _G_2_ 6 DUs'!#REF!</definedName>
    <definedName name="bli" localSheetId="1">'[9]WO_Abs _G_2_ 6 DUs'!#REF!</definedName>
    <definedName name="bli">'[9]WO_Abs _G_2_ 6 DUs'!#REF!</definedName>
    <definedName name="bli_1" localSheetId="3">'[9]WO_Abs _G_2_ 6 DUs'!#REF!</definedName>
    <definedName name="bli_1" localSheetId="1">'[9]WO_Abs _G_2_ 6 DUs'!#REF!</definedName>
    <definedName name="bli_1">'[9]WO_Abs _G_2_ 6 DUs'!#REF!</definedName>
    <definedName name="bli_10" localSheetId="3">'[9]WO_Abs _G_2_ 6 DUs'!#REF!</definedName>
    <definedName name="bli_10" localSheetId="1">'[9]WO_Abs _G_2_ 6 DUs'!#REF!</definedName>
    <definedName name="bli_10">'[9]WO_Abs _G_2_ 6 DUs'!#REF!</definedName>
    <definedName name="bli_11" localSheetId="3">'[9]WO_Abs _G_2_ 6 DUs'!#REF!</definedName>
    <definedName name="bli_11" localSheetId="1">'[9]WO_Abs _G_2_ 6 DUs'!#REF!</definedName>
    <definedName name="bli_11">'[9]WO_Abs _G_2_ 6 DUs'!#REF!</definedName>
    <definedName name="bli_14" localSheetId="3">'[10]WO_Abs _G_2_ 6 DUs'!#REF!</definedName>
    <definedName name="bli_14" localSheetId="1">'[10]WO_Abs _G_2_ 6 DUs'!#REF!</definedName>
    <definedName name="bli_14">'[10]WO_Abs _G_2_ 6 DUs'!#REF!</definedName>
    <definedName name="bli_4" localSheetId="3">'[9]WO_Abs _G_2_ 6 DUs'!#REF!</definedName>
    <definedName name="bli_4" localSheetId="1">'[9]WO_Abs _G_2_ 6 DUs'!#REF!</definedName>
    <definedName name="bli_4">'[9]WO_Abs _G_2_ 6 DUs'!#REF!</definedName>
    <definedName name="bli_8" localSheetId="3">'[9]WO_Abs _G_2_ 6 DUs'!#REF!</definedName>
    <definedName name="bli_8" localSheetId="1">'[9]WO_Abs _G_2_ 6 DUs'!#REF!</definedName>
    <definedName name="bli_8">'[9]WO_Abs _G_2_ 6 DUs'!#REF!</definedName>
    <definedName name="bli_9" localSheetId="3">'[9]WO_Abs _G_2_ 6 DUs'!#REF!</definedName>
    <definedName name="bli_9" localSheetId="1">'[9]WO_Abs _G_2_ 6 DUs'!#REF!</definedName>
    <definedName name="bli_9">'[9]WO_Abs _G_2_ 6 DUs'!#REF!</definedName>
    <definedName name="Bls" localSheetId="4">#REF!</definedName>
    <definedName name="Bls" localSheetId="3">#REF!</definedName>
    <definedName name="Bls" localSheetId="1">#REF!</definedName>
    <definedName name="Bls">#REF!</definedName>
    <definedName name="bmpccrate" localSheetId="4">#REF!</definedName>
    <definedName name="bmpccrate" localSheetId="3">#REF!</definedName>
    <definedName name="bmpccrate" localSheetId="1">#REF!</definedName>
    <definedName name="bmpccrate">#REF!</definedName>
    <definedName name="BMSFR" localSheetId="4">#REF!</definedName>
    <definedName name="BMSFR" localSheetId="3">#REF!</definedName>
    <definedName name="BMSFR" localSheetId="1">#REF!</definedName>
    <definedName name="BMSFR">#REF!</definedName>
    <definedName name="bo" localSheetId="4">#REF!</definedName>
    <definedName name="bo" localSheetId="3">#REF!</definedName>
    <definedName name="bo" localSheetId="1">#REF!</definedName>
    <definedName name="bo">#REF!</definedName>
    <definedName name="bondstone" localSheetId="4">#REF!</definedName>
    <definedName name="bondstone" localSheetId="3">#REF!</definedName>
    <definedName name="bondstone" localSheetId="1">#REF!</definedName>
    <definedName name="bondstone">#REF!</definedName>
    <definedName name="bor" localSheetId="1">#REF!</definedName>
    <definedName name="bottom">[11]s!$H$8</definedName>
    <definedName name="boulder" localSheetId="4">#REF!</definedName>
    <definedName name="boulder" localSheetId="3">#REF!</definedName>
    <definedName name="boulder" localSheetId="1">#REF!</definedName>
    <definedName name="boulder">#REF!</definedName>
    <definedName name="Bp" localSheetId="4">#REF!</definedName>
    <definedName name="Bp" localSheetId="3">#REF!</definedName>
    <definedName name="Bp" localSheetId="1">#REF!</definedName>
    <definedName name="Bp">#REF!</definedName>
    <definedName name="bp20cum" localSheetId="4">#REF!</definedName>
    <definedName name="bp20cum" localSheetId="3">#REF!</definedName>
    <definedName name="bp20cum" localSheetId="1">#REF!</definedName>
    <definedName name="bp20cum">#REF!</definedName>
    <definedName name="br" localSheetId="4">#REF!</definedName>
    <definedName name="br" localSheetId="3">#REF!</definedName>
    <definedName name="br" localSheetId="1">#REF!</definedName>
    <definedName name="br">#REF!</definedName>
    <definedName name="BRAKE1">[12]Annex!$D$11</definedName>
    <definedName name="brc" localSheetId="4">#REF!</definedName>
    <definedName name="brc" localSheetId="3">#REF!</definedName>
    <definedName name="brc" localSheetId="1">#REF!</definedName>
    <definedName name="brc">#REF!</definedName>
    <definedName name="brglvl">[13]Intro!$L$257</definedName>
    <definedName name="bricklead" localSheetId="4">#REF!</definedName>
    <definedName name="bricklead" localSheetId="3">#REF!</definedName>
    <definedName name="bricklead" localSheetId="1">#REF!</definedName>
    <definedName name="bricklead">#REF!</definedName>
    <definedName name="bricks" localSheetId="4">#REF!</definedName>
    <definedName name="bricks" localSheetId="3">#REF!</definedName>
    <definedName name="bricks" localSheetId="1">#REF!</definedName>
    <definedName name="bricks">#REF!</definedName>
    <definedName name="broom" localSheetId="4">#REF!</definedName>
    <definedName name="broom" localSheetId="3">#REF!</definedName>
    <definedName name="broom" localSheetId="1">#REF!</definedName>
    <definedName name="broom">#REF!</definedName>
    <definedName name="bs" localSheetId="4">#REF!</definedName>
    <definedName name="bs" localSheetId="3">#REF!</definedName>
    <definedName name="bs" localSheetId="1">#REF!</definedName>
    <definedName name="bs">#REF!</definedName>
    <definedName name="bs_14" localSheetId="4">#REF!</definedName>
    <definedName name="bs_14" localSheetId="3">#REF!</definedName>
    <definedName name="bs_14" localSheetId="1">#REF!</definedName>
    <definedName name="bs_14">#REF!</definedName>
    <definedName name="bs_25" localSheetId="4">#REF!</definedName>
    <definedName name="bs_25" localSheetId="3">#REF!</definedName>
    <definedName name="bs_25" localSheetId="1">#REF!</definedName>
    <definedName name="bs_25">#REF!</definedName>
    <definedName name="bsc" localSheetId="4">#REF!</definedName>
    <definedName name="bsc" localSheetId="3">#REF!</definedName>
    <definedName name="bsc" localSheetId="1">#REF!</definedName>
    <definedName name="bsc">#REF!</definedName>
    <definedName name="bsslab10" localSheetId="4">#REF!</definedName>
    <definedName name="bsslab10" localSheetId="3">#REF!</definedName>
    <definedName name="bsslab10" localSheetId="1">#REF!</definedName>
    <definedName name="bsslab10">#REF!</definedName>
    <definedName name="Buildingevelopment." localSheetId="1">#REF!</definedName>
    <definedName name="bwmc">'[14]basic-data'!$D$17</definedName>
    <definedName name="c.data" localSheetId="4">#REF!</definedName>
    <definedName name="c.data" localSheetId="3">#REF!</definedName>
    <definedName name="c.data" localSheetId="1">#REF!</definedName>
    <definedName name="c.data">#REF!</definedName>
    <definedName name="c641." localSheetId="2">#REF!</definedName>
    <definedName name="c641." localSheetId="4">#REF!</definedName>
    <definedName name="c641." localSheetId="3">#REF!</definedName>
    <definedName name="c641." localSheetId="0">#REF!</definedName>
    <definedName name="c641.">#REF!</definedName>
    <definedName name="Ca" localSheetId="4">#REF!</definedName>
    <definedName name="Ca" localSheetId="3">#REF!</definedName>
    <definedName name="Ca" localSheetId="1">#REF!</definedName>
    <definedName name="Ca">#REF!</definedName>
    <definedName name="CaA" localSheetId="4">#REF!</definedName>
    <definedName name="CaA" localSheetId="3">#REF!</definedName>
    <definedName name="CaA" localSheetId="1">#REF!</definedName>
    <definedName name="CaA">#REF!</definedName>
    <definedName name="CABLE" localSheetId="4">#REF!</definedName>
    <definedName name="CABLE" localSheetId="3">#REF!</definedName>
    <definedName name="CABLE" localSheetId="1">#REF!</definedName>
    <definedName name="CABLE">#REF!</definedName>
    <definedName name="caI" localSheetId="4">#REF!</definedName>
    <definedName name="caI" localSheetId="3">#REF!</definedName>
    <definedName name="caI" localSheetId="1">#REF!</definedName>
    <definedName name="caI">#REF!</definedName>
    <definedName name="caI_14" localSheetId="4">#REF!</definedName>
    <definedName name="caI_14" localSheetId="3">#REF!</definedName>
    <definedName name="caI_14" localSheetId="1">#REF!</definedName>
    <definedName name="caI_14">#REF!</definedName>
    <definedName name="caII" localSheetId="4">#REF!</definedName>
    <definedName name="caII" localSheetId="3">#REF!</definedName>
    <definedName name="caII" localSheetId="1">#REF!</definedName>
    <definedName name="caII">#REF!</definedName>
    <definedName name="caII_14" localSheetId="4">#REF!</definedName>
    <definedName name="caII_14" localSheetId="3">#REF!</definedName>
    <definedName name="caII_14" localSheetId="1">#REF!</definedName>
    <definedName name="caII_14">#REF!</definedName>
    <definedName name="cal" localSheetId="4">#REF!</definedName>
    <definedName name="cal" localSheetId="3">#REF!</definedName>
    <definedName name="cal" localSheetId="1">#REF!</definedName>
    <definedName name="cal">#REF!</definedName>
    <definedName name="cal_14" localSheetId="4">#REF!</definedName>
    <definedName name="cal_14" localSheetId="3">#REF!</definedName>
    <definedName name="cal_14" localSheetId="1">#REF!</definedName>
    <definedName name="cal_14">#REF!</definedName>
    <definedName name="CANT1">[5]girder!$H$74</definedName>
    <definedName name="CANT2">[5]girder!$H$75</definedName>
    <definedName name="car" localSheetId="4">#REF!</definedName>
    <definedName name="car" localSheetId="3">#REF!</definedName>
    <definedName name="car" localSheetId="1">#REF!</definedName>
    <definedName name="car">#REF!</definedName>
    <definedName name="car_14" localSheetId="4">#REF!</definedName>
    <definedName name="car_14" localSheetId="3">#REF!</definedName>
    <definedName name="car_14" localSheetId="1">#REF!</definedName>
    <definedName name="car_14">#REF!</definedName>
    <definedName name="car2_14" localSheetId="4">#REF!</definedName>
    <definedName name="car2_14" localSheetId="3">#REF!</definedName>
    <definedName name="car2_14" localSheetId="1">#REF!</definedName>
    <definedName name="car2_14">#REF!</definedName>
    <definedName name="carpenter" localSheetId="4">#REF!</definedName>
    <definedName name="carpenter" localSheetId="3">#REF!</definedName>
    <definedName name="carpenter" localSheetId="1">#REF!</definedName>
    <definedName name="carpenter">#REF!</definedName>
    <definedName name="carpenterII" localSheetId="4">#REF!</definedName>
    <definedName name="carpenterII" localSheetId="3">#REF!</definedName>
    <definedName name="carpenterII" localSheetId="1">#REF!</definedName>
    <definedName name="carpenterII">#REF!</definedName>
    <definedName name="carrage_of_coarse_sand" localSheetId="4">#REF!</definedName>
    <definedName name="carrage_of_coarse_sand" localSheetId="3">#REF!</definedName>
    <definedName name="carrage_of_coarse_sand" localSheetId="1">#REF!</definedName>
    <definedName name="carrage_of_coarse_sand">#REF!</definedName>
    <definedName name="carrage_of_Stone_Agg_40mm_and_above" localSheetId="4">#REF!</definedName>
    <definedName name="carrage_of_Stone_Agg_40mm_and_above" localSheetId="3">#REF!</definedName>
    <definedName name="carrage_of_Stone_Agg_40mm_and_above" localSheetId="1">#REF!</definedName>
    <definedName name="carrage_of_Stone_Agg_40mm_and_above">#REF!</definedName>
    <definedName name="carrage_of_Stone_Agg_40mm_below" localSheetId="4">#REF!</definedName>
    <definedName name="carrage_of_Stone_Agg_40mm_below" localSheetId="3">#REF!</definedName>
    <definedName name="carrage_of_Stone_Agg_40mm_below" localSheetId="1">#REF!</definedName>
    <definedName name="carrage_of_Stone_Agg_40mm_below">#REF!</definedName>
    <definedName name="cbe" localSheetId="4">#REF!</definedName>
    <definedName name="cbe" localSheetId="3">#REF!</definedName>
    <definedName name="cbe" localSheetId="1">#REF!</definedName>
    <definedName name="cbe">#REF!</definedName>
    <definedName name="cbe_1">'[15]Civil (RA) _Resi_'!$J$12</definedName>
    <definedName name="cbh" localSheetId="4">#REF!</definedName>
    <definedName name="cbh" localSheetId="3">#REF!</definedName>
    <definedName name="cbh" localSheetId="1">#REF!</definedName>
    <definedName name="cbh">#REF!</definedName>
    <definedName name="cbl" localSheetId="4">#REF!</definedName>
    <definedName name="cbl" localSheetId="3">#REF!</definedName>
    <definedName name="cbl" localSheetId="1">#REF!</definedName>
    <definedName name="cbl">#REF!</definedName>
    <definedName name="cbm" localSheetId="4">#REF!</definedName>
    <definedName name="cbm" localSheetId="3">#REF!</definedName>
    <definedName name="cbm" localSheetId="1">#REF!</definedName>
    <definedName name="cbm">#REF!</definedName>
    <definedName name="cbxcpr">[13]Intro!$L$157</definedName>
    <definedName name="ccbrg">[13]Intro!$L$120</definedName>
    <definedName name="cce" localSheetId="4">#REF!</definedName>
    <definedName name="cce" localSheetId="3">#REF!</definedName>
    <definedName name="cce" localSheetId="1">#REF!</definedName>
    <definedName name="cce">#REF!</definedName>
    <definedName name="ccmii" localSheetId="4">#REF!</definedName>
    <definedName name="ccmii" localSheetId="3">#REF!</definedName>
    <definedName name="ccmii" localSheetId="1">#REF!</definedName>
    <definedName name="ccmii">#REF!</definedName>
    <definedName name="ccmiii" localSheetId="4">#REF!</definedName>
    <definedName name="ccmiii" localSheetId="3">#REF!</definedName>
    <definedName name="ccmiii" localSheetId="1">#REF!</definedName>
    <definedName name="ccmiii">#REF!</definedName>
    <definedName name="ccmiii_1" localSheetId="4">#REF!</definedName>
    <definedName name="ccmiii_1" localSheetId="3">#REF!</definedName>
    <definedName name="ccmiii_1" localSheetId="1">#REF!</definedName>
    <definedName name="ccmiii_1">#REF!</definedName>
    <definedName name="ccmiv" localSheetId="4">#REF!</definedName>
    <definedName name="ccmiv" localSheetId="3">#REF!</definedName>
    <definedName name="ccmiv" localSheetId="1">#REF!</definedName>
    <definedName name="ccmiv">#REF!</definedName>
    <definedName name="ccmiv_1" localSheetId="4">#REF!</definedName>
    <definedName name="ccmiv_1" localSheetId="3">#REF!</definedName>
    <definedName name="ccmiv_1" localSheetId="1">#REF!</definedName>
    <definedName name="ccmiv_1">#REF!</definedName>
    <definedName name="ccmv" localSheetId="4">#REF!</definedName>
    <definedName name="ccmv" localSheetId="3">#REF!</definedName>
    <definedName name="ccmv" localSheetId="1">#REF!</definedName>
    <definedName name="ccmv">#REF!</definedName>
    <definedName name="ccn">'[16]2.civil-RA'!$I$13</definedName>
    <definedName name="cco" localSheetId="4">#REF!</definedName>
    <definedName name="cco" localSheetId="3">#REF!</definedName>
    <definedName name="cco" localSheetId="1">#REF!</definedName>
    <definedName name="cco">#REF!</definedName>
    <definedName name="cco_1">'[15]Civil (RA) _Resi_'!$J$13</definedName>
    <definedName name="ccs" localSheetId="4">#REF!</definedName>
    <definedName name="ccs" localSheetId="3">#REF!</definedName>
    <definedName name="ccs" localSheetId="1">#REF!</definedName>
    <definedName name="ccs">#REF!</definedName>
    <definedName name="ccspanbx">[13]Intro!$L$118</definedName>
    <definedName name="ccspanx">[13]Intro!$L$116</definedName>
    <definedName name="cd" localSheetId="4">#REF!</definedName>
    <definedName name="cd" localSheetId="3">#REF!</definedName>
    <definedName name="cd" localSheetId="1">#REF!</definedName>
    <definedName name="cd">#REF!</definedName>
    <definedName name="cd_14" localSheetId="4">#REF!</definedName>
    <definedName name="cd_14" localSheetId="3">#REF!</definedName>
    <definedName name="cd_14" localSheetId="1">#REF!</definedName>
    <definedName name="cd_14">#REF!</definedName>
    <definedName name="Ce" localSheetId="4">#REF!</definedName>
    <definedName name="Ce" localSheetId="3">#REF!</definedName>
    <definedName name="Ce" localSheetId="1">#REF!</definedName>
    <definedName name="Ce">#REF!</definedName>
    <definedName name="ce_14" localSheetId="4">#REF!</definedName>
    <definedName name="ce_14" localSheetId="3">#REF!</definedName>
    <definedName name="ce_14" localSheetId="1">#REF!</definedName>
    <definedName name="ce_14">#REF!</definedName>
    <definedName name="Cement" localSheetId="4">#REF!</definedName>
    <definedName name="Cement" localSheetId="3">#REF!</definedName>
    <definedName name="Cement" localSheetId="1">#REF!</definedName>
    <definedName name="Cement">#REF!</definedName>
    <definedName name="Cement_14" localSheetId="4">#REF!</definedName>
    <definedName name="Cement_14" localSheetId="3">#REF!</definedName>
    <definedName name="Cement_14" localSheetId="1">#REF!</definedName>
    <definedName name="Cement_14">#REF!</definedName>
    <definedName name="cemlead" localSheetId="4">#REF!</definedName>
    <definedName name="cemlead" localSheetId="3">#REF!</definedName>
    <definedName name="cemlead" localSheetId="1">#REF!</definedName>
    <definedName name="cemlead">#REF!</definedName>
    <definedName name="cfdc" localSheetId="3">#REF!</definedName>
    <definedName name="cfdc">#REF!</definedName>
    <definedName name="cfi" localSheetId="4">#REF!</definedName>
    <definedName name="cfi" localSheetId="3">#REF!</definedName>
    <definedName name="cfi" localSheetId="1">#REF!</definedName>
    <definedName name="cfi">#REF!</definedName>
    <definedName name="Cgrade">'[14]basic-data'!$D$27</definedName>
    <definedName name="ch" localSheetId="4">#REF!</definedName>
    <definedName name="ch" localSheetId="3">#REF!</definedName>
    <definedName name="ch" localSheetId="1">#REF!</definedName>
    <definedName name="ch">#REF!</definedName>
    <definedName name="chiseler" localSheetId="4">#REF!</definedName>
    <definedName name="chiseler" localSheetId="3">#REF!</definedName>
    <definedName name="chiseler" localSheetId="1">#REF!</definedName>
    <definedName name="chiseler">#REF!</definedName>
    <definedName name="ci" localSheetId="4">#REF!</definedName>
    <definedName name="ci" localSheetId="3">#REF!</definedName>
    <definedName name="ci" localSheetId="1">#REF!</definedName>
    <definedName name="ci">#REF!</definedName>
    <definedName name="ci_1" localSheetId="4">#REF!</definedName>
    <definedName name="ci_1" localSheetId="3">#REF!</definedName>
    <definedName name="ci_1" localSheetId="1">#REF!</definedName>
    <definedName name="ci_1">#REF!</definedName>
    <definedName name="ci_11" localSheetId="4">#REF!</definedName>
    <definedName name="ci_11" localSheetId="3">#REF!</definedName>
    <definedName name="ci_11" localSheetId="1">#REF!</definedName>
    <definedName name="ci_11">#REF!</definedName>
    <definedName name="ci_13" localSheetId="4">#REF!</definedName>
    <definedName name="ci_13" localSheetId="3">#REF!</definedName>
    <definedName name="ci_13" localSheetId="1">#REF!</definedName>
    <definedName name="ci_13">#REF!</definedName>
    <definedName name="ci_14" localSheetId="4">#REF!</definedName>
    <definedName name="ci_14" localSheetId="3">#REF!</definedName>
    <definedName name="ci_14" localSheetId="1">#REF!</definedName>
    <definedName name="ci_14">#REF!</definedName>
    <definedName name="ci_2" localSheetId="4">#REF!</definedName>
    <definedName name="ci_2" localSheetId="3">#REF!</definedName>
    <definedName name="ci_2" localSheetId="1">#REF!</definedName>
    <definedName name="ci_2">#REF!</definedName>
    <definedName name="ci_4" localSheetId="4">#REF!</definedName>
    <definedName name="ci_4" localSheetId="3">#REF!</definedName>
    <definedName name="ci_4" localSheetId="1">#REF!</definedName>
    <definedName name="ci_4">#REF!</definedName>
    <definedName name="ci_5" localSheetId="4">#REF!</definedName>
    <definedName name="ci_5" localSheetId="3">#REF!</definedName>
    <definedName name="ci_5" localSheetId="1">#REF!</definedName>
    <definedName name="ci_5">#REF!</definedName>
    <definedName name="ci_6" localSheetId="4">#REF!</definedName>
    <definedName name="ci_6" localSheetId="3">#REF!</definedName>
    <definedName name="ci_6" localSheetId="1">#REF!</definedName>
    <definedName name="ci_6">#REF!</definedName>
    <definedName name="ci_7" localSheetId="4">#REF!</definedName>
    <definedName name="ci_7" localSheetId="3">#REF!</definedName>
    <definedName name="ci_7" localSheetId="1">#REF!</definedName>
    <definedName name="ci_7">#REF!</definedName>
    <definedName name="ci_9" localSheetId="4">#REF!</definedName>
    <definedName name="ci_9" localSheetId="3">#REF!</definedName>
    <definedName name="ci_9" localSheetId="1">#REF!</definedName>
    <definedName name="ci_9">#REF!</definedName>
    <definedName name="CI_m" localSheetId="4">#REF!</definedName>
    <definedName name="CI_m" localSheetId="3">#REF!</definedName>
    <definedName name="CI_m" localSheetId="1">#REF!</definedName>
    <definedName name="CI_m">#REF!</definedName>
    <definedName name="civ" localSheetId="4">#REF!</definedName>
    <definedName name="civ" localSheetId="3">#REF!</definedName>
    <definedName name="civ" localSheetId="1">#REF!</definedName>
    <definedName name="civ">#REF!</definedName>
    <definedName name="civ_1" localSheetId="3">'[17]1.Civil-RA'!#REF!</definedName>
    <definedName name="civ_1" localSheetId="1">'[17]1.Civil-RA'!#REF!</definedName>
    <definedName name="civ_1">'[17]1.Civil-RA'!#REF!</definedName>
    <definedName name="cluster" localSheetId="4">#REF!</definedName>
    <definedName name="cluster" localSheetId="3">#REF!</definedName>
    <definedName name="cluster" localSheetId="1">#REF!</definedName>
    <definedName name="cluster">#REF!</definedName>
    <definedName name="CM_vi" localSheetId="4">#REF!</definedName>
    <definedName name="CM_vi" localSheetId="3">#REF!</definedName>
    <definedName name="CM_vi" localSheetId="1">#REF!</definedName>
    <definedName name="CM_vi">#REF!</definedName>
    <definedName name="cm1.3" localSheetId="4">#REF!</definedName>
    <definedName name="cm1.3" localSheetId="3">#REF!</definedName>
    <definedName name="cm1.3" localSheetId="1">#REF!</definedName>
    <definedName name="cm1.3">#REF!</definedName>
    <definedName name="cmas" localSheetId="4">#REF!</definedName>
    <definedName name="cmas" localSheetId="3">#REF!</definedName>
    <definedName name="cmas" localSheetId="1">#REF!</definedName>
    <definedName name="cmas">#REF!</definedName>
    <definedName name="cmas_1">'[15]Civil (RA) _Resi_'!$J$15</definedName>
    <definedName name="cmas1" localSheetId="4">#REF!</definedName>
    <definedName name="cmas1" localSheetId="3">#REF!</definedName>
    <definedName name="cmas1" localSheetId="1">#REF!</definedName>
    <definedName name="cmas1">#REF!</definedName>
    <definedName name="cmas2">'[18]2.civil-RA'!$I$16</definedName>
    <definedName name="cmaz" localSheetId="4">#REF!</definedName>
    <definedName name="cmaz" localSheetId="3">#REF!</definedName>
    <definedName name="cmaz" localSheetId="1">#REF!</definedName>
    <definedName name="cmaz">#REF!</definedName>
    <definedName name="CMDA" localSheetId="4">#REF!</definedName>
    <definedName name="CMDA" localSheetId="3">#REF!</definedName>
    <definedName name="CMDA">#REF!</definedName>
    <definedName name="CMDA1" localSheetId="4">#REF!</definedName>
    <definedName name="CMDA1" localSheetId="3">#REF!</definedName>
    <definedName name="CMDA1">#REF!</definedName>
    <definedName name="cmii" localSheetId="4">#REF!</definedName>
    <definedName name="cmii" localSheetId="3">#REF!</definedName>
    <definedName name="cmii" localSheetId="1">#REF!</definedName>
    <definedName name="cmii">#REF!</definedName>
    <definedName name="cmii_1" localSheetId="4">#REF!</definedName>
    <definedName name="cmii_1" localSheetId="3">#REF!</definedName>
    <definedName name="cmii_1" localSheetId="1">#REF!</definedName>
    <definedName name="cmii_1">#REF!</definedName>
    <definedName name="cmiii" localSheetId="4">#REF!</definedName>
    <definedName name="cmiii" localSheetId="3">#REF!</definedName>
    <definedName name="cmiii" localSheetId="1">#REF!</definedName>
    <definedName name="cmiii">#REF!</definedName>
    <definedName name="CMiii_" localSheetId="4">#REF!</definedName>
    <definedName name="CMiii_" localSheetId="3">#REF!</definedName>
    <definedName name="CMiii_" localSheetId="1">#REF!</definedName>
    <definedName name="CMiii_">#REF!</definedName>
    <definedName name="cmiii_1" localSheetId="4">#REF!</definedName>
    <definedName name="cmiii_1" localSheetId="3">#REF!</definedName>
    <definedName name="cmiii_1" localSheetId="1">#REF!</definedName>
    <definedName name="cmiii_1">#REF!</definedName>
    <definedName name="cmiii_2" localSheetId="4">#REF!</definedName>
    <definedName name="cmiii_2" localSheetId="3">#REF!</definedName>
    <definedName name="cmiii_2" localSheetId="1">#REF!</definedName>
    <definedName name="cmiii_2">#REF!</definedName>
    <definedName name="cmiv" localSheetId="4">#REF!</definedName>
    <definedName name="cmiv" localSheetId="3">#REF!</definedName>
    <definedName name="cmiv" localSheetId="1">#REF!</definedName>
    <definedName name="cmiv">#REF!</definedName>
    <definedName name="cmiv_1" localSheetId="4">#REF!</definedName>
    <definedName name="cmiv_1" localSheetId="3">#REF!</definedName>
    <definedName name="cmiv_1" localSheetId="1">#REF!</definedName>
    <definedName name="cmiv_1">#REF!</definedName>
    <definedName name="cmiv_2" localSheetId="4">#REF!</definedName>
    <definedName name="cmiv_2" localSheetId="3">#REF!</definedName>
    <definedName name="cmiv_2" localSheetId="1">#REF!</definedName>
    <definedName name="cmiv_2">#REF!</definedName>
    <definedName name="cmv" localSheetId="4">#REF!</definedName>
    <definedName name="cmv" localSheetId="3">#REF!</definedName>
    <definedName name="cmv" localSheetId="1">#REF!</definedName>
    <definedName name="cmv">#REF!</definedName>
    <definedName name="CMV_" localSheetId="4">#REF!</definedName>
    <definedName name="CMV_" localSheetId="3">#REF!</definedName>
    <definedName name="CMV_" localSheetId="1">#REF!</definedName>
    <definedName name="CMV_">#REF!</definedName>
    <definedName name="CMvi" localSheetId="4">#REF!</definedName>
    <definedName name="CMvi" localSheetId="3">#REF!</definedName>
    <definedName name="CMvi" localSheetId="1">#REF!</definedName>
    <definedName name="CMvi">#REF!</definedName>
    <definedName name="cmvi_2" localSheetId="4">#REF!</definedName>
    <definedName name="cmvi_2" localSheetId="3">#REF!</definedName>
    <definedName name="cmvi_2" localSheetId="1">#REF!</definedName>
    <definedName name="cmvi_2">#REF!</definedName>
    <definedName name="co" localSheetId="4">#REF!</definedName>
    <definedName name="co" localSheetId="3">#REF!</definedName>
    <definedName name="co" localSheetId="1">#REF!</definedName>
    <definedName name="co">#REF!</definedName>
    <definedName name="co_1" localSheetId="4">#REF!</definedName>
    <definedName name="co_1" localSheetId="3">#REF!</definedName>
    <definedName name="co_1" localSheetId="1">#REF!</definedName>
    <definedName name="co_1">#REF!</definedName>
    <definedName name="co_14" localSheetId="4">#REF!</definedName>
    <definedName name="co_14" localSheetId="3">#REF!</definedName>
    <definedName name="co_14" localSheetId="1">#REF!</definedName>
    <definedName name="co_14">#REF!</definedName>
    <definedName name="co_2" localSheetId="4">#REF!</definedName>
    <definedName name="co_2" localSheetId="3">#REF!</definedName>
    <definedName name="co_2" localSheetId="1">#REF!</definedName>
    <definedName name="co_2">#REF!</definedName>
    <definedName name="compressor" localSheetId="4">#REF!</definedName>
    <definedName name="compressor" localSheetId="3">#REF!</definedName>
    <definedName name="compressor" localSheetId="1">#REF!</definedName>
    <definedName name="compressor">#REF!</definedName>
    <definedName name="concbatch" localSheetId="4">#REF!</definedName>
    <definedName name="concbatch" localSheetId="3">#REF!</definedName>
    <definedName name="concbatch" localSheetId="1">#REF!</definedName>
    <definedName name="concbatch">#REF!</definedName>
    <definedName name="concretepump" localSheetId="4">#REF!</definedName>
    <definedName name="concretepump" localSheetId="3">#REF!</definedName>
    <definedName name="concretepump" localSheetId="1">#REF!</definedName>
    <definedName name="concretepump">#REF!</definedName>
    <definedName name="coo">'[19]Cost Index'!$D$28</definedName>
    <definedName name="coo_14">'[20]Cost Index'!$D$28</definedName>
    <definedName name="copperplate" localSheetId="4">#REF!</definedName>
    <definedName name="copperplate" localSheetId="3">#REF!</definedName>
    <definedName name="copperplate" localSheetId="1">#REF!</definedName>
    <definedName name="copperplate">#REF!</definedName>
    <definedName name="cov">[21]data!$I$13</definedName>
    <definedName name="cp" localSheetId="4">#REF!</definedName>
    <definedName name="cp" localSheetId="3">#REF!</definedName>
    <definedName name="cp" localSheetId="1">#REF!</definedName>
    <definedName name="cp">#REF!</definedName>
    <definedName name="cpa" localSheetId="4">#REF!</definedName>
    <definedName name="cpa" localSheetId="3">#REF!</definedName>
    <definedName name="cpa" localSheetId="1">#REF!</definedName>
    <definedName name="cpa">#REF!</definedName>
    <definedName name="cpb" localSheetId="4">#REF!</definedName>
    <definedName name="cpb" localSheetId="3">#REF!</definedName>
    <definedName name="cpb" localSheetId="1">#REF!</definedName>
    <definedName name="cpb">#REF!</definedName>
    <definedName name="cpl" localSheetId="4">#REF!</definedName>
    <definedName name="cpl" localSheetId="3">#REF!</definedName>
    <definedName name="cpl" localSheetId="1">#REF!</definedName>
    <definedName name="cpl">#REF!</definedName>
    <definedName name="Cr" localSheetId="4">#REF!</definedName>
    <definedName name="Cr" localSheetId="3">#REF!</definedName>
    <definedName name="Cr" localSheetId="1">#REF!</definedName>
    <definedName name="Cr">#REF!</definedName>
    <definedName name="crane" localSheetId="4">#REF!</definedName>
    <definedName name="crane" localSheetId="3">#REF!</definedName>
    <definedName name="crane" localSheetId="1">#REF!</definedName>
    <definedName name="crane">#REF!</definedName>
    <definedName name="crane3t" localSheetId="4">#REF!</definedName>
    <definedName name="crane3t" localSheetId="3">#REF!</definedName>
    <definedName name="crane3t" localSheetId="1">#REF!</definedName>
    <definedName name="crane3t">#REF!</definedName>
    <definedName name="crm1.3pcc" localSheetId="4">#REF!</definedName>
    <definedName name="crm1.3pcc" localSheetId="3">#REF!</definedName>
    <definedName name="crm1.3pcc" localSheetId="1">#REF!</definedName>
    <definedName name="crm1.3pcc">#REF!</definedName>
    <definedName name="crmb" localSheetId="4">#REF!</definedName>
    <definedName name="crmb" localSheetId="3">#REF!</definedName>
    <definedName name="crmb" localSheetId="1">#REF!</definedName>
    <definedName name="crmb">#REF!</definedName>
    <definedName name="crs" localSheetId="4">#REF!</definedName>
    <definedName name="crs" localSheetId="3">#REF!</definedName>
    <definedName name="crs" localSheetId="1">#REF!</definedName>
    <definedName name="crs">#REF!</definedName>
    <definedName name="Cs" localSheetId="4">#REF!</definedName>
    <definedName name="Cs" localSheetId="3">#REF!</definedName>
    <definedName name="Cs" localSheetId="1">#REF!</definedName>
    <definedName name="Cs">#REF!</definedName>
    <definedName name="cst" localSheetId="4">#REF!</definedName>
    <definedName name="cst" localSheetId="3">#REF!</definedName>
    <definedName name="cst" localSheetId="1">#REF!</definedName>
    <definedName name="cst">#REF!</definedName>
    <definedName name="cutback" localSheetId="4">#REF!</definedName>
    <definedName name="cutback" localSheetId="3">#REF!</definedName>
    <definedName name="cutback" localSheetId="1">#REF!</definedName>
    <definedName name="cutback">#REF!</definedName>
    <definedName name="cwa" localSheetId="4">#REF!</definedName>
    <definedName name="cwa" localSheetId="3">#REF!</definedName>
    <definedName name="cwa" localSheetId="1">#REF!</definedName>
    <definedName name="cwa">#REF!</definedName>
    <definedName name="cwc" localSheetId="4">#REF!</definedName>
    <definedName name="cwc" localSheetId="3">#REF!</definedName>
    <definedName name="cwc" localSheetId="1">#REF!</definedName>
    <definedName name="cwc">#REF!</definedName>
    <definedName name="D" localSheetId="4">#REF!</definedName>
    <definedName name="d" localSheetId="3">#REF!</definedName>
    <definedName name="d" localSheetId="1">#REF!</definedName>
    <definedName name="d">#REF!</definedName>
    <definedName name="da" localSheetId="3">#REF!</definedName>
    <definedName name="da">#REF!</definedName>
    <definedName name="Data" localSheetId="2">#REF!</definedName>
    <definedName name="Data" localSheetId="3">#REF!</definedName>
    <definedName name="data" localSheetId="1">#REF!</definedName>
    <definedName name="Data" localSheetId="0">#REF!</definedName>
    <definedName name="Data">#REF!</definedName>
    <definedName name="datonators" localSheetId="4">#REF!</definedName>
    <definedName name="datonators" localSheetId="3">#REF!</definedName>
    <definedName name="datonators" localSheetId="1">#REF!</definedName>
    <definedName name="datonators">#REF!</definedName>
    <definedName name="dayworktotal" localSheetId="4">#REF!</definedName>
    <definedName name="dayworktotal" localSheetId="3">#REF!</definedName>
    <definedName name="dayworktotal" localSheetId="1">#REF!</definedName>
    <definedName name="dayworktotal">#REF!</definedName>
    <definedName name="dd" localSheetId="2">#REF!</definedName>
    <definedName name="dd" localSheetId="4">#REF!</definedName>
    <definedName name="dd" localSheetId="3">#REF!</definedName>
    <definedName name="dd" localSheetId="1">#REF!</definedName>
    <definedName name="dd" localSheetId="0">#REF!</definedName>
    <definedName name="dd">#REF!</definedName>
    <definedName name="ddd" localSheetId="3">#REF!</definedName>
    <definedName name="ddd">#REF!</definedName>
    <definedName name="ddddd" localSheetId="3">#REF!</definedName>
    <definedName name="ddddd">#REF!</definedName>
    <definedName name="dde" localSheetId="3">#REF!</definedName>
    <definedName name="dde">#REF!</definedName>
    <definedName name="de" localSheetId="3">#REF!</definedName>
    <definedName name="de">#REF!</definedName>
    <definedName name="delineators" localSheetId="4">#REF!</definedName>
    <definedName name="delineators" localSheetId="3">#REF!</definedName>
    <definedName name="delineators" localSheetId="1">#REF!</definedName>
    <definedName name="delineators">#REF!</definedName>
    <definedName name="Demolishing_lime_concrete_manually_by_mechanical_means_and_disposal_of_material_as_directed">"CPWD 15.1"</definedName>
    <definedName name="DEN">[22]girder!$H$55</definedName>
    <definedName name="depth" localSheetId="4">#REF!</definedName>
    <definedName name="depth" localSheetId="3">#REF!</definedName>
    <definedName name="depth" localSheetId="1">#REF!</definedName>
    <definedName name="depth">#REF!</definedName>
    <definedName name="DEPTH1">[5]girder!$H$17</definedName>
    <definedName name="DEPTH2">[5]girder!$H$18</definedName>
    <definedName name="Details_furnished_by_the__CE__TNPHC_to_DIG" localSheetId="2">#REF!</definedName>
    <definedName name="Details_furnished_by_the__CE__TNPHC_to_DIG" localSheetId="4">#REF!</definedName>
    <definedName name="Details_furnished_by_the__CE__TNPHC_to_DIG" localSheetId="3">#REF!</definedName>
    <definedName name="Details_furnished_by_the__CE__TNPHC_to_DIG" localSheetId="0">#REF!</definedName>
    <definedName name="Details_furnished_by_the__CE__TNPHC_to_DIG">#REF!</definedName>
    <definedName name="detonators" localSheetId="4">#REF!</definedName>
    <definedName name="detonators" localSheetId="3">#REF!</definedName>
    <definedName name="detonators" localSheetId="1">#REF!</definedName>
    <definedName name="detonators">#REF!</definedName>
    <definedName name="detpada" localSheetId="2">#REF!</definedName>
    <definedName name="detpada" localSheetId="3">#REF!</definedName>
    <definedName name="detpada" localSheetId="1">#REF!</definedName>
    <definedName name="detpada" localSheetId="0">#REF!</definedName>
    <definedName name="detpada">#REF!</definedName>
    <definedName name="df" localSheetId="2">#REF!</definedName>
    <definedName name="df" localSheetId="4">#REF!</definedName>
    <definedName name="df" localSheetId="3">#REF!</definedName>
    <definedName name="Df" localSheetId="1">'[14]basic-data'!$D$10</definedName>
    <definedName name="df" localSheetId="0">#REF!</definedName>
    <definedName name="df">#REF!</definedName>
    <definedName name="DG100kva" localSheetId="4">#REF!</definedName>
    <definedName name="DG100kva" localSheetId="3">#REF!</definedName>
    <definedName name="DG100kva" localSheetId="1">#REF!</definedName>
    <definedName name="DG100kva">#REF!</definedName>
    <definedName name="DG125kva" localSheetId="4">#REF!</definedName>
    <definedName name="DG125kva" localSheetId="3">#REF!</definedName>
    <definedName name="DG125kva" localSheetId="1">#REF!</definedName>
    <definedName name="DG125kva">#REF!</definedName>
    <definedName name="DG33kva" localSheetId="4">#REF!</definedName>
    <definedName name="DG33kva" localSheetId="3">#REF!</definedName>
    <definedName name="DG33kva" localSheetId="1">#REF!</definedName>
    <definedName name="DG33kva">#REF!</definedName>
    <definedName name="dgbmpccrate" localSheetId="4">#REF!</definedName>
    <definedName name="dgbmpccrate" localSheetId="3">#REF!</definedName>
    <definedName name="dgbmpccrate" localSheetId="1">#REF!</definedName>
    <definedName name="dgbmpccrate">#REF!</definedName>
    <definedName name="Di">[21]data!$I$35</definedName>
    <definedName name="dia">[23]Intro!$L$151</definedName>
    <definedName name="diesel" localSheetId="4">#REF!</definedName>
    <definedName name="diesel" localSheetId="3">#REF!</definedName>
    <definedName name="diesel" localSheetId="1">#REF!</definedName>
    <definedName name="diesel">#REF!</definedName>
    <definedName name="dina" localSheetId="1">#REF!</definedName>
    <definedName name="dis">'[18]2.civil-RA'!$I$15</definedName>
    <definedName name="disman">'[18]2.civil-RA'!$I$14</definedName>
    <definedName name="dismandling">'[18]2.civil-RA'!$O$16</definedName>
    <definedName name="dlbm" localSheetId="4">#REF!</definedName>
    <definedName name="dlbm" localSheetId="3">#REF!</definedName>
    <definedName name="dlbm" localSheetId="1">#REF!</definedName>
    <definedName name="dlbm">#REF!</definedName>
    <definedName name="dlbx" localSheetId="4">#REF!</definedName>
    <definedName name="dlbx" localSheetId="3">#REF!</definedName>
    <definedName name="dlbx" localSheetId="1">#REF!</definedName>
    <definedName name="dlbx">#REF!</definedName>
    <definedName name="Dmg">'[14]basic-data'!$D$16</definedName>
    <definedName name="dnconc">[13]Intro!$L$222</definedName>
    <definedName name="dnsoil">[13]Intro!$L$226</definedName>
    <definedName name="Do">[21]data!$I$32</definedName>
    <definedName name="dozer" localSheetId="4">#REF!</definedName>
    <definedName name="dozer" localSheetId="3">#REF!</definedName>
    <definedName name="dozer" localSheetId="1">#REF!</definedName>
    <definedName name="dozer">#REF!</definedName>
    <definedName name="dozer200" localSheetId="4">#REF!</definedName>
    <definedName name="dozer200" localSheetId="3">#REF!</definedName>
    <definedName name="dozer200" localSheetId="1">#REF!</definedName>
    <definedName name="dozer200">#REF!</definedName>
    <definedName name="dozeroperator" localSheetId="4">#REF!</definedName>
    <definedName name="dozeroperator" localSheetId="3">#REF!</definedName>
    <definedName name="dozeroperator" localSheetId="1">#REF!</definedName>
    <definedName name="dozeroperator">#REF!</definedName>
    <definedName name="dresser" localSheetId="4">#REF!</definedName>
    <definedName name="dresser" localSheetId="3">#REF!</definedName>
    <definedName name="dresser" localSheetId="1">#REF!</definedName>
    <definedName name="dresser">#REF!</definedName>
    <definedName name="driller" localSheetId="4">#REF!</definedName>
    <definedName name="driller" localSheetId="3">#REF!</definedName>
    <definedName name="driller" localSheetId="1">#REF!</definedName>
    <definedName name="driller">#REF!</definedName>
    <definedName name="drillingequipment" localSheetId="4">#REF!</definedName>
    <definedName name="drillingequipment" localSheetId="3">#REF!</definedName>
    <definedName name="drillingequipment" localSheetId="1">#REF!</definedName>
    <definedName name="drillingequipment">#REF!</definedName>
    <definedName name="driverhmv" localSheetId="4">#REF!</definedName>
    <definedName name="driverhmv" localSheetId="3">#REF!</definedName>
    <definedName name="driverhmv" localSheetId="1">#REF!</definedName>
    <definedName name="driverhmv">#REF!</definedName>
    <definedName name="driverlmv" localSheetId="4">#REF!</definedName>
    <definedName name="driverlmv" localSheetId="3">#REF!</definedName>
    <definedName name="driverlmv" localSheetId="1">#REF!</definedName>
    <definedName name="driverlmv">#REF!</definedName>
    <definedName name="dry" localSheetId="3">#REF!</definedName>
    <definedName name="dry">#REF!</definedName>
    <definedName name="Dslab">[24]dlvoid!$H$25</definedName>
    <definedName name="dsz" localSheetId="4">#REF!</definedName>
    <definedName name="dsz" localSheetId="3">#REF!</definedName>
    <definedName name="dsz" localSheetId="1">#REF!</definedName>
    <definedName name="dsz">#REF!</definedName>
    <definedName name="du" localSheetId="4">'[9]Sqn_Abs_G_6_ '!#REF!</definedName>
    <definedName name="du" localSheetId="3">'[9]Sqn_Abs_G_6_ '!#REF!</definedName>
    <definedName name="du" localSheetId="1">'[9]Sqn_Abs_G_6_ '!#REF!</definedName>
    <definedName name="du">'[9]Sqn_Abs_G_6_ '!#REF!</definedName>
    <definedName name="du_1" localSheetId="3">'[9]Sqn_Abs_G_6_ '!#REF!</definedName>
    <definedName name="du_1" localSheetId="1">'[9]Sqn_Abs_G_6_ '!#REF!</definedName>
    <definedName name="du_1">'[9]Sqn_Abs_G_6_ '!#REF!</definedName>
    <definedName name="du_10" localSheetId="3">'[9]Sqn_Abs_G_6_ '!#REF!</definedName>
    <definedName name="du_10" localSheetId="1">'[9]Sqn_Abs_G_6_ '!#REF!</definedName>
    <definedName name="du_10">'[9]Sqn_Abs_G_6_ '!#REF!</definedName>
    <definedName name="du_11" localSheetId="3">'[9]Sqn_Abs_G_6_ '!#REF!</definedName>
    <definedName name="du_11" localSheetId="1">'[9]Sqn_Abs_G_6_ '!#REF!</definedName>
    <definedName name="du_11">'[9]Sqn_Abs_G_6_ '!#REF!</definedName>
    <definedName name="du_14" localSheetId="3">'[10]Sqn_Abs_G_6_ '!#REF!</definedName>
    <definedName name="du_14" localSheetId="1">'[10]Sqn_Abs_G_6_ '!#REF!</definedName>
    <definedName name="du_14">'[10]Sqn_Abs_G_6_ '!#REF!</definedName>
    <definedName name="du_4" localSheetId="3">'[9]Sqn_Abs_G_6_ '!#REF!</definedName>
    <definedName name="du_4" localSheetId="1">'[9]Sqn_Abs_G_6_ '!#REF!</definedName>
    <definedName name="du_4">'[9]Sqn_Abs_G_6_ '!#REF!</definedName>
    <definedName name="du_8" localSheetId="3">'[9]Sqn_Abs_G_6_ '!#REF!</definedName>
    <definedName name="du_8" localSheetId="1">'[9]Sqn_Abs_G_6_ '!#REF!</definedName>
    <definedName name="du_8">'[9]Sqn_Abs_G_6_ '!#REF!</definedName>
    <definedName name="du_9" localSheetId="3">'[9]Sqn_Abs_G_6_ '!#REF!</definedName>
    <definedName name="du_9" localSheetId="1">'[9]Sqn_Abs_G_6_ '!#REF!</definedName>
    <definedName name="du_9">'[9]Sqn_Abs_G_6_ '!#REF!</definedName>
    <definedName name="duct" localSheetId="4">#REF!</definedName>
    <definedName name="duct" localSheetId="3">#REF!</definedName>
    <definedName name="duct" localSheetId="1">#REF!</definedName>
    <definedName name="duct">#REF!</definedName>
    <definedName name="dui" localSheetId="4">'[9]WO_Abs _G_2_ 6 DUs'!#REF!</definedName>
    <definedName name="dui" localSheetId="3">'[9]WO_Abs _G_2_ 6 DUs'!#REF!</definedName>
    <definedName name="dui" localSheetId="1">'[9]WO_Abs _G_2_ 6 DUs'!#REF!</definedName>
    <definedName name="dui">'[9]WO_Abs _G_2_ 6 DUs'!#REF!</definedName>
    <definedName name="dui_1" localSheetId="3">'[9]WO_Abs _G_2_ 6 DUs'!#REF!</definedName>
    <definedName name="dui_1" localSheetId="1">'[9]WO_Abs _G_2_ 6 DUs'!#REF!</definedName>
    <definedName name="dui_1">'[9]WO_Abs _G_2_ 6 DUs'!#REF!</definedName>
    <definedName name="dui_10" localSheetId="3">'[9]WO_Abs _G_2_ 6 DUs'!#REF!</definedName>
    <definedName name="dui_10" localSheetId="1">'[9]WO_Abs _G_2_ 6 DUs'!#REF!</definedName>
    <definedName name="dui_10">'[9]WO_Abs _G_2_ 6 DUs'!#REF!</definedName>
    <definedName name="dui_11" localSheetId="3">'[9]WO_Abs _G_2_ 6 DUs'!#REF!</definedName>
    <definedName name="dui_11" localSheetId="1">'[9]WO_Abs _G_2_ 6 DUs'!#REF!</definedName>
    <definedName name="dui_11">'[9]WO_Abs _G_2_ 6 DUs'!#REF!</definedName>
    <definedName name="dui_14" localSheetId="3">'[10]WO_Abs _G_2_ 6 DUs'!#REF!</definedName>
    <definedName name="dui_14" localSheetId="1">'[10]WO_Abs _G_2_ 6 DUs'!#REF!</definedName>
    <definedName name="dui_14">'[10]WO_Abs _G_2_ 6 DUs'!#REF!</definedName>
    <definedName name="dui_4" localSheetId="3">'[9]WO_Abs _G_2_ 6 DUs'!#REF!</definedName>
    <definedName name="dui_4" localSheetId="1">'[9]WO_Abs _G_2_ 6 DUs'!#REF!</definedName>
    <definedName name="dui_4">'[9]WO_Abs _G_2_ 6 DUs'!#REF!</definedName>
    <definedName name="dui_8" localSheetId="3">'[9]WO_Abs _G_2_ 6 DUs'!#REF!</definedName>
    <definedName name="dui_8" localSheetId="1">'[9]WO_Abs _G_2_ 6 DUs'!#REF!</definedName>
    <definedName name="dui_8">'[9]WO_Abs _G_2_ 6 DUs'!#REF!</definedName>
    <definedName name="dui_9" localSheetId="3">'[9]WO_Abs _G_2_ 6 DUs'!#REF!</definedName>
    <definedName name="dui_9" localSheetId="1">'[9]WO_Abs _G_2_ 6 DUs'!#REF!</definedName>
    <definedName name="dui_9">'[9]WO_Abs _G_2_ 6 DUs'!#REF!</definedName>
    <definedName name="Dust" localSheetId="4">#REF!</definedName>
    <definedName name="Dust" localSheetId="3">#REF!</definedName>
    <definedName name="Dust" localSheetId="1">#REF!</definedName>
    <definedName name="Dust">#REF!</definedName>
    <definedName name="DW" localSheetId="4">'[9]Sqn_Abs_G_6_ '!#REF!</definedName>
    <definedName name="DW" localSheetId="3">'[9]Sqn_Abs_G_6_ '!#REF!</definedName>
    <definedName name="DW" localSheetId="1">'[9]Sqn_Abs_G_6_ '!#REF!</definedName>
    <definedName name="DW">'[9]Sqn_Abs_G_6_ '!#REF!</definedName>
    <definedName name="DW_1" localSheetId="3">'[9]Sqn_Abs_G_6_ '!#REF!</definedName>
    <definedName name="DW_1" localSheetId="1">'[9]Sqn_Abs_G_6_ '!#REF!</definedName>
    <definedName name="DW_1">'[9]Sqn_Abs_G_6_ '!#REF!</definedName>
    <definedName name="DW_10" localSheetId="3">'[9]Sqn_Abs_G_6_ '!#REF!</definedName>
    <definedName name="DW_10" localSheetId="1">'[9]Sqn_Abs_G_6_ '!#REF!</definedName>
    <definedName name="DW_10">'[9]Sqn_Abs_G_6_ '!#REF!</definedName>
    <definedName name="DW_11" localSheetId="3">'[9]Sqn_Abs_G_6_ '!#REF!</definedName>
    <definedName name="DW_11" localSheetId="1">'[9]Sqn_Abs_G_6_ '!#REF!</definedName>
    <definedName name="DW_11">'[9]Sqn_Abs_G_6_ '!#REF!</definedName>
    <definedName name="DW_14" localSheetId="3">'[10]Sqn_Abs_G_6_ '!#REF!</definedName>
    <definedName name="DW_14" localSheetId="1">'[10]Sqn_Abs_G_6_ '!#REF!</definedName>
    <definedName name="DW_14">'[10]Sqn_Abs_G_6_ '!#REF!</definedName>
    <definedName name="DW_4" localSheetId="3">'[9]Sqn_Abs_G_6_ '!#REF!</definedName>
    <definedName name="DW_4" localSheetId="1">'[9]Sqn_Abs_G_6_ '!#REF!</definedName>
    <definedName name="DW_4">'[9]Sqn_Abs_G_6_ '!#REF!</definedName>
    <definedName name="DW_8" localSheetId="3">'[9]Sqn_Abs_G_6_ '!#REF!</definedName>
    <definedName name="DW_8" localSheetId="1">'[9]Sqn_Abs_G_6_ '!#REF!</definedName>
    <definedName name="DW_8">'[9]Sqn_Abs_G_6_ '!#REF!</definedName>
    <definedName name="DW_9" localSheetId="3">'[9]Sqn_Abs_G_6_ '!#REF!</definedName>
    <definedName name="DW_9" localSheetId="1">'[9]Sqn_Abs_G_6_ '!#REF!</definedName>
    <definedName name="DW_9">'[9]Sqn_Abs_G_6_ '!#REF!</definedName>
    <definedName name="dwrl" localSheetId="4">#REF!</definedName>
    <definedName name="dwrl" localSheetId="3">#REF!</definedName>
    <definedName name="dwrl" localSheetId="1">#REF!</definedName>
    <definedName name="dwrl">#REF!</definedName>
    <definedName name="dwrm" localSheetId="4">#REF!</definedName>
    <definedName name="dwrm" localSheetId="3">#REF!</definedName>
    <definedName name="dwrm" localSheetId="1">#REF!</definedName>
    <definedName name="dwrm">#REF!</definedName>
    <definedName name="dwrp" localSheetId="4">#REF!</definedName>
    <definedName name="dwrp" localSheetId="3">#REF!</definedName>
    <definedName name="dwrp" localSheetId="1">#REF!</definedName>
    <definedName name="dwrp">#REF!</definedName>
    <definedName name="dwsd">#N/A</definedName>
    <definedName name="el" localSheetId="4">#REF!</definedName>
    <definedName name="el" localSheetId="3">#REF!</definedName>
    <definedName name="el" localSheetId="1">#REF!</definedName>
    <definedName name="el">#REF!</definedName>
    <definedName name="el_14" localSheetId="4">#REF!</definedName>
    <definedName name="el_14" localSheetId="3">#REF!</definedName>
    <definedName name="el_14" localSheetId="1">#REF!</definedName>
    <definedName name="el_14">#REF!</definedName>
    <definedName name="elasto" localSheetId="4">#REF!</definedName>
    <definedName name="elasto" localSheetId="3">#REF!</definedName>
    <definedName name="elasto" localSheetId="1">#REF!</definedName>
    <definedName name="elasto">#REF!</definedName>
    <definedName name="electri" localSheetId="2">#REF!</definedName>
    <definedName name="electri" localSheetId="3">#REF!</definedName>
    <definedName name="electri" localSheetId="1">#REF!</definedName>
    <definedName name="electri" localSheetId="0">#REF!</definedName>
    <definedName name="electri">#REF!</definedName>
    <definedName name="electrician" localSheetId="4">#REF!</definedName>
    <definedName name="electrician" localSheetId="3">#REF!</definedName>
    <definedName name="electrician" localSheetId="1">#REF!</definedName>
    <definedName name="electrician">#REF!</definedName>
    <definedName name="emuldistr" localSheetId="4">#REF!</definedName>
    <definedName name="emuldistr" localSheetId="3">#REF!</definedName>
    <definedName name="emuldistr" localSheetId="1">#REF!</definedName>
    <definedName name="emuldistr">#REF!</definedName>
    <definedName name="enamelpaint" localSheetId="4">#REF!</definedName>
    <definedName name="enamelpaint" localSheetId="3">#REF!</definedName>
    <definedName name="enamelpaint" localSheetId="1">#REF!</definedName>
    <definedName name="enamelpaint">#REF!</definedName>
    <definedName name="End_Bal" localSheetId="2">#REF!</definedName>
    <definedName name="End_Bal" localSheetId="4">#REF!</definedName>
    <definedName name="End_Bal" localSheetId="3">#REF!</definedName>
    <definedName name="End_Bal" localSheetId="0">#REF!</definedName>
    <definedName name="End_Bal">#REF!</definedName>
    <definedName name="epoxy" localSheetId="4">#REF!</definedName>
    <definedName name="epoxy" localSheetId="3">#REF!</definedName>
    <definedName name="epoxy" localSheetId="1">#REF!</definedName>
    <definedName name="epoxy">#REF!</definedName>
    <definedName name="er" localSheetId="2">#REF!</definedName>
    <definedName name="er" localSheetId="4">#REF!</definedName>
    <definedName name="er" localSheetId="3">#REF!</definedName>
    <definedName name="er" localSheetId="0">#REF!</definedName>
    <definedName name="er">#REF!</definedName>
    <definedName name="ere" localSheetId="3">#REF!</definedName>
    <definedName name="ere">#REF!</definedName>
    <definedName name="et" localSheetId="3">[25]Sqn_Abs!#REF!</definedName>
    <definedName name="et" localSheetId="1">[25]Sqn_Abs!#REF!</definedName>
    <definedName name="et">[25]Sqn_Abs!#REF!</definedName>
    <definedName name="et_1" localSheetId="3">[25]Sqn_Abs!#REF!</definedName>
    <definedName name="et_1" localSheetId="1">[25]Sqn_Abs!#REF!</definedName>
    <definedName name="et_1">[25]Sqn_Abs!#REF!</definedName>
    <definedName name="et_10" localSheetId="3">[25]Sqn_Abs!#REF!</definedName>
    <definedName name="et_10" localSheetId="1">[25]Sqn_Abs!#REF!</definedName>
    <definedName name="et_10">[25]Sqn_Abs!#REF!</definedName>
    <definedName name="et_11" localSheetId="3">[25]Sqn_Abs!#REF!</definedName>
    <definedName name="et_11" localSheetId="1">[25]Sqn_Abs!#REF!</definedName>
    <definedName name="et_11">[25]Sqn_Abs!#REF!</definedName>
    <definedName name="et_4" localSheetId="3">[25]Sqn_Abs!#REF!</definedName>
    <definedName name="et_4" localSheetId="1">[25]Sqn_Abs!#REF!</definedName>
    <definedName name="et_4">[25]Sqn_Abs!#REF!</definedName>
    <definedName name="et_8" localSheetId="3">[25]Sqn_Abs!#REF!</definedName>
    <definedName name="et_8" localSheetId="1">[25]Sqn_Abs!#REF!</definedName>
    <definedName name="et_8">[25]Sqn_Abs!#REF!</definedName>
    <definedName name="et_9" localSheetId="3">[25]Sqn_Abs!#REF!</definedName>
    <definedName name="et_9" localSheetId="1">[25]Sqn_Abs!#REF!</definedName>
    <definedName name="et_9">[25]Sqn_Abs!#REF!</definedName>
    <definedName name="ew" localSheetId="4">#REF!</definedName>
    <definedName name="ew" localSheetId="3">#REF!</definedName>
    <definedName name="ew" localSheetId="1">#REF!</definedName>
    <definedName name="ew">#REF!</definedName>
    <definedName name="excavator" localSheetId="4">#REF!</definedName>
    <definedName name="excavator" localSheetId="3">#REF!</definedName>
    <definedName name="excavator" localSheetId="1">#REF!</definedName>
    <definedName name="excavator">#REF!</definedName>
    <definedName name="excavnosculvert" localSheetId="4">#REF!</definedName>
    <definedName name="excavnosculvert" localSheetId="3">#REF!</definedName>
    <definedName name="excavnosculvert" localSheetId="1">#REF!</definedName>
    <definedName name="excavnosculvert">#REF!</definedName>
    <definedName name="expnjntbitu20pcc" localSheetId="4">#REF!</definedName>
    <definedName name="expnjntbitu20pcc" localSheetId="3">#REF!</definedName>
    <definedName name="expnjntbitu20pcc" localSheetId="1">#REF!</definedName>
    <definedName name="expnjntbitu20pcc">#REF!</definedName>
    <definedName name="Extra_Pay" localSheetId="2">#REF!</definedName>
    <definedName name="Extra_Pay" localSheetId="3">#REF!</definedName>
    <definedName name="Extra_Pay" localSheetId="0">#REF!</definedName>
    <definedName name="Extra_Pay">#REF!</definedName>
    <definedName name="f">[26]Quotation!$AK$4</definedName>
    <definedName name="fab" localSheetId="4">#REF!</definedName>
    <definedName name="fab" localSheetId="3">#REF!</definedName>
    <definedName name="fab" localSheetId="1">#REF!</definedName>
    <definedName name="fab">#REF!</definedName>
    <definedName name="fab_14" localSheetId="4">#REF!</definedName>
    <definedName name="fab_14" localSheetId="3">#REF!</definedName>
    <definedName name="fab_14" localSheetId="1">#REF!</definedName>
    <definedName name="fab_14">#REF!</definedName>
    <definedName name="facia" localSheetId="4">#REF!</definedName>
    <definedName name="facia" localSheetId="3">#REF!</definedName>
    <definedName name="facia" localSheetId="1">#REF!</definedName>
    <definedName name="facia">#REF!</definedName>
    <definedName name="fb">[27]Formula!$D$39</definedName>
    <definedName name="fbl" localSheetId="4">#REF!</definedName>
    <definedName name="fbl" localSheetId="3">#REF!</definedName>
    <definedName name="fbl" localSheetId="1">#REF!</definedName>
    <definedName name="fbl">#REF!</definedName>
    <definedName name="fbl_14" localSheetId="4">#REF!</definedName>
    <definedName name="fbl_14" localSheetId="3">#REF!</definedName>
    <definedName name="fbl_14" localSheetId="1">#REF!</definedName>
    <definedName name="fbl_14">#REF!</definedName>
    <definedName name="fbl_17" localSheetId="4">#REF!</definedName>
    <definedName name="fbl_17" localSheetId="3">#REF!</definedName>
    <definedName name="fbl_17" localSheetId="1">#REF!</definedName>
    <definedName name="fbl_17">#REF!</definedName>
    <definedName name="fbl_18" localSheetId="4">#REF!</definedName>
    <definedName name="fbl_18" localSheetId="3">#REF!</definedName>
    <definedName name="fbl_18" localSheetId="1">#REF!</definedName>
    <definedName name="fbl_18">#REF!</definedName>
    <definedName name="fbl_19" localSheetId="4">#REF!</definedName>
    <definedName name="fbl_19" localSheetId="3">#REF!</definedName>
    <definedName name="fbl_19" localSheetId="1">#REF!</definedName>
    <definedName name="fbl_19">#REF!</definedName>
    <definedName name="fbl_20" localSheetId="4">#REF!</definedName>
    <definedName name="fbl_20" localSheetId="3">#REF!</definedName>
    <definedName name="fbl_20" localSheetId="1">#REF!</definedName>
    <definedName name="fbl_20">#REF!</definedName>
    <definedName name="fbl_23" localSheetId="4">#REF!</definedName>
    <definedName name="fbl_23" localSheetId="3">#REF!</definedName>
    <definedName name="fbl_23" localSheetId="1">#REF!</definedName>
    <definedName name="fbl_23">#REF!</definedName>
    <definedName name="fbl_3" localSheetId="4">#REF!</definedName>
    <definedName name="fbl_3" localSheetId="3">#REF!</definedName>
    <definedName name="fbl_3" localSheetId="1">#REF!</definedName>
    <definedName name="fbl_3">#REF!</definedName>
    <definedName name="fc">'[14]basic-data'!$D$33</definedName>
    <definedName name="fcd" localSheetId="4">#REF!</definedName>
    <definedName name="fcd" localSheetId="3">#REF!</definedName>
    <definedName name="fcd">#REF!</definedName>
    <definedName name="FCK">[28]analysis!$D$195</definedName>
    <definedName name="fcs" localSheetId="4">#REF!</definedName>
    <definedName name="fcs" localSheetId="3">#REF!</definedName>
    <definedName name="fcs" localSheetId="1">#REF!</definedName>
    <definedName name="fcs">#REF!</definedName>
    <definedName name="fd" localSheetId="4">#REF!</definedName>
    <definedName name="fd" localSheetId="3">#REF!</definedName>
    <definedName name="fd" localSheetId="1">#REF!</definedName>
    <definedName name="fd">#REF!</definedName>
    <definedName name="fd_1" localSheetId="4">#REF!</definedName>
    <definedName name="fd_1" localSheetId="3">#REF!</definedName>
    <definedName name="fd_1" localSheetId="1">#REF!</definedName>
    <definedName name="fd_1">#REF!</definedName>
    <definedName name="fd_10" localSheetId="4">#REF!</definedName>
    <definedName name="fd_10" localSheetId="3">#REF!</definedName>
    <definedName name="fd_10" localSheetId="1">#REF!</definedName>
    <definedName name="fd_10">#REF!</definedName>
    <definedName name="fd_11" localSheetId="4">#REF!</definedName>
    <definedName name="fd_11" localSheetId="3">#REF!</definedName>
    <definedName name="fd_11" localSheetId="1">#REF!</definedName>
    <definedName name="fd_11">#REF!</definedName>
    <definedName name="fd_13" localSheetId="4">#REF!</definedName>
    <definedName name="fd_13" localSheetId="3">#REF!</definedName>
    <definedName name="fd_13" localSheetId="1">#REF!</definedName>
    <definedName name="fd_13">#REF!</definedName>
    <definedName name="fd_14" localSheetId="4">#REF!</definedName>
    <definedName name="fd_14" localSheetId="3">#REF!</definedName>
    <definedName name="fd_14" localSheetId="1">#REF!</definedName>
    <definedName name="fd_14">#REF!</definedName>
    <definedName name="fd_15" localSheetId="4">#REF!</definedName>
    <definedName name="fd_15" localSheetId="3">#REF!</definedName>
    <definedName name="fd_15" localSheetId="1">#REF!</definedName>
    <definedName name="fd_15">#REF!</definedName>
    <definedName name="fd_16" localSheetId="4">#REF!</definedName>
    <definedName name="fd_16" localSheetId="3">#REF!</definedName>
    <definedName name="fd_16" localSheetId="1">#REF!</definedName>
    <definedName name="fd_16">#REF!</definedName>
    <definedName name="fd_17" localSheetId="4">#REF!</definedName>
    <definedName name="fd_17" localSheetId="3">#REF!</definedName>
    <definedName name="fd_17" localSheetId="1">#REF!</definedName>
    <definedName name="fd_17">#REF!</definedName>
    <definedName name="fd_18" localSheetId="4">#REF!</definedName>
    <definedName name="fd_18" localSheetId="3">#REF!</definedName>
    <definedName name="fd_18" localSheetId="1">#REF!</definedName>
    <definedName name="fd_18">#REF!</definedName>
    <definedName name="fd_19" localSheetId="4">#REF!</definedName>
    <definedName name="fd_19" localSheetId="3">#REF!</definedName>
    <definedName name="fd_19" localSheetId="1">#REF!</definedName>
    <definedName name="fd_19">#REF!</definedName>
    <definedName name="fd_20" localSheetId="4">#REF!</definedName>
    <definedName name="fd_20" localSheetId="3">#REF!</definedName>
    <definedName name="fd_20" localSheetId="1">#REF!</definedName>
    <definedName name="fd_20">#REF!</definedName>
    <definedName name="fd_23" localSheetId="4">#REF!</definedName>
    <definedName name="fd_23" localSheetId="3">#REF!</definedName>
    <definedName name="fd_23" localSheetId="1">#REF!</definedName>
    <definedName name="fd_23">#REF!</definedName>
    <definedName name="fd_3" localSheetId="4">#REF!</definedName>
    <definedName name="fd_3" localSheetId="3">#REF!</definedName>
    <definedName name="fd_3" localSheetId="1">#REF!</definedName>
    <definedName name="fd_3">#REF!</definedName>
    <definedName name="fd_4" localSheetId="4">#REF!</definedName>
    <definedName name="fd_4" localSheetId="3">#REF!</definedName>
    <definedName name="fd_4" localSheetId="1">#REF!</definedName>
    <definedName name="fd_4">#REF!</definedName>
    <definedName name="fd_8" localSheetId="4">#REF!</definedName>
    <definedName name="fd_8" localSheetId="3">#REF!</definedName>
    <definedName name="fd_8" localSheetId="1">#REF!</definedName>
    <definedName name="fd_8">#REF!</definedName>
    <definedName name="fd_9" localSheetId="4">#REF!</definedName>
    <definedName name="fd_9" localSheetId="3">#REF!</definedName>
    <definedName name="fd_9" localSheetId="1">#REF!</definedName>
    <definedName name="fd_9">#REF!</definedName>
    <definedName name="fdd" localSheetId="3">#REF!</definedName>
    <definedName name="fdd">#REF!</definedName>
    <definedName name="fdf" localSheetId="3">#REF!</definedName>
    <definedName name="fdf">#REF!</definedName>
    <definedName name="fe" localSheetId="3">'[1]Sqn _Main_ Abs'!#REF!</definedName>
    <definedName name="fe" localSheetId="1">'[1]Sqn _Main_ Abs'!#REF!</definedName>
    <definedName name="fe">'[1]Sqn _Main_ Abs'!#REF!</definedName>
    <definedName name="fe_1" localSheetId="3">'[1]Sqn _Main_ Abs'!#REF!</definedName>
    <definedName name="fe_1" localSheetId="1">'[1]Sqn _Main_ Abs'!#REF!</definedName>
    <definedName name="fe_1">'[1]Sqn _Main_ Abs'!#REF!</definedName>
    <definedName name="fe_10" localSheetId="3">'[1]Sqn _Main_ Abs'!#REF!</definedName>
    <definedName name="fe_10" localSheetId="1">'[1]Sqn _Main_ Abs'!#REF!</definedName>
    <definedName name="fe_10">'[1]Sqn _Main_ Abs'!#REF!</definedName>
    <definedName name="fe_11" localSheetId="3">'[1]Sqn _Main_ Abs'!#REF!</definedName>
    <definedName name="fe_11" localSheetId="1">'[1]Sqn _Main_ Abs'!#REF!</definedName>
    <definedName name="fe_11">'[1]Sqn _Main_ Abs'!#REF!</definedName>
    <definedName name="fe_4" localSheetId="3">'[1]Sqn _Main_ Abs'!#REF!</definedName>
    <definedName name="fe_4" localSheetId="1">'[1]Sqn _Main_ Abs'!#REF!</definedName>
    <definedName name="fe_4">'[1]Sqn _Main_ Abs'!#REF!</definedName>
    <definedName name="fe_8" localSheetId="3">'[1]Sqn _Main_ Abs'!#REF!</definedName>
    <definedName name="fe_8" localSheetId="1">'[1]Sqn _Main_ Abs'!#REF!</definedName>
    <definedName name="fe_8">'[1]Sqn _Main_ Abs'!#REF!</definedName>
    <definedName name="fe_9" localSheetId="3">'[1]Sqn _Main_ Abs'!#REF!</definedName>
    <definedName name="fe_9" localSheetId="1">'[1]Sqn _Main_ Abs'!#REF!</definedName>
    <definedName name="fe_9">'[1]Sqn _Main_ Abs'!#REF!</definedName>
    <definedName name="ff" localSheetId="4">#REF!</definedName>
    <definedName name="ff" localSheetId="3">[29]OHT_Abs!#REF!</definedName>
    <definedName name="ff" localSheetId="1">[29]OHT_Abs!#REF!</definedName>
    <definedName name="ff">[29]OHT_Abs!#REF!</definedName>
    <definedName name="ff_1" localSheetId="4">[29]OHT_Abs!#REF!</definedName>
    <definedName name="ff_1" localSheetId="3">[29]OHT_Abs!#REF!</definedName>
    <definedName name="ff_1" localSheetId="1">[29]OHT_Abs!#REF!</definedName>
    <definedName name="ff_1">[29]OHT_Abs!#REF!</definedName>
    <definedName name="ff_10" localSheetId="4">[29]OHT_Abs!#REF!</definedName>
    <definedName name="ff_10" localSheetId="3">[29]OHT_Abs!#REF!</definedName>
    <definedName name="ff_10" localSheetId="1">[29]OHT_Abs!#REF!</definedName>
    <definedName name="ff_10">[29]OHT_Abs!#REF!</definedName>
    <definedName name="ff_11" localSheetId="4">[29]OHT_Abs!#REF!</definedName>
    <definedName name="ff_11" localSheetId="3">[29]OHT_Abs!#REF!</definedName>
    <definedName name="ff_11" localSheetId="1">[29]OHT_Abs!#REF!</definedName>
    <definedName name="ff_11">[29]OHT_Abs!#REF!</definedName>
    <definedName name="ff_13" localSheetId="4">[30]OHT_Abs!#REF!</definedName>
    <definedName name="ff_13" localSheetId="3">[30]OHT_Abs!#REF!</definedName>
    <definedName name="ff_13" localSheetId="1">[30]OHT_Abs!#REF!</definedName>
    <definedName name="ff_13">[30]OHT_Abs!#REF!</definedName>
    <definedName name="ff_14" localSheetId="3">[30]Retainingwall_f!#REF!</definedName>
    <definedName name="ff_14" localSheetId="1">[30]Retainingwall_f!#REF!</definedName>
    <definedName name="ff_14">[30]Retainingwall_f!#REF!</definedName>
    <definedName name="ff_15" localSheetId="3">[31]OHT_Abs!#REF!</definedName>
    <definedName name="ff_15" localSheetId="1">[31]OHT_Abs!#REF!</definedName>
    <definedName name="ff_15">[31]OHT_Abs!#REF!</definedName>
    <definedName name="ff_16" localSheetId="3">[30]OHT_Abs!#REF!</definedName>
    <definedName name="ff_16" localSheetId="1">[30]OHT_Abs!#REF!</definedName>
    <definedName name="ff_16">[30]OHT_Abs!#REF!</definedName>
    <definedName name="ff_17" localSheetId="3">[32]OHT_Abs!#REF!</definedName>
    <definedName name="ff_17" localSheetId="1">[32]OHT_Abs!#REF!</definedName>
    <definedName name="ff_17">[32]OHT_Abs!#REF!</definedName>
    <definedName name="ff_19" localSheetId="3">[30]OHT_Abs!#REF!</definedName>
    <definedName name="ff_19" localSheetId="1">[30]OHT_Abs!#REF!</definedName>
    <definedName name="ff_19">[30]OHT_Abs!#REF!</definedName>
    <definedName name="ff_20" localSheetId="3">[30]OHT_Abs!#REF!</definedName>
    <definedName name="ff_20" localSheetId="1">[30]OHT_Abs!#REF!</definedName>
    <definedName name="ff_20">[30]OHT_Abs!#REF!</definedName>
    <definedName name="ff_23" localSheetId="3">[30]OHT_Abs!#REF!</definedName>
    <definedName name="ff_23" localSheetId="1">[30]OHT_Abs!#REF!</definedName>
    <definedName name="ff_23">[30]OHT_Abs!#REF!</definedName>
    <definedName name="ff_3" localSheetId="4">#REF!</definedName>
    <definedName name="ff_3" localSheetId="3">#REF!</definedName>
    <definedName name="ff_3" localSheetId="1">#REF!</definedName>
    <definedName name="ff_3">#REF!</definedName>
    <definedName name="ff_4" localSheetId="4">[29]OHT_Abs!#REF!</definedName>
    <definedName name="ff_4" localSheetId="3">[29]OHT_Abs!#REF!</definedName>
    <definedName name="ff_4" localSheetId="1">[29]OHT_Abs!#REF!</definedName>
    <definedName name="ff_4">[29]OHT_Abs!#REF!</definedName>
    <definedName name="ff_8" localSheetId="3">[29]OHT_Abs!#REF!</definedName>
    <definedName name="ff_8" localSheetId="1">[29]OHT_Abs!#REF!</definedName>
    <definedName name="ff_8">[29]OHT_Abs!#REF!</definedName>
    <definedName name="ff_9" localSheetId="3">[29]OHT_Abs!#REF!</definedName>
    <definedName name="ff_9" localSheetId="1">[29]OHT_Abs!#REF!</definedName>
    <definedName name="ff_9">[29]OHT_Abs!#REF!</definedName>
    <definedName name="fggg" localSheetId="4">#REF!</definedName>
    <definedName name="fggg" localSheetId="3">#REF!</definedName>
    <definedName name="fggg">#REF!</definedName>
    <definedName name="fhd" localSheetId="2">#REF!</definedName>
    <definedName name="fhd" localSheetId="4">#REF!</definedName>
    <definedName name="fhd" localSheetId="3">#REF!</definedName>
    <definedName name="fhd" localSheetId="0">#REF!</definedName>
    <definedName name="fhd">#REF!</definedName>
    <definedName name="fi" localSheetId="4">#REF!</definedName>
    <definedName name="fi" localSheetId="3">#REF!</definedName>
    <definedName name="fi" localSheetId="1">#REF!</definedName>
    <definedName name="fi">#REF!</definedName>
    <definedName name="fi_12" localSheetId="4">#REF!</definedName>
    <definedName name="fi_12" localSheetId="3">#REF!</definedName>
    <definedName name="fi_12" localSheetId="1">#REF!</definedName>
    <definedName name="fi_12">#REF!</definedName>
    <definedName name="fi_13" localSheetId="4">#REF!</definedName>
    <definedName name="fi_13" localSheetId="3">#REF!</definedName>
    <definedName name="fi_13" localSheetId="1">#REF!</definedName>
    <definedName name="fi_13">#REF!</definedName>
    <definedName name="fi_14" localSheetId="4">#REF!</definedName>
    <definedName name="fi_14" localSheetId="3">#REF!</definedName>
    <definedName name="fi_14" localSheetId="1">#REF!</definedName>
    <definedName name="fi_14">#REF!</definedName>
    <definedName name="fi_15" localSheetId="4">#REF!</definedName>
    <definedName name="fi_15" localSheetId="3">#REF!</definedName>
    <definedName name="fi_15" localSheetId="1">#REF!</definedName>
    <definedName name="fi_15">#REF!</definedName>
    <definedName name="fi_16" localSheetId="4">#REF!</definedName>
    <definedName name="fi_16" localSheetId="3">#REF!</definedName>
    <definedName name="fi_16" localSheetId="1">#REF!</definedName>
    <definedName name="fi_16">#REF!</definedName>
    <definedName name="fi_17" localSheetId="4">#REF!</definedName>
    <definedName name="fi_17" localSheetId="3">#REF!</definedName>
    <definedName name="fi_17" localSheetId="1">#REF!</definedName>
    <definedName name="fi_17">#REF!</definedName>
    <definedName name="fi_19" localSheetId="4">#REF!</definedName>
    <definedName name="fi_19" localSheetId="3">#REF!</definedName>
    <definedName name="fi_19" localSheetId="1">#REF!</definedName>
    <definedName name="fi_19">#REF!</definedName>
    <definedName name="fi_2" localSheetId="4">#REF!</definedName>
    <definedName name="fi_2" localSheetId="3">#REF!</definedName>
    <definedName name="fi_2" localSheetId="1">#REF!</definedName>
    <definedName name="fi_2">#REF!</definedName>
    <definedName name="fi_20" localSheetId="4">#REF!</definedName>
    <definedName name="fi_20" localSheetId="3">#REF!</definedName>
    <definedName name="fi_20" localSheetId="1">#REF!</definedName>
    <definedName name="fi_20">#REF!</definedName>
    <definedName name="fi_21" localSheetId="4">#REF!</definedName>
    <definedName name="fi_21" localSheetId="3">#REF!</definedName>
    <definedName name="fi_21" localSheetId="1">#REF!</definedName>
    <definedName name="fi_21">#REF!</definedName>
    <definedName name="fi_23" localSheetId="4">#REF!</definedName>
    <definedName name="fi_23" localSheetId="3">#REF!</definedName>
    <definedName name="fi_23" localSheetId="1">#REF!</definedName>
    <definedName name="fi_23">#REF!</definedName>
    <definedName name="fi_3" localSheetId="4">#REF!</definedName>
    <definedName name="fi_3" localSheetId="3">#REF!</definedName>
    <definedName name="fi_3" localSheetId="1">#REF!</definedName>
    <definedName name="fi_3">#REF!</definedName>
    <definedName name="fiberboard12" localSheetId="4">#REF!</definedName>
    <definedName name="fiberboard12" localSheetId="3">#REF!</definedName>
    <definedName name="fiberboard12" localSheetId="1">#REF!</definedName>
    <definedName name="fiberboard12">#REF!</definedName>
    <definedName name="fiberboard18" localSheetId="4">#REF!</definedName>
    <definedName name="fiberboard18" localSheetId="3">#REF!</definedName>
    <definedName name="fiberboard18" localSheetId="1">#REF!</definedName>
    <definedName name="fiberboard18">#REF!</definedName>
    <definedName name="fiberboard20" localSheetId="4">#REF!</definedName>
    <definedName name="fiberboard20" localSheetId="3">#REF!</definedName>
    <definedName name="fiberboard20" localSheetId="1">#REF!</definedName>
    <definedName name="fiberboard20">#REF!</definedName>
    <definedName name="fiberboard25" localSheetId="4">#REF!</definedName>
    <definedName name="fiberboard25" localSheetId="3">#REF!</definedName>
    <definedName name="fiberboard25" localSheetId="1">#REF!</definedName>
    <definedName name="fiberboard25">#REF!</definedName>
    <definedName name="fiberboard5" localSheetId="4">#REF!</definedName>
    <definedName name="fiberboard5" localSheetId="3">#REF!</definedName>
    <definedName name="fiberboard5" localSheetId="1">#REF!</definedName>
    <definedName name="fiberboard5">#REF!</definedName>
    <definedName name="Filling_Coarse_Sand" localSheetId="4">#REF!</definedName>
    <definedName name="Filling_Coarse_Sand" localSheetId="3">#REF!</definedName>
    <definedName name="Filling_Coarse_Sand" localSheetId="1">#REF!</definedName>
    <definedName name="Filling_Coarse_Sand">#REF!</definedName>
    <definedName name="filterpcc" localSheetId="4">#REF!</definedName>
    <definedName name="filterpcc" localSheetId="3">#REF!</definedName>
    <definedName name="filterpcc" localSheetId="1">#REF!</definedName>
    <definedName name="filterpcc">#REF!</definedName>
    <definedName name="Fine_sand__Pit_Sand" localSheetId="4">#REF!</definedName>
    <definedName name="Fine_sand__Pit_Sand" localSheetId="3">#REF!</definedName>
    <definedName name="Fine_sand__Pit_Sand" localSheetId="1">#REF!</definedName>
    <definedName name="Fine_sand__Pit_Sand">#REF!</definedName>
    <definedName name="Fit" localSheetId="4">#REF!</definedName>
    <definedName name="Fit" localSheetId="3">#REF!</definedName>
    <definedName name="Fit" localSheetId="1">#REF!</definedName>
    <definedName name="Fit">#REF!</definedName>
    <definedName name="Fit_1" localSheetId="4">#REF!</definedName>
    <definedName name="Fit_1" localSheetId="3">#REF!</definedName>
    <definedName name="Fit_1" localSheetId="1">#REF!</definedName>
    <definedName name="Fit_1">#REF!</definedName>
    <definedName name="Fit_10" localSheetId="4">#REF!</definedName>
    <definedName name="Fit_10" localSheetId="3">#REF!</definedName>
    <definedName name="Fit_10" localSheetId="1">#REF!</definedName>
    <definedName name="Fit_10">#REF!</definedName>
    <definedName name="Fit_11" localSheetId="4">#REF!</definedName>
    <definedName name="Fit_11" localSheetId="3">#REF!</definedName>
    <definedName name="Fit_11" localSheetId="1">#REF!</definedName>
    <definedName name="Fit_11">#REF!</definedName>
    <definedName name="Fit_13" localSheetId="4">#REF!</definedName>
    <definedName name="Fit_13" localSheetId="3">#REF!</definedName>
    <definedName name="Fit_13" localSheetId="1">#REF!</definedName>
    <definedName name="Fit_13">#REF!</definedName>
    <definedName name="Fit_14" localSheetId="4">#REF!</definedName>
    <definedName name="Fit_14" localSheetId="3">#REF!</definedName>
    <definedName name="Fit_14" localSheetId="1">#REF!</definedName>
    <definedName name="Fit_14">#REF!</definedName>
    <definedName name="Fit_15" localSheetId="4">#REF!</definedName>
    <definedName name="Fit_15" localSheetId="3">#REF!</definedName>
    <definedName name="Fit_15" localSheetId="1">#REF!</definedName>
    <definedName name="Fit_15">#REF!</definedName>
    <definedName name="Fit_16" localSheetId="4">#REF!</definedName>
    <definedName name="Fit_16" localSheetId="3">#REF!</definedName>
    <definedName name="Fit_16" localSheetId="1">#REF!</definedName>
    <definedName name="Fit_16">#REF!</definedName>
    <definedName name="Fit_17" localSheetId="4">#REF!</definedName>
    <definedName name="Fit_17" localSheetId="3">#REF!</definedName>
    <definedName name="Fit_17" localSheetId="1">#REF!</definedName>
    <definedName name="Fit_17">#REF!</definedName>
    <definedName name="Fit_18" localSheetId="4">#REF!</definedName>
    <definedName name="Fit_18" localSheetId="3">#REF!</definedName>
    <definedName name="Fit_18" localSheetId="1">#REF!</definedName>
    <definedName name="Fit_18">#REF!</definedName>
    <definedName name="Fit_19" localSheetId="4">#REF!</definedName>
    <definedName name="Fit_19" localSheetId="3">#REF!</definedName>
    <definedName name="Fit_19" localSheetId="1">#REF!</definedName>
    <definedName name="Fit_19">#REF!</definedName>
    <definedName name="Fit_20" localSheetId="4">#REF!</definedName>
    <definedName name="Fit_20" localSheetId="3">#REF!</definedName>
    <definedName name="Fit_20" localSheetId="1">#REF!</definedName>
    <definedName name="Fit_20">#REF!</definedName>
    <definedName name="Fit_23" localSheetId="4">#REF!</definedName>
    <definedName name="Fit_23" localSheetId="3">#REF!</definedName>
    <definedName name="Fit_23" localSheetId="1">#REF!</definedName>
    <definedName name="Fit_23">#REF!</definedName>
    <definedName name="Fit_3" localSheetId="4">#REF!</definedName>
    <definedName name="Fit_3" localSheetId="3">#REF!</definedName>
    <definedName name="Fit_3" localSheetId="1">#REF!</definedName>
    <definedName name="Fit_3">#REF!</definedName>
    <definedName name="Fit_4" localSheetId="4">#REF!</definedName>
    <definedName name="Fit_4" localSheetId="3">#REF!</definedName>
    <definedName name="Fit_4" localSheetId="1">#REF!</definedName>
    <definedName name="Fit_4">#REF!</definedName>
    <definedName name="Fit_8" localSheetId="4">#REF!</definedName>
    <definedName name="Fit_8" localSheetId="3">#REF!</definedName>
    <definedName name="Fit_8" localSheetId="1">#REF!</definedName>
    <definedName name="Fit_8">#REF!</definedName>
    <definedName name="Fit_9" localSheetId="4">#REF!</definedName>
    <definedName name="Fit_9" localSheetId="3">#REF!</definedName>
    <definedName name="Fit_9" localSheetId="1">#REF!</definedName>
    <definedName name="Fit_9">#REF!</definedName>
    <definedName name="fitter" localSheetId="4">#REF!</definedName>
    <definedName name="fitter" localSheetId="3">#REF!</definedName>
    <definedName name="fitter" localSheetId="1">#REF!</definedName>
    <definedName name="fitter">#REF!</definedName>
    <definedName name="fitter_1" localSheetId="4">#REF!</definedName>
    <definedName name="fitter_1" localSheetId="3">#REF!</definedName>
    <definedName name="fitter_1" localSheetId="1">#REF!</definedName>
    <definedName name="fitter_1">#REF!</definedName>
    <definedName name="fitter_10" localSheetId="4">#REF!</definedName>
    <definedName name="fitter_10" localSheetId="3">#REF!</definedName>
    <definedName name="fitter_10" localSheetId="1">#REF!</definedName>
    <definedName name="fitter_10">#REF!</definedName>
    <definedName name="fitter_11" localSheetId="4">#REF!</definedName>
    <definedName name="fitter_11" localSheetId="3">#REF!</definedName>
    <definedName name="fitter_11" localSheetId="1">#REF!</definedName>
    <definedName name="fitter_11">#REF!</definedName>
    <definedName name="fitter_13" localSheetId="4">#REF!</definedName>
    <definedName name="fitter_13" localSheetId="3">#REF!</definedName>
    <definedName name="fitter_13" localSheetId="1">#REF!</definedName>
    <definedName name="fitter_13">#REF!</definedName>
    <definedName name="fitter_14" localSheetId="4">#REF!</definedName>
    <definedName name="fitter_14" localSheetId="3">#REF!</definedName>
    <definedName name="fitter_14" localSheetId="1">#REF!</definedName>
    <definedName name="fitter_14">#REF!</definedName>
    <definedName name="fitter_15" localSheetId="4">#REF!</definedName>
    <definedName name="fitter_15" localSheetId="3">#REF!</definedName>
    <definedName name="fitter_15" localSheetId="1">#REF!</definedName>
    <definedName name="fitter_15">#REF!</definedName>
    <definedName name="fitter_16" localSheetId="4">#REF!</definedName>
    <definedName name="fitter_16" localSheetId="3">#REF!</definedName>
    <definedName name="fitter_16" localSheetId="1">#REF!</definedName>
    <definedName name="fitter_16">#REF!</definedName>
    <definedName name="fitter_17" localSheetId="4">#REF!</definedName>
    <definedName name="fitter_17" localSheetId="3">#REF!</definedName>
    <definedName name="fitter_17" localSheetId="1">#REF!</definedName>
    <definedName name="fitter_17">#REF!</definedName>
    <definedName name="fitter_18" localSheetId="4">#REF!</definedName>
    <definedName name="fitter_18" localSheetId="3">#REF!</definedName>
    <definedName name="fitter_18" localSheetId="1">#REF!</definedName>
    <definedName name="fitter_18">#REF!</definedName>
    <definedName name="fitter_19" localSheetId="4">#REF!</definedName>
    <definedName name="fitter_19" localSheetId="3">#REF!</definedName>
    <definedName name="fitter_19" localSheetId="1">#REF!</definedName>
    <definedName name="fitter_19">#REF!</definedName>
    <definedName name="fitter_20" localSheetId="4">#REF!</definedName>
    <definedName name="fitter_20" localSheetId="3">#REF!</definedName>
    <definedName name="fitter_20" localSheetId="1">#REF!</definedName>
    <definedName name="fitter_20">#REF!</definedName>
    <definedName name="fitter_23" localSheetId="4">#REF!</definedName>
    <definedName name="fitter_23" localSheetId="3">#REF!</definedName>
    <definedName name="fitter_23" localSheetId="1">#REF!</definedName>
    <definedName name="fitter_23">#REF!</definedName>
    <definedName name="fitter_3" localSheetId="4">#REF!</definedName>
    <definedName name="fitter_3" localSheetId="3">#REF!</definedName>
    <definedName name="fitter_3" localSheetId="1">#REF!</definedName>
    <definedName name="fitter_3">#REF!</definedName>
    <definedName name="fitter_4" localSheetId="4">#REF!</definedName>
    <definedName name="fitter_4" localSheetId="3">#REF!</definedName>
    <definedName name="fitter_4" localSheetId="1">#REF!</definedName>
    <definedName name="fitter_4">#REF!</definedName>
    <definedName name="fitter_8" localSheetId="4">#REF!</definedName>
    <definedName name="fitter_8" localSheetId="3">#REF!</definedName>
    <definedName name="fitter_8" localSheetId="1">#REF!</definedName>
    <definedName name="fitter_8">#REF!</definedName>
    <definedName name="fitter_9" localSheetId="4">#REF!</definedName>
    <definedName name="fitter_9" localSheetId="3">#REF!</definedName>
    <definedName name="fitter_9" localSheetId="1">#REF!</definedName>
    <definedName name="fitter_9">#REF!</definedName>
    <definedName name="fl" localSheetId="4">#REF!</definedName>
    <definedName name="fl" localSheetId="3">#REF!</definedName>
    <definedName name="fl" localSheetId="1">#REF!</definedName>
    <definedName name="fl">#REF!</definedName>
    <definedName name="FLL" localSheetId="3">[3]Rocker!#REF!</definedName>
    <definedName name="FLL" localSheetId="1">[3]Rocker!#REF!</definedName>
    <definedName name="FLL">[3]Rocker!#REF!</definedName>
    <definedName name="fo" localSheetId="4">#REF!</definedName>
    <definedName name="fo" localSheetId="3">#REF!</definedName>
    <definedName name="fo" localSheetId="1">#REF!</definedName>
    <definedName name="fo">#REF!</definedName>
    <definedName name="fo_13" localSheetId="4">#REF!</definedName>
    <definedName name="fo_13" localSheetId="3">#REF!</definedName>
    <definedName name="fo_13" localSheetId="1">#REF!</definedName>
    <definedName name="fo_13">#REF!</definedName>
    <definedName name="fo_14" localSheetId="4">#REF!</definedName>
    <definedName name="fo_14" localSheetId="3">#REF!</definedName>
    <definedName name="fo_14" localSheetId="1">#REF!</definedName>
    <definedName name="fo_14">#REF!</definedName>
    <definedName name="fo_15" localSheetId="4">#REF!</definedName>
    <definedName name="fo_15" localSheetId="3">#REF!</definedName>
    <definedName name="fo_15" localSheetId="1">#REF!</definedName>
    <definedName name="fo_15">#REF!</definedName>
    <definedName name="fo_16" localSheetId="4">#REF!</definedName>
    <definedName name="fo_16" localSheetId="3">#REF!</definedName>
    <definedName name="fo_16" localSheetId="1">#REF!</definedName>
    <definedName name="fo_16">#REF!</definedName>
    <definedName name="fo_17" localSheetId="4">#REF!</definedName>
    <definedName name="fo_17" localSheetId="3">#REF!</definedName>
    <definedName name="fo_17" localSheetId="1">#REF!</definedName>
    <definedName name="fo_17">#REF!</definedName>
    <definedName name="fo_19" localSheetId="4">#REF!</definedName>
    <definedName name="fo_19" localSheetId="3">#REF!</definedName>
    <definedName name="fo_19" localSheetId="1">#REF!</definedName>
    <definedName name="fo_19">#REF!</definedName>
    <definedName name="fo_20" localSheetId="4">#REF!</definedName>
    <definedName name="fo_20" localSheetId="3">#REF!</definedName>
    <definedName name="fo_20" localSheetId="1">#REF!</definedName>
    <definedName name="fo_20">#REF!</definedName>
    <definedName name="fo_21" localSheetId="4">#REF!</definedName>
    <definedName name="fo_21" localSheetId="3">#REF!</definedName>
    <definedName name="fo_21" localSheetId="1">#REF!</definedName>
    <definedName name="fo_21">#REF!</definedName>
    <definedName name="fo_23" localSheetId="4">#REF!</definedName>
    <definedName name="fo_23" localSheetId="3">#REF!</definedName>
    <definedName name="fo_23" localSheetId="1">#REF!</definedName>
    <definedName name="fo_23">#REF!</definedName>
    <definedName name="fr" localSheetId="4">#REF!</definedName>
    <definedName name="fr" localSheetId="3">#REF!</definedName>
    <definedName name="fr" localSheetId="1">#REF!</definedName>
    <definedName name="fr">#REF!</definedName>
    <definedName name="fr_13" localSheetId="4">#REF!</definedName>
    <definedName name="fr_13" localSheetId="3">#REF!</definedName>
    <definedName name="fr_13" localSheetId="1">#REF!</definedName>
    <definedName name="fr_13">#REF!</definedName>
    <definedName name="fr_14" localSheetId="4">#REF!</definedName>
    <definedName name="fr_14" localSheetId="3">#REF!</definedName>
    <definedName name="fr_14" localSheetId="1">#REF!</definedName>
    <definedName name="fr_14">#REF!</definedName>
    <definedName name="fr_15" localSheetId="4">#REF!</definedName>
    <definedName name="fr_15" localSheetId="3">#REF!</definedName>
    <definedName name="fr_15" localSheetId="1">#REF!</definedName>
    <definedName name="fr_15">#REF!</definedName>
    <definedName name="fr_16" localSheetId="4">#REF!</definedName>
    <definedName name="fr_16" localSheetId="3">#REF!</definedName>
    <definedName name="fr_16" localSheetId="1">#REF!</definedName>
    <definedName name="fr_16">#REF!</definedName>
    <definedName name="fr_17" localSheetId="4">#REF!</definedName>
    <definedName name="fr_17" localSheetId="3">#REF!</definedName>
    <definedName name="fr_17" localSheetId="1">#REF!</definedName>
    <definedName name="fr_17">#REF!</definedName>
    <definedName name="fr_19" localSheetId="4">#REF!</definedName>
    <definedName name="fr_19" localSheetId="3">#REF!</definedName>
    <definedName name="fr_19" localSheetId="1">#REF!</definedName>
    <definedName name="fr_19">#REF!</definedName>
    <definedName name="fr_20" localSheetId="4">#REF!</definedName>
    <definedName name="fr_20" localSheetId="3">#REF!</definedName>
    <definedName name="fr_20" localSheetId="1">#REF!</definedName>
    <definedName name="fr_20">#REF!</definedName>
    <definedName name="fr_21" localSheetId="4">#REF!</definedName>
    <definedName name="fr_21" localSheetId="3">#REF!</definedName>
    <definedName name="fr_21" localSheetId="1">#REF!</definedName>
    <definedName name="fr_21">#REF!</definedName>
    <definedName name="fr_23" localSheetId="4">#REF!</definedName>
    <definedName name="fr_23" localSheetId="3">#REF!</definedName>
    <definedName name="fr_23" localSheetId="1">#REF!</definedName>
    <definedName name="fr_23">#REF!</definedName>
    <definedName name="fr_3" localSheetId="4">#REF!</definedName>
    <definedName name="fr_3" localSheetId="3">#REF!</definedName>
    <definedName name="fr_3" localSheetId="1">#REF!</definedName>
    <definedName name="fr_3">#REF!</definedName>
    <definedName name="frlvclcw" localSheetId="3">[13]Intro!#REF!</definedName>
    <definedName name="frlvclcw" localSheetId="1">[13]Intro!#REF!</definedName>
    <definedName name="frlvclcw">[13]Intro!#REF!</definedName>
    <definedName name="frlvclpr" localSheetId="3">[13]Intro!#REF!</definedName>
    <definedName name="frlvclpr" localSheetId="1">[13]Intro!#REF!</definedName>
    <definedName name="frlvclpr">[13]Intro!#REF!</definedName>
    <definedName name="FRT" localSheetId="3">[33]horizontal!#REF!</definedName>
    <definedName name="FRT" localSheetId="1">[33]horizontal!#REF!</definedName>
    <definedName name="FRT">[33]horizontal!#REF!</definedName>
    <definedName name="fs" localSheetId="3">'[9]Sqn_Abs_G_6_ '!#REF!</definedName>
    <definedName name="fs" localSheetId="1">'[9]Sqn_Abs_G_6_ '!#REF!</definedName>
    <definedName name="fs">'[9]Sqn_Abs_G_6_ '!#REF!</definedName>
    <definedName name="fs_1" localSheetId="3">'[9]Sqn_Abs_G_6_ '!#REF!</definedName>
    <definedName name="fs_1" localSheetId="1">'[9]Sqn_Abs_G_6_ '!#REF!</definedName>
    <definedName name="fs_1">'[9]Sqn_Abs_G_6_ '!#REF!</definedName>
    <definedName name="fs_10" localSheetId="3">'[9]Sqn_Abs_G_6_ '!#REF!</definedName>
    <definedName name="fs_10" localSheetId="1">'[9]Sqn_Abs_G_6_ '!#REF!</definedName>
    <definedName name="fs_10">'[9]Sqn_Abs_G_6_ '!#REF!</definedName>
    <definedName name="fs_11" localSheetId="3">'[9]Sqn_Abs_G_6_ '!#REF!</definedName>
    <definedName name="fs_11" localSheetId="1">'[9]Sqn_Abs_G_6_ '!#REF!</definedName>
    <definedName name="fs_11">'[9]Sqn_Abs_G_6_ '!#REF!</definedName>
    <definedName name="fs_13" localSheetId="3">'[10]Sqn_Abs_G_6_ '!#REF!</definedName>
    <definedName name="fs_13" localSheetId="1">'[10]Sqn_Abs_G_6_ '!#REF!</definedName>
    <definedName name="fs_13">'[10]Sqn_Abs_G_6_ '!#REF!</definedName>
    <definedName name="fs_14" localSheetId="3">'[10]Sqn_Abs_G_6_ '!#REF!</definedName>
    <definedName name="fs_14" localSheetId="1">'[10]Sqn_Abs_G_6_ '!#REF!</definedName>
    <definedName name="fs_14">'[10]Sqn_Abs_G_6_ '!#REF!</definedName>
    <definedName name="fs_16" localSheetId="3">'[10]Sqn_Abs_G_6_ '!#REF!</definedName>
    <definedName name="fs_16" localSheetId="1">'[10]Sqn_Abs_G_6_ '!#REF!</definedName>
    <definedName name="fs_16">'[10]Sqn_Abs_G_6_ '!#REF!</definedName>
    <definedName name="fs_17" localSheetId="3">'[9]Sqn_Abs_G_6_ '!#REF!</definedName>
    <definedName name="fs_17" localSheetId="1">'[9]Sqn_Abs_G_6_ '!#REF!</definedName>
    <definedName name="fs_17">'[9]Sqn_Abs_G_6_ '!#REF!</definedName>
    <definedName name="fs_19" localSheetId="3">'[10]Sqn_Abs_G_6_ '!#REF!</definedName>
    <definedName name="fs_19" localSheetId="1">'[10]Sqn_Abs_G_6_ '!#REF!</definedName>
    <definedName name="fs_19">'[10]Sqn_Abs_G_6_ '!#REF!</definedName>
    <definedName name="fs_20" localSheetId="3">'[10]Sqn_Abs_G_6_ '!#REF!</definedName>
    <definedName name="fs_20" localSheetId="1">'[10]Sqn_Abs_G_6_ '!#REF!</definedName>
    <definedName name="fs_20">'[10]Sqn_Abs_G_6_ '!#REF!</definedName>
    <definedName name="fs_23" localSheetId="3">'[10]Sqn_Abs_G_6_ '!#REF!</definedName>
    <definedName name="fs_23" localSheetId="1">'[10]Sqn_Abs_G_6_ '!#REF!</definedName>
    <definedName name="fs_23">'[10]Sqn_Abs_G_6_ '!#REF!</definedName>
    <definedName name="fs_4" localSheetId="3">'[9]Sqn_Abs_G_6_ '!#REF!</definedName>
    <definedName name="fs_4" localSheetId="1">'[9]Sqn_Abs_G_6_ '!#REF!</definedName>
    <definedName name="fs_4">'[9]Sqn_Abs_G_6_ '!#REF!</definedName>
    <definedName name="fs_8" localSheetId="3">'[9]Sqn_Abs_G_6_ '!#REF!</definedName>
    <definedName name="fs_8" localSheetId="1">'[9]Sqn_Abs_G_6_ '!#REF!</definedName>
    <definedName name="fs_8">'[9]Sqn_Abs_G_6_ '!#REF!</definedName>
    <definedName name="fs_9" localSheetId="3">'[9]Sqn_Abs_G_6_ '!#REF!</definedName>
    <definedName name="fs_9" localSheetId="1">'[9]Sqn_Abs_G_6_ '!#REF!</definedName>
    <definedName name="fs_9">'[9]Sqn_Abs_G_6_ '!#REF!</definedName>
    <definedName name="fsb" localSheetId="3">'[9]Sqn_Abs_G_6_ '!#REF!</definedName>
    <definedName name="fsb" localSheetId="1">'[9]Sqn_Abs_G_6_ '!#REF!</definedName>
    <definedName name="fsb">'[9]Sqn_Abs_G_6_ '!#REF!</definedName>
    <definedName name="fsb_1" localSheetId="3">'[9]Sqn_Abs_G_6_ '!#REF!</definedName>
    <definedName name="fsb_1" localSheetId="1">'[9]Sqn_Abs_G_6_ '!#REF!</definedName>
    <definedName name="fsb_1">'[9]Sqn_Abs_G_6_ '!#REF!</definedName>
    <definedName name="fsb_10" localSheetId="3">'[9]Sqn_Abs_G_6_ '!#REF!</definedName>
    <definedName name="fsb_10" localSheetId="1">'[9]Sqn_Abs_G_6_ '!#REF!</definedName>
    <definedName name="fsb_10">'[9]Sqn_Abs_G_6_ '!#REF!</definedName>
    <definedName name="fsb_11" localSheetId="3">'[9]Sqn_Abs_G_6_ '!#REF!</definedName>
    <definedName name="fsb_11" localSheetId="1">'[9]Sqn_Abs_G_6_ '!#REF!</definedName>
    <definedName name="fsb_11">'[9]Sqn_Abs_G_6_ '!#REF!</definedName>
    <definedName name="fsb_13" localSheetId="3">'[10]Sqn_Abs_G_6_ '!#REF!</definedName>
    <definedName name="fsb_13" localSheetId="1">'[10]Sqn_Abs_G_6_ '!#REF!</definedName>
    <definedName name="fsb_13">'[10]Sqn_Abs_G_6_ '!#REF!</definedName>
    <definedName name="fsb_14" localSheetId="3">'[10]Sqn_Abs_G_6_ '!#REF!</definedName>
    <definedName name="fsb_14" localSheetId="1">'[10]Sqn_Abs_G_6_ '!#REF!</definedName>
    <definedName name="fsb_14">'[10]Sqn_Abs_G_6_ '!#REF!</definedName>
    <definedName name="fsb_16" localSheetId="3">'[10]Sqn_Abs_G_6_ '!#REF!</definedName>
    <definedName name="fsb_16" localSheetId="1">'[10]Sqn_Abs_G_6_ '!#REF!</definedName>
    <definedName name="fsb_16">'[10]Sqn_Abs_G_6_ '!#REF!</definedName>
    <definedName name="fsb_17" localSheetId="3">'[9]Sqn_Abs_G_6_ '!#REF!</definedName>
    <definedName name="fsb_17" localSheetId="1">'[9]Sqn_Abs_G_6_ '!#REF!</definedName>
    <definedName name="fsb_17">'[9]Sqn_Abs_G_6_ '!#REF!</definedName>
    <definedName name="fsb_19" localSheetId="3">'[10]Sqn_Abs_G_6_ '!#REF!</definedName>
    <definedName name="fsb_19" localSheetId="1">'[10]Sqn_Abs_G_6_ '!#REF!</definedName>
    <definedName name="fsb_19">'[10]Sqn_Abs_G_6_ '!#REF!</definedName>
    <definedName name="fsb_20" localSheetId="3">'[10]Sqn_Abs_G_6_ '!#REF!</definedName>
    <definedName name="fsb_20" localSheetId="1">'[10]Sqn_Abs_G_6_ '!#REF!</definedName>
    <definedName name="fsb_20">'[10]Sqn_Abs_G_6_ '!#REF!</definedName>
    <definedName name="fsb_23" localSheetId="3">'[10]Sqn_Abs_G_6_ '!#REF!</definedName>
    <definedName name="fsb_23" localSheetId="1">'[10]Sqn_Abs_G_6_ '!#REF!</definedName>
    <definedName name="fsb_23">'[10]Sqn_Abs_G_6_ '!#REF!</definedName>
    <definedName name="fsb_4" localSheetId="3">'[9]Sqn_Abs_G_6_ '!#REF!</definedName>
    <definedName name="fsb_4" localSheetId="1">'[9]Sqn_Abs_G_6_ '!#REF!</definedName>
    <definedName name="fsb_4">'[9]Sqn_Abs_G_6_ '!#REF!</definedName>
    <definedName name="fsb_8" localSheetId="3">'[9]Sqn_Abs_G_6_ '!#REF!</definedName>
    <definedName name="fsb_8" localSheetId="1">'[9]Sqn_Abs_G_6_ '!#REF!</definedName>
    <definedName name="fsb_8">'[9]Sqn_Abs_G_6_ '!#REF!</definedName>
    <definedName name="fsb_9" localSheetId="3">'[9]Sqn_Abs_G_6_ '!#REF!</definedName>
    <definedName name="fsb_9" localSheetId="1">'[9]Sqn_Abs_G_6_ '!#REF!</definedName>
    <definedName name="fsb_9">'[9]Sqn_Abs_G_6_ '!#REF!</definedName>
    <definedName name="fsbl" localSheetId="3">'[9]Sqn_Abs_G_6_ '!#REF!</definedName>
    <definedName name="fsbl" localSheetId="1">'[9]Sqn_Abs_G_6_ '!#REF!</definedName>
    <definedName name="fsbl">'[9]Sqn_Abs_G_6_ '!#REF!</definedName>
    <definedName name="fsbl_1" localSheetId="3">'[9]Sqn_Abs_G_6_ '!#REF!</definedName>
    <definedName name="fsbl_1" localSheetId="1">'[9]Sqn_Abs_G_6_ '!#REF!</definedName>
    <definedName name="fsbl_1">'[9]Sqn_Abs_G_6_ '!#REF!</definedName>
    <definedName name="fsbl_10" localSheetId="3">'[9]Sqn_Abs_G_6_ '!#REF!</definedName>
    <definedName name="fsbl_10" localSheetId="1">'[9]Sqn_Abs_G_6_ '!#REF!</definedName>
    <definedName name="fsbl_10">'[9]Sqn_Abs_G_6_ '!#REF!</definedName>
    <definedName name="fsbl_11" localSheetId="3">'[9]Sqn_Abs_G_6_ '!#REF!</definedName>
    <definedName name="fsbl_11" localSheetId="1">'[9]Sqn_Abs_G_6_ '!#REF!</definedName>
    <definedName name="fsbl_11">'[9]Sqn_Abs_G_6_ '!#REF!</definedName>
    <definedName name="fsbl_13" localSheetId="3">'[10]Sqn_Abs_G_6_ '!#REF!</definedName>
    <definedName name="fsbl_13" localSheetId="1">'[10]Sqn_Abs_G_6_ '!#REF!</definedName>
    <definedName name="fsbl_13">'[10]Sqn_Abs_G_6_ '!#REF!</definedName>
    <definedName name="fsbl_14" localSheetId="3">'[10]Sqn_Abs_G_6_ '!#REF!</definedName>
    <definedName name="fsbl_14" localSheetId="1">'[10]Sqn_Abs_G_6_ '!#REF!</definedName>
    <definedName name="fsbl_14">'[10]Sqn_Abs_G_6_ '!#REF!</definedName>
    <definedName name="fsbl_16" localSheetId="3">'[10]Sqn_Abs_G_6_ '!#REF!</definedName>
    <definedName name="fsbl_16" localSheetId="1">'[10]Sqn_Abs_G_6_ '!#REF!</definedName>
    <definedName name="fsbl_16">'[10]Sqn_Abs_G_6_ '!#REF!</definedName>
    <definedName name="fsbl_17" localSheetId="3">'[9]Sqn_Abs_G_6_ '!#REF!</definedName>
    <definedName name="fsbl_17" localSheetId="1">'[9]Sqn_Abs_G_6_ '!#REF!</definedName>
    <definedName name="fsbl_17">'[9]Sqn_Abs_G_6_ '!#REF!</definedName>
    <definedName name="fsbl_19" localSheetId="3">'[10]Sqn_Abs_G_6_ '!#REF!</definedName>
    <definedName name="fsbl_19" localSheetId="1">'[10]Sqn_Abs_G_6_ '!#REF!</definedName>
    <definedName name="fsbl_19">'[10]Sqn_Abs_G_6_ '!#REF!</definedName>
    <definedName name="fsbl_20" localSheetId="3">'[10]Sqn_Abs_G_6_ '!#REF!</definedName>
    <definedName name="fsbl_20" localSheetId="1">'[10]Sqn_Abs_G_6_ '!#REF!</definedName>
    <definedName name="fsbl_20">'[10]Sqn_Abs_G_6_ '!#REF!</definedName>
    <definedName name="fsbl_23" localSheetId="3">'[10]Sqn_Abs_G_6_ '!#REF!</definedName>
    <definedName name="fsbl_23" localSheetId="1">'[10]Sqn_Abs_G_6_ '!#REF!</definedName>
    <definedName name="fsbl_23">'[10]Sqn_Abs_G_6_ '!#REF!</definedName>
    <definedName name="fsbl_4" localSheetId="3">'[9]Sqn_Abs_G_6_ '!#REF!</definedName>
    <definedName name="fsbl_4" localSheetId="1">'[9]Sqn_Abs_G_6_ '!#REF!</definedName>
    <definedName name="fsbl_4">'[9]Sqn_Abs_G_6_ '!#REF!</definedName>
    <definedName name="fsbl_8" localSheetId="3">'[9]Sqn_Abs_G_6_ '!#REF!</definedName>
    <definedName name="fsbl_8" localSheetId="1">'[9]Sqn_Abs_G_6_ '!#REF!</definedName>
    <definedName name="fsbl_8">'[9]Sqn_Abs_G_6_ '!#REF!</definedName>
    <definedName name="fsbl_9" localSheetId="3">'[9]Sqn_Abs_G_6_ '!#REF!</definedName>
    <definedName name="fsbl_9" localSheetId="1">'[9]Sqn_Abs_G_6_ '!#REF!</definedName>
    <definedName name="fsbl_9">'[9]Sqn_Abs_G_6_ '!#REF!</definedName>
    <definedName name="fsi" localSheetId="3">'[9]Sqn_Abs_G_6_ '!#REF!</definedName>
    <definedName name="fsi" localSheetId="1">'[9]Sqn_Abs_G_6_ '!#REF!</definedName>
    <definedName name="fsi">'[9]Sqn_Abs_G_6_ '!#REF!</definedName>
    <definedName name="fsi_1" localSheetId="3">'[9]Sqn_Abs_G_6_ '!#REF!</definedName>
    <definedName name="fsi_1" localSheetId="1">'[9]Sqn_Abs_G_6_ '!#REF!</definedName>
    <definedName name="fsi_1">'[9]Sqn_Abs_G_6_ '!#REF!</definedName>
    <definedName name="fsi_10" localSheetId="3">'[9]Sqn_Abs_G_6_ '!#REF!</definedName>
    <definedName name="fsi_10" localSheetId="1">'[9]Sqn_Abs_G_6_ '!#REF!</definedName>
    <definedName name="fsi_10">'[9]Sqn_Abs_G_6_ '!#REF!</definedName>
    <definedName name="fsi_11" localSheetId="3">'[9]Sqn_Abs_G_6_ '!#REF!</definedName>
    <definedName name="fsi_11" localSheetId="1">'[9]Sqn_Abs_G_6_ '!#REF!</definedName>
    <definedName name="fsi_11">'[9]Sqn_Abs_G_6_ '!#REF!</definedName>
    <definedName name="fsi_13" localSheetId="3">'[10]Sqn_Abs_G_6_ '!#REF!</definedName>
    <definedName name="fsi_13" localSheetId="1">'[10]Sqn_Abs_G_6_ '!#REF!</definedName>
    <definedName name="fsi_13">'[10]Sqn_Abs_G_6_ '!#REF!</definedName>
    <definedName name="fsi_14" localSheetId="3">'[10]Sqn_Abs_G_6_ '!#REF!</definedName>
    <definedName name="fsi_14" localSheetId="1">'[10]Sqn_Abs_G_6_ '!#REF!</definedName>
    <definedName name="fsi_14">'[10]Sqn_Abs_G_6_ '!#REF!</definedName>
    <definedName name="fsi_16" localSheetId="3">'[10]Sqn_Abs_G_6_ '!#REF!</definedName>
    <definedName name="fsi_16" localSheetId="1">'[10]Sqn_Abs_G_6_ '!#REF!</definedName>
    <definedName name="fsi_16">'[10]Sqn_Abs_G_6_ '!#REF!</definedName>
    <definedName name="fsi_17" localSheetId="3">'[9]Sqn_Abs_G_6_ '!#REF!</definedName>
    <definedName name="fsi_17" localSheetId="1">'[9]Sqn_Abs_G_6_ '!#REF!</definedName>
    <definedName name="fsi_17">'[9]Sqn_Abs_G_6_ '!#REF!</definedName>
    <definedName name="fsi_19" localSheetId="3">'[10]Sqn_Abs_G_6_ '!#REF!</definedName>
    <definedName name="fsi_19" localSheetId="1">'[10]Sqn_Abs_G_6_ '!#REF!</definedName>
    <definedName name="fsi_19">'[10]Sqn_Abs_G_6_ '!#REF!</definedName>
    <definedName name="fsi_20" localSheetId="3">'[10]Sqn_Abs_G_6_ '!#REF!</definedName>
    <definedName name="fsi_20" localSheetId="1">'[10]Sqn_Abs_G_6_ '!#REF!</definedName>
    <definedName name="fsi_20">'[10]Sqn_Abs_G_6_ '!#REF!</definedName>
    <definedName name="fsi_23" localSheetId="3">'[10]Sqn_Abs_G_6_ '!#REF!</definedName>
    <definedName name="fsi_23" localSheetId="1">'[10]Sqn_Abs_G_6_ '!#REF!</definedName>
    <definedName name="fsi_23">'[10]Sqn_Abs_G_6_ '!#REF!</definedName>
    <definedName name="fsi_4" localSheetId="3">'[9]Sqn_Abs_G_6_ '!#REF!</definedName>
    <definedName name="fsi_4" localSheetId="1">'[9]Sqn_Abs_G_6_ '!#REF!</definedName>
    <definedName name="fsi_4">'[9]Sqn_Abs_G_6_ '!#REF!</definedName>
    <definedName name="fsi_8" localSheetId="3">'[9]Sqn_Abs_G_6_ '!#REF!</definedName>
    <definedName name="fsi_8" localSheetId="1">'[9]Sqn_Abs_G_6_ '!#REF!</definedName>
    <definedName name="fsi_8">'[9]Sqn_Abs_G_6_ '!#REF!</definedName>
    <definedName name="fsi_9" localSheetId="3">'[9]Sqn_Abs_G_6_ '!#REF!</definedName>
    <definedName name="fsi_9" localSheetId="1">'[9]Sqn_Abs_G_6_ '!#REF!</definedName>
    <definedName name="fsi_9">'[9]Sqn_Abs_G_6_ '!#REF!</definedName>
    <definedName name="fst">[11]analysis!$G$195</definedName>
    <definedName name="Full_Print" localSheetId="2">#REF!</definedName>
    <definedName name="Full_Print" localSheetId="4">#REF!</definedName>
    <definedName name="Full_Print" localSheetId="3">#REF!</definedName>
    <definedName name="Full_Print" localSheetId="0">#REF!</definedName>
    <definedName name="Full_Print">#REF!</definedName>
    <definedName name="fusewire" localSheetId="4">#REF!</definedName>
    <definedName name="fusewire" localSheetId="3">#REF!</definedName>
    <definedName name="fusewire" localSheetId="1">#REF!</definedName>
    <definedName name="fusewire">#REF!</definedName>
    <definedName name="g" localSheetId="4">#REF!</definedName>
    <definedName name="G" localSheetId="3">#REF!</definedName>
    <definedName name="G" localSheetId="1">#REF!</definedName>
    <definedName name="G">#REF!</definedName>
    <definedName name="gelatine" localSheetId="4">#REF!</definedName>
    <definedName name="gelatine" localSheetId="3">#REF!</definedName>
    <definedName name="gelatine" localSheetId="1">#REF!</definedName>
    <definedName name="gelatine">#REF!</definedName>
    <definedName name="geo" localSheetId="4">#REF!</definedName>
    <definedName name="geo" localSheetId="3">#REF!</definedName>
    <definedName name="geo" localSheetId="1">#REF!</definedName>
    <definedName name="geo">#REF!</definedName>
    <definedName name="GF" localSheetId="4">#REF!</definedName>
    <definedName name="GF" localSheetId="3">#REF!</definedName>
    <definedName name="GF" localSheetId="1">#REF!</definedName>
    <definedName name="GF">#REF!</definedName>
    <definedName name="GF_13" localSheetId="4">#REF!</definedName>
    <definedName name="GF_13" localSheetId="3">#REF!</definedName>
    <definedName name="GF_13" localSheetId="1">#REF!</definedName>
    <definedName name="GF_13">#REF!</definedName>
    <definedName name="GF_14" localSheetId="4">#REF!</definedName>
    <definedName name="GF_14" localSheetId="3">#REF!</definedName>
    <definedName name="GF_14" localSheetId="1">#REF!</definedName>
    <definedName name="GF_14">#REF!</definedName>
    <definedName name="GF_16" localSheetId="4">#REF!</definedName>
    <definedName name="GF_16" localSheetId="3">#REF!</definedName>
    <definedName name="GF_16" localSheetId="1">#REF!</definedName>
    <definedName name="GF_16">#REF!</definedName>
    <definedName name="GF_17" localSheetId="4">#REF!</definedName>
    <definedName name="GF_17" localSheetId="3">#REF!</definedName>
    <definedName name="GF_17" localSheetId="1">#REF!</definedName>
    <definedName name="GF_17">#REF!</definedName>
    <definedName name="GF_19" localSheetId="4">#REF!</definedName>
    <definedName name="GF_19" localSheetId="3">#REF!</definedName>
    <definedName name="GF_19" localSheetId="1">#REF!</definedName>
    <definedName name="GF_19">#REF!</definedName>
    <definedName name="GF_20" localSheetId="4">#REF!</definedName>
    <definedName name="GF_20" localSheetId="3">#REF!</definedName>
    <definedName name="GF_20" localSheetId="1">#REF!</definedName>
    <definedName name="GF_20">#REF!</definedName>
    <definedName name="GF_23" localSheetId="4">#REF!</definedName>
    <definedName name="GF_23" localSheetId="3">#REF!</definedName>
    <definedName name="GF_23" localSheetId="1">#REF!</definedName>
    <definedName name="GF_23">#REF!</definedName>
    <definedName name="GF_3" localSheetId="3">'[34]sqn_ldr_3 Unit_2_'!#REF!</definedName>
    <definedName name="GF_3" localSheetId="1">'[34]sqn_ldr_3 Unit_2_'!#REF!</definedName>
    <definedName name="GF_3">'[34]sqn_ldr_3 Unit_2_'!#REF!</definedName>
    <definedName name="gfbl" localSheetId="3">'[9]Sqn_Abs_G_6_ '!#REF!</definedName>
    <definedName name="gfbl" localSheetId="1">'[9]Sqn_Abs_G_6_ '!#REF!</definedName>
    <definedName name="gfbl">'[9]Sqn_Abs_G_6_ '!#REF!</definedName>
    <definedName name="gfbl_1" localSheetId="3">'[9]Sqn_Abs_G_6_ '!#REF!</definedName>
    <definedName name="gfbl_1" localSheetId="1">'[9]Sqn_Abs_G_6_ '!#REF!</definedName>
    <definedName name="gfbl_1">'[9]Sqn_Abs_G_6_ '!#REF!</definedName>
    <definedName name="gfbl_10" localSheetId="3">'[9]Sqn_Abs_G_6_ '!#REF!</definedName>
    <definedName name="gfbl_10" localSheetId="1">'[9]Sqn_Abs_G_6_ '!#REF!</definedName>
    <definedName name="gfbl_10">'[9]Sqn_Abs_G_6_ '!#REF!</definedName>
    <definedName name="gfbl_11" localSheetId="3">'[9]Sqn_Abs_G_6_ '!#REF!</definedName>
    <definedName name="gfbl_11" localSheetId="1">'[9]Sqn_Abs_G_6_ '!#REF!</definedName>
    <definedName name="gfbl_11">'[9]Sqn_Abs_G_6_ '!#REF!</definedName>
    <definedName name="gfbl_13" localSheetId="3">'[10]Sqn_Abs_G_6_ '!#REF!</definedName>
    <definedName name="gfbl_13" localSheetId="1">'[10]Sqn_Abs_G_6_ '!#REF!</definedName>
    <definedName name="gfbl_13">'[10]Sqn_Abs_G_6_ '!#REF!</definedName>
    <definedName name="gfbl_14" localSheetId="3">'[10]Sqn_Abs_G_6_ '!#REF!</definedName>
    <definedName name="gfbl_14" localSheetId="1">'[10]Sqn_Abs_G_6_ '!#REF!</definedName>
    <definedName name="gfbl_14">'[10]Sqn_Abs_G_6_ '!#REF!</definedName>
    <definedName name="gfbl_16" localSheetId="3">'[10]Sqn_Abs_G_6_ '!#REF!</definedName>
    <definedName name="gfbl_16" localSheetId="1">'[10]Sqn_Abs_G_6_ '!#REF!</definedName>
    <definedName name="gfbl_16">'[10]Sqn_Abs_G_6_ '!#REF!</definedName>
    <definedName name="gfbl_17" localSheetId="3">'[9]Sqn_Abs_G_6_ '!#REF!</definedName>
    <definedName name="gfbl_17" localSheetId="1">'[9]Sqn_Abs_G_6_ '!#REF!</definedName>
    <definedName name="gfbl_17">'[9]Sqn_Abs_G_6_ '!#REF!</definedName>
    <definedName name="gfbl_19" localSheetId="3">'[10]Sqn_Abs_G_6_ '!#REF!</definedName>
    <definedName name="gfbl_19" localSheetId="1">'[10]Sqn_Abs_G_6_ '!#REF!</definedName>
    <definedName name="gfbl_19">'[10]Sqn_Abs_G_6_ '!#REF!</definedName>
    <definedName name="gfbl_20" localSheetId="3">'[10]Sqn_Abs_G_6_ '!#REF!</definedName>
    <definedName name="gfbl_20" localSheetId="1">'[10]Sqn_Abs_G_6_ '!#REF!</definedName>
    <definedName name="gfbl_20">'[10]Sqn_Abs_G_6_ '!#REF!</definedName>
    <definedName name="gfbl_23" localSheetId="3">'[10]Sqn_Abs_G_6_ '!#REF!</definedName>
    <definedName name="gfbl_23" localSheetId="1">'[10]Sqn_Abs_G_6_ '!#REF!</definedName>
    <definedName name="gfbl_23">'[10]Sqn_Abs_G_6_ '!#REF!</definedName>
    <definedName name="gfbl_4" localSheetId="3">'[9]Sqn_Abs_G_6_ '!#REF!</definedName>
    <definedName name="gfbl_4" localSheetId="1">'[9]Sqn_Abs_G_6_ '!#REF!</definedName>
    <definedName name="gfbl_4">'[9]Sqn_Abs_G_6_ '!#REF!</definedName>
    <definedName name="gfbl_8" localSheetId="3">'[9]Sqn_Abs_G_6_ '!#REF!</definedName>
    <definedName name="gfbl_8" localSheetId="1">'[9]Sqn_Abs_G_6_ '!#REF!</definedName>
    <definedName name="gfbl_8">'[9]Sqn_Abs_G_6_ '!#REF!</definedName>
    <definedName name="gfbl_9" localSheetId="3">'[9]Sqn_Abs_G_6_ '!#REF!</definedName>
    <definedName name="gfbl_9" localSheetId="1">'[9]Sqn_Abs_G_6_ '!#REF!</definedName>
    <definedName name="gfbl_9">'[9]Sqn_Abs_G_6_ '!#REF!</definedName>
    <definedName name="gfi" localSheetId="3">'[9]Air_Abs_G_6_ 23 DUs'!#REF!</definedName>
    <definedName name="gfi" localSheetId="1">'[9]Air_Abs_G_6_ 23 DUs'!#REF!</definedName>
    <definedName name="gfi">'[9]Air_Abs_G_6_ 23 DUs'!#REF!</definedName>
    <definedName name="gfi_1" localSheetId="3">'[9]Air_Abs_G_6_ 23 DUs'!#REF!</definedName>
    <definedName name="gfi_1" localSheetId="1">'[9]Air_Abs_G_6_ 23 DUs'!#REF!</definedName>
    <definedName name="gfi_1">'[9]Air_Abs_G_6_ 23 DUs'!#REF!</definedName>
    <definedName name="gfi_10" localSheetId="3">'[9]Air_Abs_G_6_ 23 DUs'!#REF!</definedName>
    <definedName name="gfi_10" localSheetId="1">'[9]Air_Abs_G_6_ 23 DUs'!#REF!</definedName>
    <definedName name="gfi_10">'[9]Air_Abs_G_6_ 23 DUs'!#REF!</definedName>
    <definedName name="gfi_11" localSheetId="3">'[9]Air_Abs_G_6_ 23 DUs'!#REF!</definedName>
    <definedName name="gfi_11" localSheetId="1">'[9]Air_Abs_G_6_ 23 DUs'!#REF!</definedName>
    <definedName name="gfi_11">'[9]Air_Abs_G_6_ 23 DUs'!#REF!</definedName>
    <definedName name="gfi_13" localSheetId="3">'[10]Air_Abs_G_6_ 23 DUs'!#REF!</definedName>
    <definedName name="gfi_13" localSheetId="1">'[10]Air_Abs_G_6_ 23 DUs'!#REF!</definedName>
    <definedName name="gfi_13">'[10]Air_Abs_G_6_ 23 DUs'!#REF!</definedName>
    <definedName name="gfi_14" localSheetId="3">'[10]Air_Abs_G_6_ 23 DUs'!#REF!</definedName>
    <definedName name="gfi_14" localSheetId="1">'[10]Air_Abs_G_6_ 23 DUs'!#REF!</definedName>
    <definedName name="gfi_14">'[10]Air_Abs_G_6_ 23 DUs'!#REF!</definedName>
    <definedName name="gfi_16" localSheetId="3">'[10]Air_Abs_G_6_ 23 DUs'!#REF!</definedName>
    <definedName name="gfi_16" localSheetId="1">'[10]Air_Abs_G_6_ 23 DUs'!#REF!</definedName>
    <definedName name="gfi_16">'[10]Air_Abs_G_6_ 23 DUs'!#REF!</definedName>
    <definedName name="gfi_17" localSheetId="3">'[9]Air_Abs_G_6_ 23 DUs'!#REF!</definedName>
    <definedName name="gfi_17" localSheetId="1">'[9]Air_Abs_G_6_ 23 DUs'!#REF!</definedName>
    <definedName name="gfi_17">'[9]Air_Abs_G_6_ 23 DUs'!#REF!</definedName>
    <definedName name="gfi_19" localSheetId="3">'[10]Air_Abs_G_6_ 23 DUs'!#REF!</definedName>
    <definedName name="gfi_19" localSheetId="1">'[10]Air_Abs_G_6_ 23 DUs'!#REF!</definedName>
    <definedName name="gfi_19">'[10]Air_Abs_G_6_ 23 DUs'!#REF!</definedName>
    <definedName name="gfi_20" localSheetId="3">'[10]Air_Abs_G_6_ 23 DUs'!#REF!</definedName>
    <definedName name="gfi_20" localSheetId="1">'[10]Air_Abs_G_6_ 23 DUs'!#REF!</definedName>
    <definedName name="gfi_20">'[10]Air_Abs_G_6_ 23 DUs'!#REF!</definedName>
    <definedName name="gfi_23" localSheetId="3">'[10]Air_Abs_G_6_ 23 DUs'!#REF!</definedName>
    <definedName name="gfi_23" localSheetId="1">'[10]Air_Abs_G_6_ 23 DUs'!#REF!</definedName>
    <definedName name="gfi_23">'[10]Air_Abs_G_6_ 23 DUs'!#REF!</definedName>
    <definedName name="gfi_4" localSheetId="3">'[9]Air_Abs_G_6_ 23 DUs'!#REF!</definedName>
    <definedName name="gfi_4" localSheetId="1">'[9]Air_Abs_G_6_ 23 DUs'!#REF!</definedName>
    <definedName name="gfi_4">'[9]Air_Abs_G_6_ 23 DUs'!#REF!</definedName>
    <definedName name="gfi_8" localSheetId="3">'[9]Air_Abs_G_6_ 23 DUs'!#REF!</definedName>
    <definedName name="gfi_8" localSheetId="1">'[9]Air_Abs_G_6_ 23 DUs'!#REF!</definedName>
    <definedName name="gfi_8">'[9]Air_Abs_G_6_ 23 DUs'!#REF!</definedName>
    <definedName name="gfi_9" localSheetId="3">'[9]Air_Abs_G_6_ 23 DUs'!#REF!</definedName>
    <definedName name="gfi_9" localSheetId="1">'[9]Air_Abs_G_6_ 23 DUs'!#REF!</definedName>
    <definedName name="gfi_9">'[9]Air_Abs_G_6_ 23 DUs'!#REF!</definedName>
    <definedName name="GIRDERDIST">[22]girder!$H$32</definedName>
    <definedName name="GIRDERWMS">[5]girder!$H$28</definedName>
    <definedName name="GIRDERWS">[5]girder!$H$27</definedName>
    <definedName name="glassbeads" localSheetId="4">#REF!</definedName>
    <definedName name="glassbeads" localSheetId="3">#REF!</definedName>
    <definedName name="glassbeads" localSheetId="1">#REF!</definedName>
    <definedName name="glassbeads">#REF!</definedName>
    <definedName name="gm_25" localSheetId="4">#REF!</definedName>
    <definedName name="gm_25" localSheetId="3">#REF!</definedName>
    <definedName name="gm_25" localSheetId="1">#REF!</definedName>
    <definedName name="gm_25">#REF!</definedName>
    <definedName name="gm_32" localSheetId="4">#REF!</definedName>
    <definedName name="gm_32" localSheetId="3">#REF!</definedName>
    <definedName name="gm_32" localSheetId="1">#REF!</definedName>
    <definedName name="gm_32">#REF!</definedName>
    <definedName name="gm_40" localSheetId="4">#REF!</definedName>
    <definedName name="gm_40" localSheetId="3">#REF!</definedName>
    <definedName name="gm_40" localSheetId="1">#REF!</definedName>
    <definedName name="gm_40">#REF!</definedName>
    <definedName name="gm_50" localSheetId="4">#REF!</definedName>
    <definedName name="gm_50" localSheetId="3">#REF!</definedName>
    <definedName name="gm_50" localSheetId="1">#REF!</definedName>
    <definedName name="gm_50">#REF!</definedName>
    <definedName name="gm_65" localSheetId="4">#REF!</definedName>
    <definedName name="gm_65" localSheetId="3">#REF!</definedName>
    <definedName name="gm_65" localSheetId="1">#REF!</definedName>
    <definedName name="gm_65">#REF!</definedName>
    <definedName name="gm_80" localSheetId="4">#REF!</definedName>
    <definedName name="gm_80" localSheetId="3">#REF!</definedName>
    <definedName name="gm_80" localSheetId="1">#REF!</definedName>
    <definedName name="gm_80">#REF!</definedName>
    <definedName name="grader" localSheetId="4">#REF!</definedName>
    <definedName name="grader" localSheetId="3">#REF!</definedName>
    <definedName name="grader" localSheetId="1">#REF!</definedName>
    <definedName name="grader">#REF!</definedName>
    <definedName name="grinstone" localSheetId="4">#REF!</definedName>
    <definedName name="grinstone" localSheetId="3">#REF!</definedName>
    <definedName name="grinstone" localSheetId="1">#REF!</definedName>
    <definedName name="grinstone">#REF!</definedName>
    <definedName name="groutpump" localSheetId="4">#REF!</definedName>
    <definedName name="groutpump" localSheetId="3">#REF!</definedName>
    <definedName name="groutpump" localSheetId="1">#REF!</definedName>
    <definedName name="groutpump">#REF!</definedName>
    <definedName name="gsbplantrate" localSheetId="4">#REF!</definedName>
    <definedName name="gsbplantrate" localSheetId="3">#REF!</definedName>
    <definedName name="gsbplantrate" localSheetId="1">#REF!</definedName>
    <definedName name="gsbplantrate">#REF!</definedName>
    <definedName name="gspllant" localSheetId="4">#REF!</definedName>
    <definedName name="gspllant" localSheetId="3">#REF!</definedName>
    <definedName name="gspllant" localSheetId="1">#REF!</definedName>
    <definedName name="gspllant">#REF!</definedName>
    <definedName name="gt" localSheetId="3">'[9]Sqn_Abs_G_6_ '!#REF!</definedName>
    <definedName name="gt" localSheetId="1">'[9]Sqn_Abs_G_6_ '!#REF!</definedName>
    <definedName name="gt">'[9]Sqn_Abs_G_6_ '!#REF!</definedName>
    <definedName name="gt_1" localSheetId="3">'[9]Sqn_Abs_G_6_ '!#REF!</definedName>
    <definedName name="gt_1" localSheetId="1">'[9]Sqn_Abs_G_6_ '!#REF!</definedName>
    <definedName name="gt_1">'[9]Sqn_Abs_G_6_ '!#REF!</definedName>
    <definedName name="gt_10" localSheetId="3">'[9]Sqn_Abs_G_6_ '!#REF!</definedName>
    <definedName name="gt_10" localSheetId="1">'[9]Sqn_Abs_G_6_ '!#REF!</definedName>
    <definedName name="gt_10">'[9]Sqn_Abs_G_6_ '!#REF!</definedName>
    <definedName name="gt_11" localSheetId="3">'[9]Sqn_Abs_G_6_ '!#REF!</definedName>
    <definedName name="gt_11" localSheetId="1">'[9]Sqn_Abs_G_6_ '!#REF!</definedName>
    <definedName name="gt_11">'[9]Sqn_Abs_G_6_ '!#REF!</definedName>
    <definedName name="gt_13" localSheetId="3">'[10]Sqn_Abs_G_6_ '!#REF!</definedName>
    <definedName name="gt_13" localSheetId="1">'[10]Sqn_Abs_G_6_ '!#REF!</definedName>
    <definedName name="gt_13">'[10]Sqn_Abs_G_6_ '!#REF!</definedName>
    <definedName name="gt_14" localSheetId="3">'[10]Sqn_Abs_G_6_ '!#REF!</definedName>
    <definedName name="gt_14" localSheetId="1">'[10]Sqn_Abs_G_6_ '!#REF!</definedName>
    <definedName name="gt_14">'[10]Sqn_Abs_G_6_ '!#REF!</definedName>
    <definedName name="gt_16" localSheetId="3">'[10]Sqn_Abs_G_6_ '!#REF!</definedName>
    <definedName name="gt_16" localSheetId="1">'[10]Sqn_Abs_G_6_ '!#REF!</definedName>
    <definedName name="gt_16">'[10]Sqn_Abs_G_6_ '!#REF!</definedName>
    <definedName name="gt_17" localSheetId="3">'[9]Sqn_Abs_G_6_ '!#REF!</definedName>
    <definedName name="gt_17" localSheetId="1">'[9]Sqn_Abs_G_6_ '!#REF!</definedName>
    <definedName name="gt_17">'[9]Sqn_Abs_G_6_ '!#REF!</definedName>
    <definedName name="gt_19" localSheetId="3">'[10]Sqn_Abs_G_6_ '!#REF!</definedName>
    <definedName name="gt_19" localSheetId="1">'[10]Sqn_Abs_G_6_ '!#REF!</definedName>
    <definedName name="gt_19">'[10]Sqn_Abs_G_6_ '!#REF!</definedName>
    <definedName name="gt_20" localSheetId="3">'[10]Sqn_Abs_G_6_ '!#REF!</definedName>
    <definedName name="gt_20" localSheetId="1">'[10]Sqn_Abs_G_6_ '!#REF!</definedName>
    <definedName name="gt_20">'[10]Sqn_Abs_G_6_ '!#REF!</definedName>
    <definedName name="gt_23" localSheetId="3">'[10]Sqn_Abs_G_6_ '!#REF!</definedName>
    <definedName name="gt_23" localSheetId="1">'[10]Sqn_Abs_G_6_ '!#REF!</definedName>
    <definedName name="gt_23">'[10]Sqn_Abs_G_6_ '!#REF!</definedName>
    <definedName name="gt_4" localSheetId="3">'[9]Sqn_Abs_G_6_ '!#REF!</definedName>
    <definedName name="gt_4" localSheetId="1">'[9]Sqn_Abs_G_6_ '!#REF!</definedName>
    <definedName name="gt_4">'[9]Sqn_Abs_G_6_ '!#REF!</definedName>
    <definedName name="gt_8" localSheetId="3">'[9]Sqn_Abs_G_6_ '!#REF!</definedName>
    <definedName name="gt_8" localSheetId="1">'[9]Sqn_Abs_G_6_ '!#REF!</definedName>
    <definedName name="gt_8">'[9]Sqn_Abs_G_6_ '!#REF!</definedName>
    <definedName name="gt_9" localSheetId="3">'[9]Sqn_Abs_G_6_ '!#REF!</definedName>
    <definedName name="gt_9" localSheetId="1">'[9]Sqn_Abs_G_6_ '!#REF!</definedName>
    <definedName name="gt_9">'[9]Sqn_Abs_G_6_ '!#REF!</definedName>
    <definedName name="gtbl" localSheetId="3">'[9]Sqn_Abs_G_6_ '!#REF!</definedName>
    <definedName name="gtbl" localSheetId="1">'[9]Sqn_Abs_G_6_ '!#REF!</definedName>
    <definedName name="gtbl">'[9]Sqn_Abs_G_6_ '!#REF!</definedName>
    <definedName name="gtbl_1" localSheetId="3">'[9]Sqn_Abs_G_6_ '!#REF!</definedName>
    <definedName name="gtbl_1" localSheetId="1">'[9]Sqn_Abs_G_6_ '!#REF!</definedName>
    <definedName name="gtbl_1">'[9]Sqn_Abs_G_6_ '!#REF!</definedName>
    <definedName name="gtbl_10" localSheetId="3">'[9]Sqn_Abs_G_6_ '!#REF!</definedName>
    <definedName name="gtbl_10" localSheetId="1">'[9]Sqn_Abs_G_6_ '!#REF!</definedName>
    <definedName name="gtbl_10">'[9]Sqn_Abs_G_6_ '!#REF!</definedName>
    <definedName name="gtbl_11" localSheetId="3">'[9]Sqn_Abs_G_6_ '!#REF!</definedName>
    <definedName name="gtbl_11" localSheetId="1">'[9]Sqn_Abs_G_6_ '!#REF!</definedName>
    <definedName name="gtbl_11">'[9]Sqn_Abs_G_6_ '!#REF!</definedName>
    <definedName name="gtbl_13" localSheetId="3">'[10]Sqn_Abs_G_6_ '!#REF!</definedName>
    <definedName name="gtbl_13" localSheetId="1">'[10]Sqn_Abs_G_6_ '!#REF!</definedName>
    <definedName name="gtbl_13">'[10]Sqn_Abs_G_6_ '!#REF!</definedName>
    <definedName name="gtbl_14" localSheetId="3">'[10]Sqn_Abs_G_6_ '!#REF!</definedName>
    <definedName name="gtbl_14" localSheetId="1">'[10]Sqn_Abs_G_6_ '!#REF!</definedName>
    <definedName name="gtbl_14">'[10]Sqn_Abs_G_6_ '!#REF!</definedName>
    <definedName name="gtbl_16" localSheetId="3">'[10]Sqn_Abs_G_6_ '!#REF!</definedName>
    <definedName name="gtbl_16" localSheetId="1">'[10]Sqn_Abs_G_6_ '!#REF!</definedName>
    <definedName name="gtbl_16">'[10]Sqn_Abs_G_6_ '!#REF!</definedName>
    <definedName name="gtbl_17" localSheetId="3">'[9]Sqn_Abs_G_6_ '!#REF!</definedName>
    <definedName name="gtbl_17" localSheetId="1">'[9]Sqn_Abs_G_6_ '!#REF!</definedName>
    <definedName name="gtbl_17">'[9]Sqn_Abs_G_6_ '!#REF!</definedName>
    <definedName name="gtbl_19" localSheetId="3">'[10]Sqn_Abs_G_6_ '!#REF!</definedName>
    <definedName name="gtbl_19" localSheetId="1">'[10]Sqn_Abs_G_6_ '!#REF!</definedName>
    <definedName name="gtbl_19">'[10]Sqn_Abs_G_6_ '!#REF!</definedName>
    <definedName name="gtbl_20" localSheetId="3">'[10]Sqn_Abs_G_6_ '!#REF!</definedName>
    <definedName name="gtbl_20" localSheetId="1">'[10]Sqn_Abs_G_6_ '!#REF!</definedName>
    <definedName name="gtbl_20">'[10]Sqn_Abs_G_6_ '!#REF!</definedName>
    <definedName name="gtbl_23" localSheetId="3">'[10]Sqn_Abs_G_6_ '!#REF!</definedName>
    <definedName name="gtbl_23" localSheetId="1">'[10]Sqn_Abs_G_6_ '!#REF!</definedName>
    <definedName name="gtbl_23">'[10]Sqn_Abs_G_6_ '!#REF!</definedName>
    <definedName name="gtbl_4" localSheetId="3">'[9]Sqn_Abs_G_6_ '!#REF!</definedName>
    <definedName name="gtbl_4" localSheetId="1">'[9]Sqn_Abs_G_6_ '!#REF!</definedName>
    <definedName name="gtbl_4">'[9]Sqn_Abs_G_6_ '!#REF!</definedName>
    <definedName name="gtbl_8" localSheetId="3">'[9]Sqn_Abs_G_6_ '!#REF!</definedName>
    <definedName name="gtbl_8" localSheetId="1">'[9]Sqn_Abs_G_6_ '!#REF!</definedName>
    <definedName name="gtbl_8">'[9]Sqn_Abs_G_6_ '!#REF!</definedName>
    <definedName name="gtbl_9" localSheetId="3">'[9]Sqn_Abs_G_6_ '!#REF!</definedName>
    <definedName name="gtbl_9" localSheetId="1">'[9]Sqn_Abs_G_6_ '!#REF!</definedName>
    <definedName name="gtbl_9">'[9]Sqn_Abs_G_6_ '!#REF!</definedName>
    <definedName name="gti" localSheetId="3">'[9]Sqn_Abs_G_6_ '!#REF!</definedName>
    <definedName name="gti" localSheetId="1">'[9]Sqn_Abs_G_6_ '!#REF!</definedName>
    <definedName name="gti">'[9]Sqn_Abs_G_6_ '!#REF!</definedName>
    <definedName name="gti_1" localSheetId="3">'[9]Sqn_Abs_G_6_ '!#REF!</definedName>
    <definedName name="gti_1" localSheetId="1">'[9]Sqn_Abs_G_6_ '!#REF!</definedName>
    <definedName name="gti_1">'[9]Sqn_Abs_G_6_ '!#REF!</definedName>
    <definedName name="gti_10" localSheetId="3">'[9]Sqn_Abs_G_6_ '!#REF!</definedName>
    <definedName name="gti_10" localSheetId="1">'[9]Sqn_Abs_G_6_ '!#REF!</definedName>
    <definedName name="gti_10">'[9]Sqn_Abs_G_6_ '!#REF!</definedName>
    <definedName name="gti_11" localSheetId="3">'[9]Sqn_Abs_G_6_ '!#REF!</definedName>
    <definedName name="gti_11" localSheetId="1">'[9]Sqn_Abs_G_6_ '!#REF!</definedName>
    <definedName name="gti_11">'[9]Sqn_Abs_G_6_ '!#REF!</definedName>
    <definedName name="gti_13" localSheetId="3">'[10]Sqn_Abs_G_6_ '!#REF!</definedName>
    <definedName name="gti_13" localSheetId="1">'[10]Sqn_Abs_G_6_ '!#REF!</definedName>
    <definedName name="gti_13">'[10]Sqn_Abs_G_6_ '!#REF!</definedName>
    <definedName name="gti_14" localSheetId="3">'[10]Sqn_Abs_G_6_ '!#REF!</definedName>
    <definedName name="gti_14" localSheetId="1">'[10]Sqn_Abs_G_6_ '!#REF!</definedName>
    <definedName name="gti_14">'[10]Sqn_Abs_G_6_ '!#REF!</definedName>
    <definedName name="gti_16" localSheetId="3">'[10]Sqn_Abs_G_6_ '!#REF!</definedName>
    <definedName name="gti_16" localSheetId="1">'[10]Sqn_Abs_G_6_ '!#REF!</definedName>
    <definedName name="gti_16">'[10]Sqn_Abs_G_6_ '!#REF!</definedName>
    <definedName name="gti_17" localSheetId="3">'[9]Sqn_Abs_G_6_ '!#REF!</definedName>
    <definedName name="gti_17" localSheetId="1">'[9]Sqn_Abs_G_6_ '!#REF!</definedName>
    <definedName name="gti_17">'[9]Sqn_Abs_G_6_ '!#REF!</definedName>
    <definedName name="gti_19" localSheetId="3">'[10]Sqn_Abs_G_6_ '!#REF!</definedName>
    <definedName name="gti_19" localSheetId="1">'[10]Sqn_Abs_G_6_ '!#REF!</definedName>
    <definedName name="gti_19">'[10]Sqn_Abs_G_6_ '!#REF!</definedName>
    <definedName name="gti_20" localSheetId="3">'[10]Sqn_Abs_G_6_ '!#REF!</definedName>
    <definedName name="gti_20" localSheetId="1">'[10]Sqn_Abs_G_6_ '!#REF!</definedName>
    <definedName name="gti_20">'[10]Sqn_Abs_G_6_ '!#REF!</definedName>
    <definedName name="gti_23" localSheetId="3">'[10]Sqn_Abs_G_6_ '!#REF!</definedName>
    <definedName name="gti_23" localSheetId="1">'[10]Sqn_Abs_G_6_ '!#REF!</definedName>
    <definedName name="gti_23">'[10]Sqn_Abs_G_6_ '!#REF!</definedName>
    <definedName name="gti_4" localSheetId="3">'[9]Sqn_Abs_G_6_ '!#REF!</definedName>
    <definedName name="gti_4" localSheetId="1">'[9]Sqn_Abs_G_6_ '!#REF!</definedName>
    <definedName name="gti_4">'[9]Sqn_Abs_G_6_ '!#REF!</definedName>
    <definedName name="gti_8" localSheetId="3">'[9]Sqn_Abs_G_6_ '!#REF!</definedName>
    <definedName name="gti_8" localSheetId="1">'[9]Sqn_Abs_G_6_ '!#REF!</definedName>
    <definedName name="gti_8">'[9]Sqn_Abs_G_6_ '!#REF!</definedName>
    <definedName name="gti_9" localSheetId="3">'[9]Sqn_Abs_G_6_ '!#REF!</definedName>
    <definedName name="gti_9" localSheetId="1">'[9]Sqn_Abs_G_6_ '!#REF!</definedName>
    <definedName name="gti_9">'[9]Sqn_Abs_G_6_ '!#REF!</definedName>
    <definedName name="gtib" localSheetId="3">'[9]Sqn_Abs_G_6_ '!#REF!</definedName>
    <definedName name="gtib" localSheetId="1">'[9]Sqn_Abs_G_6_ '!#REF!</definedName>
    <definedName name="gtib">'[9]Sqn_Abs_G_6_ '!#REF!</definedName>
    <definedName name="gtib_1" localSheetId="3">'[9]Sqn_Abs_G_6_ '!#REF!</definedName>
    <definedName name="gtib_1" localSheetId="1">'[9]Sqn_Abs_G_6_ '!#REF!</definedName>
    <definedName name="gtib_1">'[9]Sqn_Abs_G_6_ '!#REF!</definedName>
    <definedName name="gtib_10" localSheetId="3">'[9]Sqn_Abs_G_6_ '!#REF!</definedName>
    <definedName name="gtib_10" localSheetId="1">'[9]Sqn_Abs_G_6_ '!#REF!</definedName>
    <definedName name="gtib_10">'[9]Sqn_Abs_G_6_ '!#REF!</definedName>
    <definedName name="gtib_11" localSheetId="3">'[9]Sqn_Abs_G_6_ '!#REF!</definedName>
    <definedName name="gtib_11" localSheetId="1">'[9]Sqn_Abs_G_6_ '!#REF!</definedName>
    <definedName name="gtib_11">'[9]Sqn_Abs_G_6_ '!#REF!</definedName>
    <definedName name="gtib_13" localSheetId="3">'[10]Sqn_Abs_G_6_ '!#REF!</definedName>
    <definedName name="gtib_13" localSheetId="1">'[10]Sqn_Abs_G_6_ '!#REF!</definedName>
    <definedName name="gtib_13">'[10]Sqn_Abs_G_6_ '!#REF!</definedName>
    <definedName name="gtib_14" localSheetId="3">'[10]Sqn_Abs_G_6_ '!#REF!</definedName>
    <definedName name="gtib_14" localSheetId="1">'[10]Sqn_Abs_G_6_ '!#REF!</definedName>
    <definedName name="gtib_14">'[10]Sqn_Abs_G_6_ '!#REF!</definedName>
    <definedName name="gtib_16" localSheetId="3">'[10]Sqn_Abs_G_6_ '!#REF!</definedName>
    <definedName name="gtib_16" localSheetId="1">'[10]Sqn_Abs_G_6_ '!#REF!</definedName>
    <definedName name="gtib_16">'[10]Sqn_Abs_G_6_ '!#REF!</definedName>
    <definedName name="gtib_17" localSheetId="3">'[9]Sqn_Abs_G_6_ '!#REF!</definedName>
    <definedName name="gtib_17" localSheetId="1">'[9]Sqn_Abs_G_6_ '!#REF!</definedName>
    <definedName name="gtib_17">'[9]Sqn_Abs_G_6_ '!#REF!</definedName>
    <definedName name="gtib_19" localSheetId="3">'[10]Sqn_Abs_G_6_ '!#REF!</definedName>
    <definedName name="gtib_19" localSheetId="1">'[10]Sqn_Abs_G_6_ '!#REF!</definedName>
    <definedName name="gtib_19">'[10]Sqn_Abs_G_6_ '!#REF!</definedName>
    <definedName name="gtib_20" localSheetId="3">'[10]Sqn_Abs_G_6_ '!#REF!</definedName>
    <definedName name="gtib_20" localSheetId="1">'[10]Sqn_Abs_G_6_ '!#REF!</definedName>
    <definedName name="gtib_20">'[10]Sqn_Abs_G_6_ '!#REF!</definedName>
    <definedName name="gtib_23" localSheetId="3">'[10]Sqn_Abs_G_6_ '!#REF!</definedName>
    <definedName name="gtib_23" localSheetId="1">'[10]Sqn_Abs_G_6_ '!#REF!</definedName>
    <definedName name="gtib_23">'[10]Sqn_Abs_G_6_ '!#REF!</definedName>
    <definedName name="gtib_4" localSheetId="3">'[9]Sqn_Abs_G_6_ '!#REF!</definedName>
    <definedName name="gtib_4" localSheetId="1">'[9]Sqn_Abs_G_6_ '!#REF!</definedName>
    <definedName name="gtib_4">'[9]Sqn_Abs_G_6_ '!#REF!</definedName>
    <definedName name="gtib_8" localSheetId="3">'[9]Sqn_Abs_G_6_ '!#REF!</definedName>
    <definedName name="gtib_8" localSheetId="1">'[9]Sqn_Abs_G_6_ '!#REF!</definedName>
    <definedName name="gtib_8">'[9]Sqn_Abs_G_6_ '!#REF!</definedName>
    <definedName name="gtib_9" localSheetId="3">'[9]Sqn_Abs_G_6_ '!#REF!</definedName>
    <definedName name="gtib_9" localSheetId="1">'[9]Sqn_Abs_G_6_ '!#REF!</definedName>
    <definedName name="gtib_9">'[9]Sqn_Abs_G_6_ '!#REF!</definedName>
    <definedName name="gyudfudfghjdfg" localSheetId="3">[35]Electrical!#REF!</definedName>
    <definedName name="gyudfudfghjdfg" localSheetId="1">[35]Electrical!#REF!</definedName>
    <definedName name="gyudfudfghjdfg">[35]Electrical!#REF!</definedName>
    <definedName name="gyudfudfghjdfg_1" localSheetId="3">[35]Electrical!#REF!</definedName>
    <definedName name="gyudfudfghjdfg_1" localSheetId="1">[35]Electrical!#REF!</definedName>
    <definedName name="gyudfudfghjdfg_1">[35]Electrical!#REF!</definedName>
    <definedName name="gyudfudfghjdfg_10" localSheetId="3">[35]Electrical!#REF!</definedName>
    <definedName name="gyudfudfghjdfg_10" localSheetId="1">[35]Electrical!#REF!</definedName>
    <definedName name="gyudfudfghjdfg_10">[35]Electrical!#REF!</definedName>
    <definedName name="gyudfudfghjdfg_11" localSheetId="3">[35]Electrical!#REF!</definedName>
    <definedName name="gyudfudfghjdfg_11" localSheetId="1">[35]Electrical!#REF!</definedName>
    <definedName name="gyudfudfghjdfg_11">[35]Electrical!#REF!</definedName>
    <definedName name="gyudfudfghjdfg_12" localSheetId="3">[35]Electrical!#REF!</definedName>
    <definedName name="gyudfudfghjdfg_12" localSheetId="1">[35]Electrical!#REF!</definedName>
    <definedName name="gyudfudfghjdfg_12">[35]Electrical!#REF!</definedName>
    <definedName name="gyudfudfghjdfg_13" localSheetId="3">[35]Electrical!#REF!</definedName>
    <definedName name="gyudfudfghjdfg_13" localSheetId="1">[35]Electrical!#REF!</definedName>
    <definedName name="gyudfudfghjdfg_13">[35]Electrical!#REF!</definedName>
    <definedName name="gyudfudfghjdfg_15" localSheetId="3">[35]Electrical!#REF!</definedName>
    <definedName name="gyudfudfghjdfg_15" localSheetId="1">[35]Electrical!#REF!</definedName>
    <definedName name="gyudfudfghjdfg_15">[35]Electrical!#REF!</definedName>
    <definedName name="gyudfudfghjdfg_16" localSheetId="3">[35]Electrical!#REF!</definedName>
    <definedName name="gyudfudfghjdfg_16" localSheetId="1">[35]Electrical!#REF!</definedName>
    <definedName name="gyudfudfghjdfg_16">[35]Electrical!#REF!</definedName>
    <definedName name="gyudfudfghjdfg_17" localSheetId="3">[35]Electrical!#REF!</definedName>
    <definedName name="gyudfudfghjdfg_17" localSheetId="1">[35]Electrical!#REF!</definedName>
    <definedName name="gyudfudfghjdfg_17">[35]Electrical!#REF!</definedName>
    <definedName name="gyudfudfghjdfg_19" localSheetId="3">[35]Electrical!#REF!</definedName>
    <definedName name="gyudfudfghjdfg_19" localSheetId="1">[35]Electrical!#REF!</definedName>
    <definedName name="gyudfudfghjdfg_19">[35]Electrical!#REF!</definedName>
    <definedName name="gyudfudfghjdfg_4" localSheetId="3">[35]Electrical!#REF!</definedName>
    <definedName name="gyudfudfghjdfg_4" localSheetId="1">[35]Electrical!#REF!</definedName>
    <definedName name="gyudfudfghjdfg_4">[35]Electrical!#REF!</definedName>
    <definedName name="gyudfudfghjdfg_8" localSheetId="3">[35]Electrical!#REF!</definedName>
    <definedName name="gyudfudfghjdfg_8" localSheetId="1">[35]Electrical!#REF!</definedName>
    <definedName name="gyudfudfghjdfg_8">[35]Electrical!#REF!</definedName>
    <definedName name="gyudfudfghjdfg_9" localSheetId="3">[35]Electrical!#REF!</definedName>
    <definedName name="gyudfudfghjdfg_9" localSheetId="1">[35]Electrical!#REF!</definedName>
    <definedName name="gyudfudfghjdfg_9">[35]Electrical!#REF!</definedName>
    <definedName name="h">[26]Quotation!$AK$4</definedName>
    <definedName name="H810." localSheetId="4">#REF!</definedName>
    <definedName name="H810." localSheetId="3">#REF!</definedName>
    <definedName name="H810." localSheetId="1">#REF!</definedName>
    <definedName name="H810.">#REF!</definedName>
    <definedName name="H810._13" localSheetId="4">#REF!</definedName>
    <definedName name="H810._13" localSheetId="3">#REF!</definedName>
    <definedName name="H810._13" localSheetId="1">#REF!</definedName>
    <definedName name="H810._13">#REF!</definedName>
    <definedName name="H810._14" localSheetId="4">#REF!</definedName>
    <definedName name="H810._14" localSheetId="3">#REF!</definedName>
    <definedName name="H810._14" localSheetId="1">#REF!</definedName>
    <definedName name="H810._14">#REF!</definedName>
    <definedName name="H810._16" localSheetId="4">#REF!</definedName>
    <definedName name="H810._16" localSheetId="3">#REF!</definedName>
    <definedName name="H810._16" localSheetId="1">#REF!</definedName>
    <definedName name="H810._16">#REF!</definedName>
    <definedName name="H810._17" localSheetId="4">#REF!</definedName>
    <definedName name="H810._17" localSheetId="3">#REF!</definedName>
    <definedName name="H810._17" localSheetId="1">#REF!</definedName>
    <definedName name="H810._17">#REF!</definedName>
    <definedName name="H810._19" localSheetId="4">#REF!</definedName>
    <definedName name="H810._19" localSheetId="3">#REF!</definedName>
    <definedName name="H810._19" localSheetId="1">#REF!</definedName>
    <definedName name="H810._19">#REF!</definedName>
    <definedName name="H810._20" localSheetId="4">#REF!</definedName>
    <definedName name="H810._20" localSheetId="3">#REF!</definedName>
    <definedName name="H810._20" localSheetId="1">#REF!</definedName>
    <definedName name="H810._20">#REF!</definedName>
    <definedName name="H810._23" localSheetId="4">#REF!</definedName>
    <definedName name="H810._23" localSheetId="3">#REF!</definedName>
    <definedName name="H810._23" localSheetId="1">#REF!</definedName>
    <definedName name="H810._23">#REF!</definedName>
    <definedName name="H810._3" localSheetId="4">#REF!</definedName>
    <definedName name="H810._3" localSheetId="3">#REF!</definedName>
    <definedName name="H810._3" localSheetId="1">#REF!</definedName>
    <definedName name="H810._3">#REF!</definedName>
    <definedName name="Ham" localSheetId="4">#REF!</definedName>
    <definedName name="Ham" localSheetId="3">#REF!</definedName>
    <definedName name="Ham" localSheetId="1">#REF!</definedName>
    <definedName name="Ham">#REF!</definedName>
    <definedName name="Ham_1" localSheetId="4">#REF!</definedName>
    <definedName name="Ham_1" localSheetId="3">#REF!</definedName>
    <definedName name="Ham_1" localSheetId="1">#REF!</definedName>
    <definedName name="Ham_1">#REF!</definedName>
    <definedName name="Ham_10" localSheetId="4">#REF!</definedName>
    <definedName name="Ham_10" localSheetId="3">#REF!</definedName>
    <definedName name="Ham_10" localSheetId="1">#REF!</definedName>
    <definedName name="Ham_10">#REF!</definedName>
    <definedName name="Ham_11" localSheetId="4">#REF!</definedName>
    <definedName name="Ham_11" localSheetId="3">#REF!</definedName>
    <definedName name="Ham_11" localSheetId="1">#REF!</definedName>
    <definedName name="Ham_11">#REF!</definedName>
    <definedName name="Ham_13" localSheetId="4">#REF!</definedName>
    <definedName name="Ham_13" localSheetId="3">#REF!</definedName>
    <definedName name="Ham_13" localSheetId="1">#REF!</definedName>
    <definedName name="Ham_13">#REF!</definedName>
    <definedName name="Ham_14" localSheetId="4">#REF!</definedName>
    <definedName name="Ham_14" localSheetId="3">#REF!</definedName>
    <definedName name="Ham_14" localSheetId="1">#REF!</definedName>
    <definedName name="Ham_14">#REF!</definedName>
    <definedName name="Ham_15" localSheetId="4">#REF!</definedName>
    <definedName name="Ham_15" localSheetId="3">#REF!</definedName>
    <definedName name="Ham_15" localSheetId="1">#REF!</definedName>
    <definedName name="Ham_15">#REF!</definedName>
    <definedName name="Ham_16" localSheetId="4">#REF!</definedName>
    <definedName name="Ham_16" localSheetId="3">#REF!</definedName>
    <definedName name="Ham_16" localSheetId="1">#REF!</definedName>
    <definedName name="Ham_16">#REF!</definedName>
    <definedName name="Ham_17" localSheetId="4">#REF!</definedName>
    <definedName name="Ham_17" localSheetId="3">#REF!</definedName>
    <definedName name="Ham_17" localSheetId="1">#REF!</definedName>
    <definedName name="Ham_17">#REF!</definedName>
    <definedName name="Ham_18" localSheetId="4">#REF!</definedName>
    <definedName name="Ham_18" localSheetId="3">#REF!</definedName>
    <definedName name="Ham_18" localSheetId="1">#REF!</definedName>
    <definedName name="Ham_18">#REF!</definedName>
    <definedName name="Ham_19" localSheetId="4">#REF!</definedName>
    <definedName name="Ham_19" localSheetId="3">#REF!</definedName>
    <definedName name="Ham_19" localSheetId="1">#REF!</definedName>
    <definedName name="Ham_19">#REF!</definedName>
    <definedName name="Ham_20" localSheetId="4">#REF!</definedName>
    <definedName name="Ham_20" localSheetId="3">#REF!</definedName>
    <definedName name="Ham_20" localSheetId="1">#REF!</definedName>
    <definedName name="Ham_20">#REF!</definedName>
    <definedName name="Ham_23" localSheetId="4">#REF!</definedName>
    <definedName name="Ham_23" localSheetId="3">#REF!</definedName>
    <definedName name="Ham_23" localSheetId="1">#REF!</definedName>
    <definedName name="Ham_23">#REF!</definedName>
    <definedName name="Ham_3" localSheetId="4">#REF!</definedName>
    <definedName name="Ham_3" localSheetId="3">#REF!</definedName>
    <definedName name="Ham_3" localSheetId="1">#REF!</definedName>
    <definedName name="Ham_3">#REF!</definedName>
    <definedName name="Ham_4" localSheetId="4">#REF!</definedName>
    <definedName name="Ham_4" localSheetId="3">#REF!</definedName>
    <definedName name="Ham_4" localSheetId="1">#REF!</definedName>
    <definedName name="Ham_4">#REF!</definedName>
    <definedName name="Ham_8" localSheetId="4">#REF!</definedName>
    <definedName name="Ham_8" localSheetId="3">#REF!</definedName>
    <definedName name="Ham_8" localSheetId="1">#REF!</definedName>
    <definedName name="Ham_8">#REF!</definedName>
    <definedName name="Ham_9" localSheetId="4">#REF!</definedName>
    <definedName name="Ham_9" localSheetId="3">#REF!</definedName>
    <definedName name="Ham_9" localSheetId="1">#REF!</definedName>
    <definedName name="Ham_9">#REF!</definedName>
    <definedName name="Hammerman" localSheetId="4">#REF!</definedName>
    <definedName name="Hammerman" localSheetId="3">#REF!</definedName>
    <definedName name="Hammerman" localSheetId="1">#REF!</definedName>
    <definedName name="Hammerman">#REF!</definedName>
    <definedName name="hcurb">[21]data!$I$38</definedName>
    <definedName name="He" localSheetId="4">#REF!</definedName>
    <definedName name="He" localSheetId="3">#REF!</definedName>
    <definedName name="He" localSheetId="1">#REF!</definedName>
    <definedName name="He">#REF!</definedName>
    <definedName name="he_13" localSheetId="4">#REF!</definedName>
    <definedName name="he_13" localSheetId="3">#REF!</definedName>
    <definedName name="he_13" localSheetId="1">#REF!</definedName>
    <definedName name="he_13">#REF!</definedName>
    <definedName name="he_14" localSheetId="4">#REF!</definedName>
    <definedName name="he_14" localSheetId="3">#REF!</definedName>
    <definedName name="he_14" localSheetId="1">#REF!</definedName>
    <definedName name="he_14">#REF!</definedName>
    <definedName name="he_15" localSheetId="4">#REF!</definedName>
    <definedName name="he_15" localSheetId="3">#REF!</definedName>
    <definedName name="he_15" localSheetId="1">#REF!</definedName>
    <definedName name="he_15">#REF!</definedName>
    <definedName name="he_16" localSheetId="4">#REF!</definedName>
    <definedName name="he_16" localSheetId="3">#REF!</definedName>
    <definedName name="he_16" localSheetId="1">#REF!</definedName>
    <definedName name="he_16">#REF!</definedName>
    <definedName name="he_17" localSheetId="4">#REF!</definedName>
    <definedName name="he_17" localSheetId="3">#REF!</definedName>
    <definedName name="he_17" localSheetId="1">#REF!</definedName>
    <definedName name="he_17">#REF!</definedName>
    <definedName name="he_19" localSheetId="4">#REF!</definedName>
    <definedName name="he_19" localSheetId="3">#REF!</definedName>
    <definedName name="he_19" localSheetId="1">#REF!</definedName>
    <definedName name="he_19">#REF!</definedName>
    <definedName name="he_20" localSheetId="4">#REF!</definedName>
    <definedName name="he_20" localSheetId="3">#REF!</definedName>
    <definedName name="he_20" localSheetId="1">#REF!</definedName>
    <definedName name="he_20">#REF!</definedName>
    <definedName name="he_21" localSheetId="4">#REF!</definedName>
    <definedName name="he_21" localSheetId="3">#REF!</definedName>
    <definedName name="he_21" localSheetId="1">#REF!</definedName>
    <definedName name="he_21">#REF!</definedName>
    <definedName name="he_23" localSheetId="4">#REF!</definedName>
    <definedName name="he_23" localSheetId="3">#REF!</definedName>
    <definedName name="he_23" localSheetId="1">#REF!</definedName>
    <definedName name="he_23">#REF!</definedName>
    <definedName name="he_3" localSheetId="4">#REF!</definedName>
    <definedName name="he_3" localSheetId="3">#REF!</definedName>
    <definedName name="he_3" localSheetId="1">#REF!</definedName>
    <definedName name="he_3">#REF!</definedName>
    <definedName name="headblacksmith" localSheetId="4">#REF!</definedName>
    <definedName name="headblacksmith" localSheetId="3">#REF!</definedName>
    <definedName name="headblacksmith" localSheetId="1">#REF!</definedName>
    <definedName name="headblacksmith">#REF!</definedName>
    <definedName name="Header_Row" localSheetId="2">ROW(#REF!)</definedName>
    <definedName name="Header_Row" localSheetId="4">ROW(#REF!)</definedName>
    <definedName name="Header_Row" localSheetId="3">ROW(#REF!)</definedName>
    <definedName name="Header_Row" localSheetId="0">ROW(#REF!)</definedName>
    <definedName name="Header_Row">ROW(#REF!)</definedName>
    <definedName name="headmason" localSheetId="4">#REF!</definedName>
    <definedName name="headmason" localSheetId="3">#REF!</definedName>
    <definedName name="headmason" localSheetId="1">#REF!</definedName>
    <definedName name="headmason">#REF!</definedName>
    <definedName name="Hel" localSheetId="4">#REF!</definedName>
    <definedName name="Hel" localSheetId="3">#REF!</definedName>
    <definedName name="Hel" localSheetId="1">#REF!</definedName>
    <definedName name="Hel">#REF!</definedName>
    <definedName name="Hel_1" localSheetId="4">#REF!</definedName>
    <definedName name="Hel_1" localSheetId="3">#REF!</definedName>
    <definedName name="Hel_1" localSheetId="1">#REF!</definedName>
    <definedName name="Hel_1">#REF!</definedName>
    <definedName name="Hel_10" localSheetId="4">#REF!</definedName>
    <definedName name="Hel_10" localSheetId="3">#REF!</definedName>
    <definedName name="Hel_10" localSheetId="1">#REF!</definedName>
    <definedName name="Hel_10">#REF!</definedName>
    <definedName name="Hel_11" localSheetId="4">#REF!</definedName>
    <definedName name="Hel_11" localSheetId="3">#REF!</definedName>
    <definedName name="Hel_11" localSheetId="1">#REF!</definedName>
    <definedName name="Hel_11">#REF!</definedName>
    <definedName name="Hel_13" localSheetId="4">#REF!</definedName>
    <definedName name="Hel_13" localSheetId="3">#REF!</definedName>
    <definedName name="Hel_13" localSheetId="1">#REF!</definedName>
    <definedName name="Hel_13">#REF!</definedName>
    <definedName name="Hel_14" localSheetId="4">#REF!</definedName>
    <definedName name="Hel_14" localSheetId="3">#REF!</definedName>
    <definedName name="Hel_14" localSheetId="1">#REF!</definedName>
    <definedName name="Hel_14">#REF!</definedName>
    <definedName name="Hel_15" localSheetId="4">#REF!</definedName>
    <definedName name="Hel_15" localSheetId="3">#REF!</definedName>
    <definedName name="Hel_15" localSheetId="1">#REF!</definedName>
    <definedName name="Hel_15">#REF!</definedName>
    <definedName name="Hel_16" localSheetId="4">#REF!</definedName>
    <definedName name="Hel_16" localSheetId="3">#REF!</definedName>
    <definedName name="Hel_16" localSheetId="1">#REF!</definedName>
    <definedName name="Hel_16">#REF!</definedName>
    <definedName name="Hel_17" localSheetId="4">#REF!</definedName>
    <definedName name="Hel_17" localSheetId="3">#REF!</definedName>
    <definedName name="Hel_17" localSheetId="1">#REF!</definedName>
    <definedName name="Hel_17">#REF!</definedName>
    <definedName name="Hel_18" localSheetId="4">#REF!</definedName>
    <definedName name="Hel_18" localSheetId="3">#REF!</definedName>
    <definedName name="Hel_18" localSheetId="1">#REF!</definedName>
    <definedName name="Hel_18">#REF!</definedName>
    <definedName name="Hel_19" localSheetId="4">#REF!</definedName>
    <definedName name="Hel_19" localSheetId="3">#REF!</definedName>
    <definedName name="Hel_19" localSheetId="1">#REF!</definedName>
    <definedName name="Hel_19">#REF!</definedName>
    <definedName name="Hel_20" localSheetId="4">#REF!</definedName>
    <definedName name="Hel_20" localSheetId="3">#REF!</definedName>
    <definedName name="Hel_20" localSheetId="1">#REF!</definedName>
    <definedName name="Hel_20">#REF!</definedName>
    <definedName name="Hel_23" localSheetId="4">#REF!</definedName>
    <definedName name="Hel_23" localSheetId="3">#REF!</definedName>
    <definedName name="Hel_23" localSheetId="1">#REF!</definedName>
    <definedName name="Hel_23">#REF!</definedName>
    <definedName name="Hel_3" localSheetId="4">#REF!</definedName>
    <definedName name="Hel_3" localSheetId="3">#REF!</definedName>
    <definedName name="Hel_3" localSheetId="1">#REF!</definedName>
    <definedName name="Hel_3">#REF!</definedName>
    <definedName name="Hel_4" localSheetId="4">#REF!</definedName>
    <definedName name="Hel_4" localSheetId="3">#REF!</definedName>
    <definedName name="Hel_4" localSheetId="1">#REF!</definedName>
    <definedName name="Hel_4">#REF!</definedName>
    <definedName name="Hel_8" localSheetId="4">#REF!</definedName>
    <definedName name="Hel_8" localSheetId="3">#REF!</definedName>
    <definedName name="Hel_8" localSheetId="1">#REF!</definedName>
    <definedName name="Hel_8">#REF!</definedName>
    <definedName name="Hel_9" localSheetId="4">#REF!</definedName>
    <definedName name="Hel_9" localSheetId="3">#REF!</definedName>
    <definedName name="Hel_9" localSheetId="1">#REF!</definedName>
    <definedName name="Hel_9">#REF!</definedName>
    <definedName name="HFL" localSheetId="4">[36]loadcal!#REF!</definedName>
    <definedName name="HFL" localSheetId="3">[36]loadcal!#REF!</definedName>
    <definedName name="HFL" localSheetId="1">[36]loadcal!#REF!</definedName>
    <definedName name="HFL">[36]loadcal!#REF!</definedName>
    <definedName name="hha" localSheetId="2">#REF!</definedName>
    <definedName name="hha" localSheetId="4">#REF!</definedName>
    <definedName name="hha" localSheetId="3">#REF!</definedName>
    <definedName name="hha" localSheetId="0">#REF!</definedName>
    <definedName name="hha">#REF!</definedName>
    <definedName name="hi" localSheetId="4">#REF!</definedName>
    <definedName name="hi" localSheetId="3">#REF!</definedName>
    <definedName name="hi" localSheetId="1">#REF!</definedName>
    <definedName name="hi">#REF!</definedName>
    <definedName name="hia" localSheetId="2">#REF!</definedName>
    <definedName name="hia" localSheetId="3">#REF!</definedName>
    <definedName name="hia" localSheetId="1">#REF!</definedName>
    <definedName name="hia" localSheetId="0">#REF!</definedName>
    <definedName name="hia">#REF!</definedName>
    <definedName name="hj" localSheetId="2">#REF!</definedName>
    <definedName name="hj" localSheetId="3">#REF!</definedName>
    <definedName name="hj" localSheetId="1">#REF!</definedName>
    <definedName name="hj" localSheetId="0">#REF!</definedName>
    <definedName name="hj">#REF!</definedName>
    <definedName name="hl">[27]Formula!$D$36</definedName>
    <definedName name="hmplant" localSheetId="4">#REF!</definedName>
    <definedName name="hmplant" localSheetId="3">#REF!</definedName>
    <definedName name="hmplant" localSheetId="1">#REF!</definedName>
    <definedName name="hmplant">#REF!</definedName>
    <definedName name="ho" localSheetId="4">#REF!</definedName>
    <definedName name="ho" localSheetId="3">#REF!</definedName>
    <definedName name="ho" localSheetId="1">#REF!</definedName>
    <definedName name="ho">#REF!</definedName>
    <definedName name="hotmixplant" localSheetId="4">#REF!</definedName>
    <definedName name="hotmixplant" localSheetId="3">#REF!</definedName>
    <definedName name="hotmixplant" localSheetId="1">#REF!</definedName>
    <definedName name="hotmixplant">#REF!</definedName>
    <definedName name="hotmixsmall" localSheetId="4">#REF!</definedName>
    <definedName name="hotmixsmall" localSheetId="3">#REF!</definedName>
    <definedName name="hotmixsmall" localSheetId="1">#REF!</definedName>
    <definedName name="hotmixsmall">#REF!</definedName>
    <definedName name="Hp" localSheetId="4">#REF!</definedName>
    <definedName name="Hp" localSheetId="3">#REF!</definedName>
    <definedName name="Hp" localSheetId="1">#REF!</definedName>
    <definedName name="Hp">#REF!</definedName>
    <definedName name="Hrl" localSheetId="4">#REF!</definedName>
    <definedName name="Hrl" localSheetId="3">#REF!</definedName>
    <definedName name="Hrl" localSheetId="1">#REF!</definedName>
    <definedName name="Hrl">#REF!</definedName>
    <definedName name="hrt" localSheetId="4">#REF!</definedName>
    <definedName name="hrt" localSheetId="3">#REF!</definedName>
    <definedName name="hrt" localSheetId="1">#REF!</definedName>
    <definedName name="hrt">#REF!</definedName>
    <definedName name="humepipe1200">'[37]Material '!$G$48</definedName>
    <definedName name="hvbglb" localSheetId="2">#REF!</definedName>
    <definedName name="hvbglb" localSheetId="4">#REF!</definedName>
    <definedName name="hvbglb" localSheetId="3">#REF!</definedName>
    <definedName name="hvbglb" localSheetId="0">#REF!</definedName>
    <definedName name="hvbglb">#REF!</definedName>
    <definedName name="hydexcavator" localSheetId="4">#REF!</definedName>
    <definedName name="hydexcavator" localSheetId="3">#REF!</definedName>
    <definedName name="hydexcavator" localSheetId="1">#REF!</definedName>
    <definedName name="hydexcavator">#REF!</definedName>
    <definedName name="hysd">'[16]2.civil-RA'!$J$89</definedName>
    <definedName name="hysdpcc" localSheetId="4">#REF!</definedName>
    <definedName name="hysdpcc" localSheetId="3">#REF!</definedName>
    <definedName name="hysdpcc" localSheetId="1">#REF!</definedName>
    <definedName name="hysdpcc">#REF!</definedName>
    <definedName name="i" localSheetId="2">#REF!</definedName>
    <definedName name="i" localSheetId="3">#REF!</definedName>
    <definedName name="i" localSheetId="0">#REF!</definedName>
    <definedName name="i">#REF!</definedName>
    <definedName name="ic" localSheetId="4">#REF!</definedName>
    <definedName name="ic" localSheetId="3">#REF!</definedName>
    <definedName name="ic" localSheetId="1">#REF!</definedName>
    <definedName name="ic">#REF!</definedName>
    <definedName name="ic_4" localSheetId="4">#REF!</definedName>
    <definedName name="ic_4" localSheetId="3">#REF!</definedName>
    <definedName name="ic_4" localSheetId="1">#REF!</definedName>
    <definedName name="ic_4">#REF!</definedName>
    <definedName name="ICGD">[22]girder!$H$40</definedName>
    <definedName name="ICGTHK">[22]girder!$H$41</definedName>
    <definedName name="ICGW">[22]girder!$H$79</definedName>
    <definedName name="inAst1" localSheetId="4">#REF!</definedName>
    <definedName name="inAst1" localSheetId="3">#REF!</definedName>
    <definedName name="inAst1" localSheetId="1">#REF!</definedName>
    <definedName name="inAst1">#REF!</definedName>
    <definedName name="inAst3" localSheetId="4">#REF!</definedName>
    <definedName name="inAst3" localSheetId="3">#REF!</definedName>
    <definedName name="inAst3" localSheetId="1">#REF!</definedName>
    <definedName name="inAst3">#REF!</definedName>
    <definedName name="inAst4" localSheetId="4">#REF!</definedName>
    <definedName name="inAst4" localSheetId="3">#REF!</definedName>
    <definedName name="inAst4" localSheetId="1">#REF!</definedName>
    <definedName name="inAst4">#REF!</definedName>
    <definedName name="incgl" localSheetId="4">#REF!</definedName>
    <definedName name="incgl" localSheetId="3">#REF!</definedName>
    <definedName name="incgl" localSheetId="1">#REF!</definedName>
    <definedName name="incgl">#REF!</definedName>
    <definedName name="inexudl" localSheetId="4">#REF!</definedName>
    <definedName name="inexudl" localSheetId="3">#REF!</definedName>
    <definedName name="inexudl" localSheetId="1">#REF!</definedName>
    <definedName name="inexudl">#REF!</definedName>
    <definedName name="ins" localSheetId="2">#REF!</definedName>
    <definedName name="ins" localSheetId="4">#REF!</definedName>
    <definedName name="ins" localSheetId="3">#REF!</definedName>
    <definedName name="ins" localSheetId="1">#REF!</definedName>
    <definedName name="ins" localSheetId="0">#REF!</definedName>
    <definedName name="ins">#REF!</definedName>
    <definedName name="Int" localSheetId="2">#REF!</definedName>
    <definedName name="Int" localSheetId="3">#REF!</definedName>
    <definedName name="Int" localSheetId="0">#REF!</definedName>
    <definedName name="Int">#REF!</definedName>
    <definedName name="Interest_Rate" localSheetId="2">#REF!</definedName>
    <definedName name="Interest_Rate" localSheetId="4">#REF!</definedName>
    <definedName name="Interest_Rate" localSheetId="3">#REF!</definedName>
    <definedName name="Interest_Rate" localSheetId="0">#REF!</definedName>
    <definedName name="Interest_Rate">#REF!</definedName>
    <definedName name="ITT" localSheetId="4">#REF!</definedName>
    <definedName name="ITT" localSheetId="3">#REF!</definedName>
    <definedName name="ITT" localSheetId="1">#REF!</definedName>
    <definedName name="ITT">#REF!</definedName>
    <definedName name="IWT" localSheetId="4">#REF!</definedName>
    <definedName name="IWT" localSheetId="3">#REF!</definedName>
    <definedName name="IWT" localSheetId="1">#REF!</definedName>
    <definedName name="IWT">#REF!</definedName>
    <definedName name="j">[11]analysis!$E$196</definedName>
    <definedName name="jack" localSheetId="4">#REF!</definedName>
    <definedName name="jack" localSheetId="3">#REF!</definedName>
    <definedName name="jack" localSheetId="1">#REF!</definedName>
    <definedName name="jack">#REF!</definedName>
    <definedName name="Jcm" localSheetId="4">#REF!</definedName>
    <definedName name="Jcm" localSheetId="3">#REF!</definedName>
    <definedName name="Jcm" localSheetId="1">#REF!</definedName>
    <definedName name="Jcm">#REF!</definedName>
    <definedName name="Junior_Engineer" localSheetId="1">#REF!</definedName>
    <definedName name="K" localSheetId="4">#REF!</definedName>
    <definedName name="K" localSheetId="3">#REF!</definedName>
    <definedName name="K">#REF!</definedName>
    <definedName name="k404." localSheetId="2">#REF!</definedName>
    <definedName name="k404." localSheetId="4">#REF!</definedName>
    <definedName name="k404." localSheetId="3">#REF!</definedName>
    <definedName name="k404." localSheetId="0">#REF!</definedName>
    <definedName name="k404.">#REF!</definedName>
    <definedName name="kasper" localSheetId="2">#REF!</definedName>
    <definedName name="kasper" localSheetId="4">#REF!</definedName>
    <definedName name="kasper" localSheetId="3">#REF!</definedName>
    <definedName name="kasper" localSheetId="0">#REF!</definedName>
    <definedName name="kasper">#REF!</definedName>
    <definedName name="kci">[38]Comparative!$K$4</definedName>
    <definedName name="keerthi">'[18]2.civil-RA'!$K$13</definedName>
    <definedName name="Kerbcast" localSheetId="4">#REF!</definedName>
    <definedName name="Kerbcast" localSheetId="3">#REF!</definedName>
    <definedName name="Kerbcast" localSheetId="1">#REF!</definedName>
    <definedName name="Kerbcast">#REF!</definedName>
    <definedName name="KERBW">[5]girder!$H$30</definedName>
    <definedName name="khalasi" localSheetId="4">#REF!</definedName>
    <definedName name="khalasi" localSheetId="3">#REF!</definedName>
    <definedName name="khalasi" localSheetId="1">#REF!</definedName>
    <definedName name="khalasi">#REF!</definedName>
    <definedName name="kkkkkkkkkkkkk" localSheetId="4">#REF!</definedName>
    <definedName name="kkkkkkkkkkkkk" localSheetId="3">#REF!</definedName>
    <definedName name="kkkkkkkkkkkkk">#REF!</definedName>
    <definedName name="l" localSheetId="4">#REF!</definedName>
    <definedName name="l" localSheetId="3">#REF!</definedName>
    <definedName name="l" localSheetId="1">#REF!</definedName>
    <definedName name="l">#REF!</definedName>
    <definedName name="Last_Row" localSheetId="2">IF('2400 Abstract'!Values_Entered,'2400 Abstract'!Header_Row+'2400 Abstract'!Number_of_Payments,'2400 Abstract'!Header_Row)</definedName>
    <definedName name="Last_Row" localSheetId="4">IF([39]!Values_Entered,Annex!Header_Row+[39]!Number_of_Payments,Annex!Header_Row)</definedName>
    <definedName name="Last_Row" localSheetId="3">IF('Coding '!Values_Entered,'Coding '!Header_Row+'Coding '!Number_of_Payments,'Coding '!Header_Row)</definedName>
    <definedName name="Last_Row" localSheetId="0">#N/A</definedName>
    <definedName name="Last_Row">#N/A</definedName>
    <definedName name="Lcan">'[14]basic-data'!$D$12</definedName>
    <definedName name="le" localSheetId="4">#REF!</definedName>
    <definedName name="le" localSheetId="3">#REF!</definedName>
    <definedName name="le" localSheetId="1">#REF!</definedName>
    <definedName name="le">#REF!</definedName>
    <definedName name="len">[23]Intro!$L$153</definedName>
    <definedName name="limcount" hidden="1">1</definedName>
    <definedName name="Lin" localSheetId="4">#REF!</definedName>
    <definedName name="Lin" localSheetId="3">#REF!</definedName>
    <definedName name="Lin" localSheetId="1">#REF!</definedName>
    <definedName name="Lin">#REF!</definedName>
    <definedName name="Lin_1" localSheetId="4">#REF!</definedName>
    <definedName name="Lin_1" localSheetId="3">#REF!</definedName>
    <definedName name="Lin_1" localSheetId="1">#REF!</definedName>
    <definedName name="Lin_1">#REF!</definedName>
    <definedName name="Lin_10" localSheetId="4">#REF!</definedName>
    <definedName name="Lin_10" localSheetId="3">#REF!</definedName>
    <definedName name="Lin_10" localSheetId="1">#REF!</definedName>
    <definedName name="Lin_10">#REF!</definedName>
    <definedName name="Lin_11" localSheetId="4">#REF!</definedName>
    <definedName name="Lin_11" localSheetId="3">#REF!</definedName>
    <definedName name="Lin_11" localSheetId="1">#REF!</definedName>
    <definedName name="Lin_11">#REF!</definedName>
    <definedName name="Lin_13" localSheetId="4">#REF!</definedName>
    <definedName name="Lin_13" localSheetId="3">#REF!</definedName>
    <definedName name="Lin_13" localSheetId="1">#REF!</definedName>
    <definedName name="Lin_13">#REF!</definedName>
    <definedName name="Lin_14" localSheetId="4">#REF!</definedName>
    <definedName name="Lin_14" localSheetId="3">#REF!</definedName>
    <definedName name="Lin_14" localSheetId="1">#REF!</definedName>
    <definedName name="Lin_14">#REF!</definedName>
    <definedName name="Lin_15" localSheetId="4">#REF!</definedName>
    <definedName name="Lin_15" localSheetId="3">#REF!</definedName>
    <definedName name="Lin_15" localSheetId="1">#REF!</definedName>
    <definedName name="Lin_15">#REF!</definedName>
    <definedName name="Lin_16" localSheetId="4">#REF!</definedName>
    <definedName name="Lin_16" localSheetId="3">#REF!</definedName>
    <definedName name="Lin_16" localSheetId="1">#REF!</definedName>
    <definedName name="Lin_16">#REF!</definedName>
    <definedName name="Lin_17" localSheetId="4">#REF!</definedName>
    <definedName name="Lin_17" localSheetId="3">#REF!</definedName>
    <definedName name="Lin_17" localSheetId="1">#REF!</definedName>
    <definedName name="Lin_17">#REF!</definedName>
    <definedName name="Lin_18" localSheetId="4">#REF!</definedName>
    <definedName name="Lin_18" localSheetId="3">#REF!</definedName>
    <definedName name="Lin_18" localSheetId="1">#REF!</definedName>
    <definedName name="Lin_18">#REF!</definedName>
    <definedName name="Lin_19" localSheetId="4">#REF!</definedName>
    <definedName name="Lin_19" localSheetId="3">#REF!</definedName>
    <definedName name="Lin_19" localSheetId="1">#REF!</definedName>
    <definedName name="Lin_19">#REF!</definedName>
    <definedName name="Lin_20" localSheetId="4">#REF!</definedName>
    <definedName name="Lin_20" localSheetId="3">#REF!</definedName>
    <definedName name="Lin_20" localSheetId="1">#REF!</definedName>
    <definedName name="Lin_20">#REF!</definedName>
    <definedName name="Lin_23" localSheetId="4">#REF!</definedName>
    <definedName name="Lin_23" localSheetId="3">#REF!</definedName>
    <definedName name="Lin_23" localSheetId="1">#REF!</definedName>
    <definedName name="Lin_23">#REF!</definedName>
    <definedName name="Lin_3" localSheetId="4">#REF!</definedName>
    <definedName name="Lin_3" localSheetId="3">#REF!</definedName>
    <definedName name="Lin_3" localSheetId="1">#REF!</definedName>
    <definedName name="Lin_3">#REF!</definedName>
    <definedName name="Lin_4" localSheetId="4">#REF!</definedName>
    <definedName name="Lin_4" localSheetId="3">#REF!</definedName>
    <definedName name="Lin_4" localSheetId="1">#REF!</definedName>
    <definedName name="Lin_4">#REF!</definedName>
    <definedName name="Lin_8" localSheetId="4">#REF!</definedName>
    <definedName name="Lin_8" localSheetId="3">#REF!</definedName>
    <definedName name="Lin_8" localSheetId="1">#REF!</definedName>
    <definedName name="Lin_8">#REF!</definedName>
    <definedName name="Lin_9" localSheetId="4">#REF!</definedName>
    <definedName name="Lin_9" localSheetId="3">#REF!</definedName>
    <definedName name="Lin_9" localSheetId="1">#REF!</definedName>
    <definedName name="Lin_9">#REF!</definedName>
    <definedName name="lmfa" localSheetId="4">#REF!</definedName>
    <definedName name="lmfa" localSheetId="3">#REF!</definedName>
    <definedName name="lmfa" localSheetId="1">#REF!</definedName>
    <definedName name="lmfa">#REF!</definedName>
    <definedName name="lmfr" localSheetId="4">#REF!</definedName>
    <definedName name="lmfr" localSheetId="3">#REF!</definedName>
    <definedName name="lmfr" localSheetId="1">#REF!</definedName>
    <definedName name="lmfr">#REF!</definedName>
    <definedName name="lo" localSheetId="4">#REF!</definedName>
    <definedName name="lo" localSheetId="3">#REF!</definedName>
    <definedName name="lo" localSheetId="1">#REF!</definedName>
    <definedName name="lo">#REF!</definedName>
    <definedName name="loader" localSheetId="4">#REF!</definedName>
    <definedName name="loader" localSheetId="3">#REF!</definedName>
    <definedName name="loader" localSheetId="1">#REF!</definedName>
    <definedName name="loader">#REF!</definedName>
    <definedName name="Loan_Amount" localSheetId="2">#REF!</definedName>
    <definedName name="Loan_Amount" localSheetId="4">#REF!</definedName>
    <definedName name="Loan_Amount" localSheetId="3">#REF!</definedName>
    <definedName name="Loan_Amount" localSheetId="0">#REF!</definedName>
    <definedName name="Loan_Amount">#REF!</definedName>
    <definedName name="Loan_Start" localSheetId="2">#REF!</definedName>
    <definedName name="Loan_Start" localSheetId="4">#REF!</definedName>
    <definedName name="Loan_Start" localSheetId="3">#REF!</definedName>
    <definedName name="Loan_Start" localSheetId="0">#REF!</definedName>
    <definedName name="Loan_Start">#REF!</definedName>
    <definedName name="Loan_Years" localSheetId="2">#REF!</definedName>
    <definedName name="Loan_Years" localSheetId="4">#REF!</definedName>
    <definedName name="Loan_Years" localSheetId="3">#REF!</definedName>
    <definedName name="Loan_Years" localSheetId="0">#REF!</definedName>
    <definedName name="Loan_Years">#REF!</definedName>
    <definedName name="LWL" localSheetId="3">[36]loadcal!#REF!</definedName>
    <definedName name="LWL" localSheetId="1">[36]loadcal!#REF!</definedName>
    <definedName name="LWL">[36]loadcal!#REF!</definedName>
    <definedName name="m" localSheetId="4">#REF!</definedName>
    <definedName name="m" localSheetId="3">#REF!</definedName>
    <definedName name="m" localSheetId="1">#REF!</definedName>
    <definedName name="m">#REF!</definedName>
    <definedName name="m_13" localSheetId="4">#REF!</definedName>
    <definedName name="m_13" localSheetId="3">#REF!</definedName>
    <definedName name="m_13" localSheetId="1">#REF!</definedName>
    <definedName name="m_13">#REF!</definedName>
    <definedName name="m_14" localSheetId="4">#REF!</definedName>
    <definedName name="m_14" localSheetId="3">#REF!</definedName>
    <definedName name="m_14" localSheetId="1">#REF!</definedName>
    <definedName name="m_14">#REF!</definedName>
    <definedName name="m_15" localSheetId="4">#REF!</definedName>
    <definedName name="m_15" localSheetId="3">#REF!</definedName>
    <definedName name="m_15" localSheetId="1">#REF!</definedName>
    <definedName name="m_15">#REF!</definedName>
    <definedName name="m_16" localSheetId="4">#REF!</definedName>
    <definedName name="m_16" localSheetId="3">#REF!</definedName>
    <definedName name="m_16" localSheetId="1">#REF!</definedName>
    <definedName name="m_16">#REF!</definedName>
    <definedName name="m_17" localSheetId="4">#REF!</definedName>
    <definedName name="m_17" localSheetId="3">#REF!</definedName>
    <definedName name="m_17" localSheetId="1">#REF!</definedName>
    <definedName name="m_17">#REF!</definedName>
    <definedName name="m_18" localSheetId="4">#REF!</definedName>
    <definedName name="m_18" localSheetId="3">#REF!</definedName>
    <definedName name="m_18" localSheetId="1">#REF!</definedName>
    <definedName name="m_18">#REF!</definedName>
    <definedName name="m_19" localSheetId="4">#REF!</definedName>
    <definedName name="m_19" localSheetId="3">#REF!</definedName>
    <definedName name="m_19" localSheetId="1">#REF!</definedName>
    <definedName name="m_19">#REF!</definedName>
    <definedName name="m_20" localSheetId="4">#REF!</definedName>
    <definedName name="m_20" localSheetId="3">#REF!</definedName>
    <definedName name="m_20" localSheetId="1">#REF!</definedName>
    <definedName name="m_20">#REF!</definedName>
    <definedName name="m_23" localSheetId="4">#REF!</definedName>
    <definedName name="m_23" localSheetId="3">#REF!</definedName>
    <definedName name="m_23" localSheetId="1">#REF!</definedName>
    <definedName name="m_23">#REF!</definedName>
    <definedName name="m_3" localSheetId="4">#REF!</definedName>
    <definedName name="m_3" localSheetId="3">#REF!</definedName>
    <definedName name="m_3" localSheetId="1">#REF!</definedName>
    <definedName name="m_3">#REF!</definedName>
    <definedName name="m20deckpcc" localSheetId="4">#REF!</definedName>
    <definedName name="m20deckpcc" localSheetId="3">#REF!</definedName>
    <definedName name="m20deckpcc" localSheetId="1">#REF!</definedName>
    <definedName name="m20deckpcc">#REF!</definedName>
    <definedName name="m35pile" localSheetId="4">#REF!</definedName>
    <definedName name="m35pile" localSheetId="3">#REF!</definedName>
    <definedName name="m35pile" localSheetId="1">#REF!</definedName>
    <definedName name="m35pile">#REF!</definedName>
    <definedName name="Ma" localSheetId="4">#REF!</definedName>
    <definedName name="Ma" localSheetId="3">#REF!</definedName>
    <definedName name="Ma" localSheetId="1">#REF!</definedName>
    <definedName name="Ma">#REF!</definedName>
    <definedName name="ma_12" localSheetId="4">#REF!</definedName>
    <definedName name="ma_12" localSheetId="3">#REF!</definedName>
    <definedName name="ma_12" localSheetId="1">#REF!</definedName>
    <definedName name="ma_12">#REF!</definedName>
    <definedName name="ma_13" localSheetId="4">#REF!</definedName>
    <definedName name="ma_13" localSheetId="3">#REF!</definedName>
    <definedName name="ma_13" localSheetId="1">#REF!</definedName>
    <definedName name="ma_13">#REF!</definedName>
    <definedName name="ma_14" localSheetId="4">#REF!</definedName>
    <definedName name="ma_14" localSheetId="3">#REF!</definedName>
    <definedName name="ma_14" localSheetId="1">#REF!</definedName>
    <definedName name="ma_14">#REF!</definedName>
    <definedName name="ma_15" localSheetId="4">#REF!</definedName>
    <definedName name="ma_15" localSheetId="3">#REF!</definedName>
    <definedName name="ma_15" localSheetId="1">#REF!</definedName>
    <definedName name="ma_15">#REF!</definedName>
    <definedName name="ma_16" localSheetId="4">#REF!</definedName>
    <definedName name="ma_16" localSheetId="3">#REF!</definedName>
    <definedName name="ma_16" localSheetId="1">#REF!</definedName>
    <definedName name="ma_16">#REF!</definedName>
    <definedName name="ma_17" localSheetId="4">#REF!</definedName>
    <definedName name="ma_17" localSheetId="3">#REF!</definedName>
    <definedName name="ma_17" localSheetId="1">#REF!</definedName>
    <definedName name="ma_17">#REF!</definedName>
    <definedName name="ma_19" localSheetId="4">#REF!</definedName>
    <definedName name="ma_19" localSheetId="3">#REF!</definedName>
    <definedName name="ma_19" localSheetId="1">#REF!</definedName>
    <definedName name="ma_19">#REF!</definedName>
    <definedName name="ma_20" localSheetId="4">#REF!</definedName>
    <definedName name="ma_20" localSheetId="3">#REF!</definedName>
    <definedName name="ma_20" localSheetId="1">#REF!</definedName>
    <definedName name="ma_20">#REF!</definedName>
    <definedName name="ma_21" localSheetId="4">#REF!</definedName>
    <definedName name="ma_21" localSheetId="3">#REF!</definedName>
    <definedName name="ma_21" localSheetId="1">#REF!</definedName>
    <definedName name="ma_21">#REF!</definedName>
    <definedName name="ma_23" localSheetId="4">#REF!</definedName>
    <definedName name="ma_23" localSheetId="3">#REF!</definedName>
    <definedName name="ma_23" localSheetId="1">#REF!</definedName>
    <definedName name="ma_23">#REF!</definedName>
    <definedName name="ma_3" localSheetId="4">#REF!</definedName>
    <definedName name="ma_3" localSheetId="3">#REF!</definedName>
    <definedName name="ma_3" localSheetId="1">#REF!</definedName>
    <definedName name="ma_3">#REF!</definedName>
    <definedName name="ma1_13" localSheetId="4">#REF!</definedName>
    <definedName name="ma1_13" localSheetId="3">#REF!</definedName>
    <definedName name="ma1_13" localSheetId="1">#REF!</definedName>
    <definedName name="ma1_13">#REF!</definedName>
    <definedName name="ma1_14" localSheetId="4">#REF!</definedName>
    <definedName name="ma1_14" localSheetId="3">#REF!</definedName>
    <definedName name="ma1_14" localSheetId="1">#REF!</definedName>
    <definedName name="ma1_14">#REF!</definedName>
    <definedName name="ma1_15" localSheetId="4">#REF!</definedName>
    <definedName name="ma1_15" localSheetId="3">#REF!</definedName>
    <definedName name="ma1_15" localSheetId="1">#REF!</definedName>
    <definedName name="ma1_15">#REF!</definedName>
    <definedName name="ma1_16" localSheetId="4">#REF!</definedName>
    <definedName name="ma1_16" localSheetId="3">#REF!</definedName>
    <definedName name="ma1_16" localSheetId="1">#REF!</definedName>
    <definedName name="ma1_16">#REF!</definedName>
    <definedName name="ma1_17" localSheetId="4">#REF!</definedName>
    <definedName name="ma1_17" localSheetId="3">#REF!</definedName>
    <definedName name="ma1_17" localSheetId="1">#REF!</definedName>
    <definedName name="ma1_17">#REF!</definedName>
    <definedName name="ma1_19" localSheetId="4">#REF!</definedName>
    <definedName name="ma1_19" localSheetId="3">#REF!</definedName>
    <definedName name="ma1_19" localSheetId="1">#REF!</definedName>
    <definedName name="ma1_19">#REF!</definedName>
    <definedName name="ma1_2" localSheetId="3">'[16]2.civil-RA'!#REF!</definedName>
    <definedName name="ma1_2" localSheetId="1">'[16]2.civil-RA'!#REF!</definedName>
    <definedName name="ma1_2">'[16]2.civil-RA'!#REF!</definedName>
    <definedName name="ma1_20" localSheetId="4">#REF!</definedName>
    <definedName name="ma1_20" localSheetId="3">#REF!</definedName>
    <definedName name="ma1_20" localSheetId="1">#REF!</definedName>
    <definedName name="ma1_20">#REF!</definedName>
    <definedName name="ma1_21" localSheetId="4">#REF!</definedName>
    <definedName name="ma1_21" localSheetId="3">#REF!</definedName>
    <definedName name="ma1_21" localSheetId="1">#REF!</definedName>
    <definedName name="ma1_21">#REF!</definedName>
    <definedName name="ma1_23" localSheetId="4">#REF!</definedName>
    <definedName name="ma1_23" localSheetId="3">#REF!</definedName>
    <definedName name="ma1_23" localSheetId="1">#REF!</definedName>
    <definedName name="ma1_23">#REF!</definedName>
    <definedName name="ma1_3" localSheetId="4">#REF!</definedName>
    <definedName name="ma1_3" localSheetId="3">#REF!</definedName>
    <definedName name="ma1_3" localSheetId="1">#REF!</definedName>
    <definedName name="ma1_3">#REF!</definedName>
    <definedName name="ma2_13" localSheetId="4">#REF!</definedName>
    <definedName name="ma2_13" localSheetId="3">#REF!</definedName>
    <definedName name="ma2_13" localSheetId="1">#REF!</definedName>
    <definedName name="ma2_13">#REF!</definedName>
    <definedName name="ma2_14" localSheetId="4">#REF!</definedName>
    <definedName name="ma2_14" localSheetId="3">#REF!</definedName>
    <definedName name="ma2_14" localSheetId="1">#REF!</definedName>
    <definedName name="ma2_14">#REF!</definedName>
    <definedName name="ma2_15" localSheetId="4">#REF!</definedName>
    <definedName name="ma2_15" localSheetId="3">#REF!</definedName>
    <definedName name="ma2_15" localSheetId="1">#REF!</definedName>
    <definedName name="ma2_15">#REF!</definedName>
    <definedName name="ma2_16" localSheetId="4">#REF!</definedName>
    <definedName name="ma2_16" localSheetId="3">#REF!</definedName>
    <definedName name="ma2_16" localSheetId="1">#REF!</definedName>
    <definedName name="ma2_16">#REF!</definedName>
    <definedName name="ma2_17" localSheetId="4">#REF!</definedName>
    <definedName name="ma2_17" localSheetId="3">#REF!</definedName>
    <definedName name="ma2_17" localSheetId="1">#REF!</definedName>
    <definedName name="ma2_17">#REF!</definedName>
    <definedName name="ma2_19" localSheetId="4">#REF!</definedName>
    <definedName name="ma2_19" localSheetId="3">#REF!</definedName>
    <definedName name="ma2_19" localSheetId="1">#REF!</definedName>
    <definedName name="ma2_19">#REF!</definedName>
    <definedName name="ma2_20" localSheetId="4">#REF!</definedName>
    <definedName name="ma2_20" localSheetId="3">#REF!</definedName>
    <definedName name="ma2_20" localSheetId="1">#REF!</definedName>
    <definedName name="ma2_20">#REF!</definedName>
    <definedName name="ma2_21" localSheetId="4">#REF!</definedName>
    <definedName name="ma2_21" localSheetId="3">#REF!</definedName>
    <definedName name="ma2_21" localSheetId="1">#REF!</definedName>
    <definedName name="ma2_21">#REF!</definedName>
    <definedName name="ma2_23" localSheetId="4">#REF!</definedName>
    <definedName name="ma2_23" localSheetId="3">#REF!</definedName>
    <definedName name="ma2_23" localSheetId="1">#REF!</definedName>
    <definedName name="ma2_23">#REF!</definedName>
    <definedName name="ma2_3" localSheetId="4">#REF!</definedName>
    <definedName name="ma2_3" localSheetId="3">#REF!</definedName>
    <definedName name="ma2_3" localSheetId="1">#REF!</definedName>
    <definedName name="ma2_3">#REF!</definedName>
    <definedName name="manure" localSheetId="4">#REF!</definedName>
    <definedName name="manure" localSheetId="3">#REF!</definedName>
    <definedName name="manure" localSheetId="1">#REF!</definedName>
    <definedName name="manure">#REF!</definedName>
    <definedName name="markingmachine" localSheetId="4">#REF!</definedName>
    <definedName name="markingmachine" localSheetId="3">#REF!</definedName>
    <definedName name="markingmachine" localSheetId="1">#REF!</definedName>
    <definedName name="markingmachine">#REF!</definedName>
    <definedName name="mas" localSheetId="4">#REF!</definedName>
    <definedName name="mas" localSheetId="3">#REF!</definedName>
    <definedName name="mas" localSheetId="1">#REF!</definedName>
    <definedName name="mas">#REF!</definedName>
    <definedName name="Mas_1" localSheetId="4">#REF!</definedName>
    <definedName name="Mas_1" localSheetId="3">#REF!</definedName>
    <definedName name="Mas_1" localSheetId="1">#REF!</definedName>
    <definedName name="Mas_1">#REF!</definedName>
    <definedName name="Mas_10" localSheetId="4">#REF!</definedName>
    <definedName name="Mas_10" localSheetId="3">#REF!</definedName>
    <definedName name="Mas_10" localSheetId="1">#REF!</definedName>
    <definedName name="Mas_10">#REF!</definedName>
    <definedName name="Mas_11" localSheetId="4">#REF!</definedName>
    <definedName name="Mas_11" localSheetId="3">#REF!</definedName>
    <definedName name="Mas_11" localSheetId="1">#REF!</definedName>
    <definedName name="Mas_11">#REF!</definedName>
    <definedName name="Mas_13" localSheetId="4">#REF!</definedName>
    <definedName name="Mas_13" localSheetId="3">#REF!</definedName>
    <definedName name="Mas_13" localSheetId="1">#REF!</definedName>
    <definedName name="Mas_13">#REF!</definedName>
    <definedName name="Mas_14" localSheetId="4">#REF!</definedName>
    <definedName name="Mas_14" localSheetId="3">#REF!</definedName>
    <definedName name="Mas_14" localSheetId="1">#REF!</definedName>
    <definedName name="Mas_14">#REF!</definedName>
    <definedName name="Mas_15" localSheetId="4">#REF!</definedName>
    <definedName name="Mas_15" localSheetId="3">#REF!</definedName>
    <definedName name="Mas_15" localSheetId="1">#REF!</definedName>
    <definedName name="Mas_15">#REF!</definedName>
    <definedName name="Mas_16" localSheetId="4">#REF!</definedName>
    <definedName name="Mas_16" localSheetId="3">#REF!</definedName>
    <definedName name="Mas_16" localSheetId="1">#REF!</definedName>
    <definedName name="Mas_16">#REF!</definedName>
    <definedName name="Mas_17" localSheetId="4">#REF!</definedName>
    <definedName name="Mas_17" localSheetId="3">#REF!</definedName>
    <definedName name="Mas_17" localSheetId="1">#REF!</definedName>
    <definedName name="Mas_17">#REF!</definedName>
    <definedName name="Mas_18" localSheetId="4">#REF!</definedName>
    <definedName name="Mas_18" localSheetId="3">#REF!</definedName>
    <definedName name="Mas_18" localSheetId="1">#REF!</definedName>
    <definedName name="Mas_18">#REF!</definedName>
    <definedName name="Mas_19" localSheetId="4">#REF!</definedName>
    <definedName name="Mas_19" localSheetId="3">#REF!</definedName>
    <definedName name="Mas_19" localSheetId="1">#REF!</definedName>
    <definedName name="Mas_19">#REF!</definedName>
    <definedName name="Mas_20" localSheetId="4">#REF!</definedName>
    <definedName name="Mas_20" localSheetId="3">#REF!</definedName>
    <definedName name="Mas_20" localSheetId="1">#REF!</definedName>
    <definedName name="Mas_20">#REF!</definedName>
    <definedName name="Mas_23" localSheetId="4">#REF!</definedName>
    <definedName name="Mas_23" localSheetId="3">#REF!</definedName>
    <definedName name="Mas_23" localSheetId="1">#REF!</definedName>
    <definedName name="Mas_23">#REF!</definedName>
    <definedName name="mas_3" localSheetId="4">#REF!</definedName>
    <definedName name="mas_3" localSheetId="3">#REF!</definedName>
    <definedName name="mas_3" localSheetId="1">#REF!</definedName>
    <definedName name="mas_3">#REF!</definedName>
    <definedName name="Mas_4" localSheetId="4">#REF!</definedName>
    <definedName name="Mas_4" localSheetId="3">#REF!</definedName>
    <definedName name="Mas_4" localSheetId="1">#REF!</definedName>
    <definedName name="Mas_4">#REF!</definedName>
    <definedName name="Mas_8" localSheetId="4">#REF!</definedName>
    <definedName name="Mas_8" localSheetId="3">#REF!</definedName>
    <definedName name="Mas_8" localSheetId="1">#REF!</definedName>
    <definedName name="Mas_8">#REF!</definedName>
    <definedName name="Mas_9" localSheetId="4">#REF!</definedName>
    <definedName name="Mas_9" localSheetId="3">#REF!</definedName>
    <definedName name="Mas_9" localSheetId="1">#REF!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4">#REF!</definedName>
    <definedName name="Maso" localSheetId="3">#REF!</definedName>
    <definedName name="Maso" localSheetId="1">#REF!</definedName>
    <definedName name="Maso">#REF!</definedName>
    <definedName name="mason" localSheetId="4">#REF!</definedName>
    <definedName name="mason" localSheetId="3">#REF!</definedName>
    <definedName name="mason" localSheetId="1">#REF!</definedName>
    <definedName name="mason">#REF!</definedName>
    <definedName name="Mason_2nd_class" localSheetId="4">#REF!</definedName>
    <definedName name="Mason_2nd_class" localSheetId="3">#REF!</definedName>
    <definedName name="Mason_2nd_class" localSheetId="1">#REF!</definedName>
    <definedName name="Mason_2nd_class">#REF!</definedName>
    <definedName name="mason1">'[37]Labour &amp; Plant'!$C$14</definedName>
    <definedName name="mason2">'[37]Labour &amp; Plant'!$C$15</definedName>
    <definedName name="masonhelper" localSheetId="4">#REF!</definedName>
    <definedName name="masonhelper" localSheetId="3">#REF!</definedName>
    <definedName name="masonhelper" localSheetId="1">#REF!</definedName>
    <definedName name="masonhelper">#REF!</definedName>
    <definedName name="mastcooker" localSheetId="4">#REF!</definedName>
    <definedName name="mastcooker" localSheetId="3">#REF!</definedName>
    <definedName name="mastcooker" localSheetId="1">#REF!</definedName>
    <definedName name="mastcooker">#REF!</definedName>
    <definedName name="mat" localSheetId="4">#REF!</definedName>
    <definedName name="mat" localSheetId="3">#REF!</definedName>
    <definedName name="mat" localSheetId="1">#REF!</definedName>
    <definedName name="mat">#REF!</definedName>
    <definedName name="mat_1" localSheetId="4">#REF!</definedName>
    <definedName name="mat_1" localSheetId="3">#REF!</definedName>
    <definedName name="mat_1" localSheetId="1">#REF!</definedName>
    <definedName name="mat_1">#REF!</definedName>
    <definedName name="mat_10" localSheetId="4">#REF!</definedName>
    <definedName name="mat_10" localSheetId="3">#REF!</definedName>
    <definedName name="mat_10" localSheetId="1">#REF!</definedName>
    <definedName name="mat_10">#REF!</definedName>
    <definedName name="mat_11" localSheetId="4">#REF!</definedName>
    <definedName name="mat_11" localSheetId="3">#REF!</definedName>
    <definedName name="mat_11" localSheetId="1">#REF!</definedName>
    <definedName name="mat_11">#REF!</definedName>
    <definedName name="mat_13" localSheetId="4">#REF!</definedName>
    <definedName name="mat_13" localSheetId="3">#REF!</definedName>
    <definedName name="mat_13" localSheetId="1">#REF!</definedName>
    <definedName name="mat_13">#REF!</definedName>
    <definedName name="mat_14" localSheetId="4">#REF!</definedName>
    <definedName name="mat_14" localSheetId="3">#REF!</definedName>
    <definedName name="mat_14" localSheetId="1">#REF!</definedName>
    <definedName name="mat_14">#REF!</definedName>
    <definedName name="mat_15" localSheetId="4">#REF!</definedName>
    <definedName name="mat_15" localSheetId="3">#REF!</definedName>
    <definedName name="mat_15" localSheetId="1">#REF!</definedName>
    <definedName name="mat_15">#REF!</definedName>
    <definedName name="mat_16" localSheetId="4">#REF!</definedName>
    <definedName name="mat_16" localSheetId="3">#REF!</definedName>
    <definedName name="mat_16" localSheetId="1">#REF!</definedName>
    <definedName name="mat_16">#REF!</definedName>
    <definedName name="mat_17" localSheetId="4">#REF!</definedName>
    <definedName name="mat_17" localSheetId="3">#REF!</definedName>
    <definedName name="mat_17" localSheetId="1">#REF!</definedName>
    <definedName name="mat_17">#REF!</definedName>
    <definedName name="mat_18" localSheetId="4">#REF!</definedName>
    <definedName name="mat_18" localSheetId="3">#REF!</definedName>
    <definedName name="mat_18" localSheetId="1">#REF!</definedName>
    <definedName name="mat_18">#REF!</definedName>
    <definedName name="mat_19" localSheetId="4">#REF!</definedName>
    <definedName name="mat_19" localSheetId="3">#REF!</definedName>
    <definedName name="mat_19" localSheetId="1">#REF!</definedName>
    <definedName name="mat_19">#REF!</definedName>
    <definedName name="mat_20" localSheetId="4">#REF!</definedName>
    <definedName name="mat_20" localSheetId="3">#REF!</definedName>
    <definedName name="mat_20" localSheetId="1">#REF!</definedName>
    <definedName name="mat_20">#REF!</definedName>
    <definedName name="mat_23" localSheetId="4">#REF!</definedName>
    <definedName name="mat_23" localSheetId="3">#REF!</definedName>
    <definedName name="mat_23" localSheetId="1">#REF!</definedName>
    <definedName name="mat_23">#REF!</definedName>
    <definedName name="mat_3" localSheetId="4">#REF!</definedName>
    <definedName name="mat_3" localSheetId="3">#REF!</definedName>
    <definedName name="mat_3" localSheetId="1">#REF!</definedName>
    <definedName name="mat_3">#REF!</definedName>
    <definedName name="mat_4" localSheetId="4">#REF!</definedName>
    <definedName name="mat_4" localSheetId="3">#REF!</definedName>
    <definedName name="mat_4" localSheetId="1">#REF!</definedName>
    <definedName name="mat_4">#REF!</definedName>
    <definedName name="mat_8" localSheetId="4">#REF!</definedName>
    <definedName name="mat_8" localSheetId="3">#REF!</definedName>
    <definedName name="mat_8" localSheetId="1">#REF!</definedName>
    <definedName name="mat_8">#REF!</definedName>
    <definedName name="mat_9" localSheetId="4">#REF!</definedName>
    <definedName name="mat_9" localSheetId="3">#REF!</definedName>
    <definedName name="mat_9" localSheetId="1">#REF!</definedName>
    <definedName name="mat_9">#REF!</definedName>
    <definedName name="Mate" localSheetId="4">#REF!</definedName>
    <definedName name="Mate" localSheetId="3">#REF!</definedName>
    <definedName name="Mate" localSheetId="1">#REF!</definedName>
    <definedName name="Mate">#REF!</definedName>
    <definedName name="mathi" localSheetId="3">#REF!</definedName>
    <definedName name="mathi">#REF!</definedName>
    <definedName name="maz" localSheetId="4">#REF!</definedName>
    <definedName name="maz" localSheetId="3">#REF!</definedName>
    <definedName name="maz" localSheetId="1">#REF!</definedName>
    <definedName name="maz">#REF!</definedName>
    <definedName name="Maz_1" localSheetId="4">#REF!</definedName>
    <definedName name="Maz_1" localSheetId="3">#REF!</definedName>
    <definedName name="Maz_1" localSheetId="1">#REF!</definedName>
    <definedName name="Maz_1">#REF!</definedName>
    <definedName name="Maz_10" localSheetId="4">#REF!</definedName>
    <definedName name="Maz_10" localSheetId="3">#REF!</definedName>
    <definedName name="Maz_10" localSheetId="1">#REF!</definedName>
    <definedName name="Maz_10">#REF!</definedName>
    <definedName name="Maz_11" localSheetId="4">#REF!</definedName>
    <definedName name="Maz_11" localSheetId="3">#REF!</definedName>
    <definedName name="Maz_11" localSheetId="1">#REF!</definedName>
    <definedName name="Maz_11">#REF!</definedName>
    <definedName name="Maz_13" localSheetId="4">#REF!</definedName>
    <definedName name="Maz_13" localSheetId="3">#REF!</definedName>
    <definedName name="Maz_13" localSheetId="1">#REF!</definedName>
    <definedName name="Maz_13">#REF!</definedName>
    <definedName name="Maz_14" localSheetId="4">#REF!</definedName>
    <definedName name="Maz_14" localSheetId="3">#REF!</definedName>
    <definedName name="Maz_14" localSheetId="1">#REF!</definedName>
    <definedName name="Maz_14">#REF!</definedName>
    <definedName name="Maz_15" localSheetId="4">#REF!</definedName>
    <definedName name="Maz_15" localSheetId="3">#REF!</definedName>
    <definedName name="Maz_15" localSheetId="1">#REF!</definedName>
    <definedName name="Maz_15">#REF!</definedName>
    <definedName name="Maz_16" localSheetId="4">#REF!</definedName>
    <definedName name="Maz_16" localSheetId="3">#REF!</definedName>
    <definedName name="Maz_16" localSheetId="1">#REF!</definedName>
    <definedName name="Maz_16">#REF!</definedName>
    <definedName name="Maz_17" localSheetId="4">#REF!</definedName>
    <definedName name="Maz_17" localSheetId="3">#REF!</definedName>
    <definedName name="Maz_17" localSheetId="1">#REF!</definedName>
    <definedName name="Maz_17">#REF!</definedName>
    <definedName name="Maz_18" localSheetId="4">#REF!</definedName>
    <definedName name="Maz_18" localSheetId="3">#REF!</definedName>
    <definedName name="Maz_18" localSheetId="1">#REF!</definedName>
    <definedName name="Maz_18">#REF!</definedName>
    <definedName name="Maz_19" localSheetId="4">#REF!</definedName>
    <definedName name="Maz_19" localSheetId="3">#REF!</definedName>
    <definedName name="Maz_19" localSheetId="1">#REF!</definedName>
    <definedName name="Maz_19">#REF!</definedName>
    <definedName name="Maz_2" localSheetId="4">#REF!</definedName>
    <definedName name="Maz_2" localSheetId="3">#REF!</definedName>
    <definedName name="Maz_2" localSheetId="1">#REF!</definedName>
    <definedName name="Maz_2">#REF!</definedName>
    <definedName name="Maz_20" localSheetId="4">#REF!</definedName>
    <definedName name="Maz_20" localSheetId="3">#REF!</definedName>
    <definedName name="Maz_20" localSheetId="1">#REF!</definedName>
    <definedName name="Maz_20">#REF!</definedName>
    <definedName name="Maz_23" localSheetId="4">#REF!</definedName>
    <definedName name="Maz_23" localSheetId="3">#REF!</definedName>
    <definedName name="Maz_23" localSheetId="1">#REF!</definedName>
    <definedName name="Maz_23">#REF!</definedName>
    <definedName name="maz_3" localSheetId="4">#REF!</definedName>
    <definedName name="maz_3" localSheetId="3">#REF!</definedName>
    <definedName name="maz_3" localSheetId="1">#REF!</definedName>
    <definedName name="maz_3">#REF!</definedName>
    <definedName name="Maz_4" localSheetId="4">#REF!</definedName>
    <definedName name="Maz_4" localSheetId="3">#REF!</definedName>
    <definedName name="Maz_4" localSheetId="1">#REF!</definedName>
    <definedName name="Maz_4">#REF!</definedName>
    <definedName name="Maz_8" localSheetId="4">#REF!</definedName>
    <definedName name="Maz_8" localSheetId="3">#REF!</definedName>
    <definedName name="Maz_8" localSheetId="1">#REF!</definedName>
    <definedName name="Maz_8">#REF!</definedName>
    <definedName name="Maz_9" localSheetId="4">#REF!</definedName>
    <definedName name="Maz_9" localSheetId="3">#REF!</definedName>
    <definedName name="Maz_9" localSheetId="1">#REF!</definedName>
    <definedName name="Maz_9">#REF!</definedName>
    <definedName name="Mazdoor" localSheetId="4">#REF!</definedName>
    <definedName name="Mazdoor" localSheetId="3">#REF!</definedName>
    <definedName name="Mazdoor" localSheetId="1">#REF!</definedName>
    <definedName name="Mazdoor">#REF!</definedName>
    <definedName name="Mazdoor__Female" localSheetId="4">#REF!</definedName>
    <definedName name="Mazdoor__Female" localSheetId="3">#REF!</definedName>
    <definedName name="Mazdoor__Female" localSheetId="1">#REF!</definedName>
    <definedName name="Mazdoor__Female">#REF!</definedName>
    <definedName name="mazf" localSheetId="4">#REF!</definedName>
    <definedName name="mazf" localSheetId="3">#REF!</definedName>
    <definedName name="mazf" localSheetId="1">#REF!</definedName>
    <definedName name="mazf">#REF!</definedName>
    <definedName name="mci" localSheetId="4">#REF!</definedName>
    <definedName name="mci" localSheetId="3">#REF!</definedName>
    <definedName name="mci" localSheetId="1">#REF!</definedName>
    <definedName name="mci">#REF!</definedName>
    <definedName name="mci_1" localSheetId="4">#REF!</definedName>
    <definedName name="mci_1" localSheetId="3">#REF!</definedName>
    <definedName name="mci_1" localSheetId="1">#REF!</definedName>
    <definedName name="mci_1">#REF!</definedName>
    <definedName name="mci_12" localSheetId="4">#REF!</definedName>
    <definedName name="mci_12" localSheetId="3">#REF!</definedName>
    <definedName name="mci_12" localSheetId="1">#REF!</definedName>
    <definedName name="mci_12">#REF!</definedName>
    <definedName name="mci_13" localSheetId="4">#REF!</definedName>
    <definedName name="mci_13" localSheetId="3">#REF!</definedName>
    <definedName name="mci_13" localSheetId="1">#REF!</definedName>
    <definedName name="mci_13">#REF!</definedName>
    <definedName name="mci_15" localSheetId="4">#REF!</definedName>
    <definedName name="mci_15" localSheetId="3">#REF!</definedName>
    <definedName name="mci_15" localSheetId="1">#REF!</definedName>
    <definedName name="mci_15">#REF!</definedName>
    <definedName name="mci_16" localSheetId="4">#REF!</definedName>
    <definedName name="mci_16" localSheetId="3">#REF!</definedName>
    <definedName name="mci_16" localSheetId="1">#REF!</definedName>
    <definedName name="mci_16">#REF!</definedName>
    <definedName name="mci_17" localSheetId="4">#REF!</definedName>
    <definedName name="mci_17" localSheetId="3">#REF!</definedName>
    <definedName name="mci_17" localSheetId="1">#REF!</definedName>
    <definedName name="mci_17">#REF!</definedName>
    <definedName name="mci_2" localSheetId="4">#REF!</definedName>
    <definedName name="mci_2" localSheetId="3">#REF!</definedName>
    <definedName name="mci_2" localSheetId="1">#REF!</definedName>
    <definedName name="mci_2">#REF!</definedName>
    <definedName name="mechbroom" localSheetId="4">#REF!</definedName>
    <definedName name="mechbroom" localSheetId="3">#REF!</definedName>
    <definedName name="mechbroom" localSheetId="1">#REF!</definedName>
    <definedName name="mechbroom">#REF!</definedName>
    <definedName name="mhsplca">[13]Intro!$L$91</definedName>
    <definedName name="mixer" localSheetId="4">#REF!</definedName>
    <definedName name="mixer" localSheetId="3">#REF!</definedName>
    <definedName name="mixer" localSheetId="1">#REF!</definedName>
    <definedName name="mixer">#REF!</definedName>
    <definedName name="mixer4028" localSheetId="4">#REF!</definedName>
    <definedName name="mixer4028" localSheetId="3">#REF!</definedName>
    <definedName name="mixer4028" localSheetId="1">#REF!</definedName>
    <definedName name="mixer4028">#REF!</definedName>
    <definedName name="mmm" localSheetId="4">#REF!</definedName>
    <definedName name="mmm" localSheetId="3">#REF!</definedName>
    <definedName name="mmm" localSheetId="1">#REF!</definedName>
    <definedName name="mmm">#REF!</definedName>
    <definedName name="MOP" localSheetId="4">#REF!</definedName>
    <definedName name="MOP" localSheetId="3">#REF!</definedName>
    <definedName name="MOP" localSheetId="1">#REF!</definedName>
    <definedName name="MOP">#REF!</definedName>
    <definedName name="mr" localSheetId="4">#REF!</definedName>
    <definedName name="mr" localSheetId="3">#REF!</definedName>
    <definedName name="mr" localSheetId="1">#REF!</definedName>
    <definedName name="mr">#REF!</definedName>
    <definedName name="ms6_12" localSheetId="4">#REF!</definedName>
    <definedName name="ms6_12" localSheetId="3">#REF!</definedName>
    <definedName name="ms6_12" localSheetId="1">#REF!</definedName>
    <definedName name="ms6_12">#REF!</definedName>
    <definedName name="ms6_13" localSheetId="4">#REF!</definedName>
    <definedName name="ms6_13" localSheetId="3">#REF!</definedName>
    <definedName name="ms6_13" localSheetId="1">#REF!</definedName>
    <definedName name="ms6_13">#REF!</definedName>
    <definedName name="ms6_14" localSheetId="4">#REF!</definedName>
    <definedName name="ms6_14" localSheetId="3">#REF!</definedName>
    <definedName name="ms6_14" localSheetId="1">#REF!</definedName>
    <definedName name="ms6_14">#REF!</definedName>
    <definedName name="ms6_15" localSheetId="4">#REF!</definedName>
    <definedName name="ms6_15" localSheetId="3">#REF!</definedName>
    <definedName name="ms6_15" localSheetId="1">#REF!</definedName>
    <definedName name="ms6_15">#REF!</definedName>
    <definedName name="ms6_16" localSheetId="4">#REF!</definedName>
    <definedName name="ms6_16" localSheetId="3">#REF!</definedName>
    <definedName name="ms6_16" localSheetId="1">#REF!</definedName>
    <definedName name="ms6_16">#REF!</definedName>
    <definedName name="ms6_17" localSheetId="4">#REF!</definedName>
    <definedName name="ms6_17" localSheetId="3">#REF!</definedName>
    <definedName name="ms6_17" localSheetId="1">#REF!</definedName>
    <definedName name="ms6_17">#REF!</definedName>
    <definedName name="ms6_19" localSheetId="4">#REF!</definedName>
    <definedName name="ms6_19" localSheetId="3">#REF!</definedName>
    <definedName name="ms6_19" localSheetId="1">#REF!</definedName>
    <definedName name="ms6_19">#REF!</definedName>
    <definedName name="ms6_2" localSheetId="3">'[16]2.civil-RA'!#REF!</definedName>
    <definedName name="ms6_2" localSheetId="1">'[16]2.civil-RA'!#REF!</definedName>
    <definedName name="ms6_2">'[16]2.civil-RA'!#REF!</definedName>
    <definedName name="ms6_20" localSheetId="4">#REF!</definedName>
    <definedName name="ms6_20" localSheetId="3">#REF!</definedName>
    <definedName name="ms6_20" localSheetId="1">#REF!</definedName>
    <definedName name="ms6_20">#REF!</definedName>
    <definedName name="ms6_23" localSheetId="4">#REF!</definedName>
    <definedName name="ms6_23" localSheetId="3">#REF!</definedName>
    <definedName name="ms6_23" localSheetId="1">#REF!</definedName>
    <definedName name="ms6_23">#REF!</definedName>
    <definedName name="ms6_3" localSheetId="4">#REF!</definedName>
    <definedName name="ms6_3" localSheetId="3">#REF!</definedName>
    <definedName name="ms6_3" localSheetId="1">#REF!</definedName>
    <definedName name="ms6_3">#REF!</definedName>
    <definedName name="ms8_12" localSheetId="4">#REF!</definedName>
    <definedName name="ms8_12" localSheetId="3">#REF!</definedName>
    <definedName name="ms8_12" localSheetId="1">#REF!</definedName>
    <definedName name="ms8_12">#REF!</definedName>
    <definedName name="ms8_13" localSheetId="4">#REF!</definedName>
    <definedName name="ms8_13" localSheetId="3">#REF!</definedName>
    <definedName name="ms8_13" localSheetId="1">#REF!</definedName>
    <definedName name="ms8_13">#REF!</definedName>
    <definedName name="ms8_14" localSheetId="4">#REF!</definedName>
    <definedName name="ms8_14" localSheetId="3">#REF!</definedName>
    <definedName name="ms8_14" localSheetId="1">#REF!</definedName>
    <definedName name="ms8_14">#REF!</definedName>
    <definedName name="ms8_15" localSheetId="4">#REF!</definedName>
    <definedName name="ms8_15" localSheetId="3">#REF!</definedName>
    <definedName name="ms8_15" localSheetId="1">#REF!</definedName>
    <definedName name="ms8_15">#REF!</definedName>
    <definedName name="ms8_16" localSheetId="4">#REF!</definedName>
    <definedName name="ms8_16" localSheetId="3">#REF!</definedName>
    <definedName name="ms8_16" localSheetId="1">#REF!</definedName>
    <definedName name="ms8_16">#REF!</definedName>
    <definedName name="ms8_17" localSheetId="4">#REF!</definedName>
    <definedName name="ms8_17" localSheetId="3">#REF!</definedName>
    <definedName name="ms8_17" localSheetId="1">#REF!</definedName>
    <definedName name="ms8_17">#REF!</definedName>
    <definedName name="ms8_19" localSheetId="4">#REF!</definedName>
    <definedName name="ms8_19" localSheetId="3">#REF!</definedName>
    <definedName name="ms8_19" localSheetId="1">#REF!</definedName>
    <definedName name="ms8_19">#REF!</definedName>
    <definedName name="ms8_2" localSheetId="3">'[16]2.civil-RA'!#REF!</definedName>
    <definedName name="ms8_2" localSheetId="1">'[16]2.civil-RA'!#REF!</definedName>
    <definedName name="ms8_2">'[16]2.civil-RA'!#REF!</definedName>
    <definedName name="ms8_20" localSheetId="4">#REF!</definedName>
    <definedName name="ms8_20" localSheetId="3">#REF!</definedName>
    <definedName name="ms8_20" localSheetId="1">#REF!</definedName>
    <definedName name="ms8_20">#REF!</definedName>
    <definedName name="ms8_23" localSheetId="4">#REF!</definedName>
    <definedName name="ms8_23" localSheetId="3">#REF!</definedName>
    <definedName name="ms8_23" localSheetId="1">#REF!</definedName>
    <definedName name="ms8_23">#REF!</definedName>
    <definedName name="ms8_3" localSheetId="4">#REF!</definedName>
    <definedName name="ms8_3" localSheetId="3">#REF!</definedName>
    <definedName name="ms8_3" localSheetId="1">#REF!</definedName>
    <definedName name="ms8_3">#REF!</definedName>
    <definedName name="msbars" localSheetId="4">#REF!</definedName>
    <definedName name="msbars" localSheetId="3">#REF!</definedName>
    <definedName name="msbars" localSheetId="1">#REF!</definedName>
    <definedName name="msbars">#REF!</definedName>
    <definedName name="mssplantrate" localSheetId="4">#REF!</definedName>
    <definedName name="mssplantrate" localSheetId="3">#REF!</definedName>
    <definedName name="mssplantrate" localSheetId="1">#REF!</definedName>
    <definedName name="mssplantrate">#REF!</definedName>
    <definedName name="Mu" localSheetId="4">#REF!</definedName>
    <definedName name="Mu" localSheetId="3">#REF!</definedName>
    <definedName name="Mu" localSheetId="1">#REF!</definedName>
    <definedName name="Mu">#REF!</definedName>
    <definedName name="Muram" localSheetId="4">#REF!</definedName>
    <definedName name="Muram" localSheetId="3">#REF!</definedName>
    <definedName name="Muram" localSheetId="1">#REF!</definedName>
    <definedName name="Muram">#REF!</definedName>
    <definedName name="muramfillpcc" localSheetId="4">#REF!</definedName>
    <definedName name="muramfillpcc" localSheetId="3">#REF!</definedName>
    <definedName name="muramfillpcc" localSheetId="1">#REF!</definedName>
    <definedName name="muramfillpcc">#REF!</definedName>
    <definedName name="mz1_13" localSheetId="4">#REF!</definedName>
    <definedName name="mz1_13" localSheetId="3">#REF!</definedName>
    <definedName name="mz1_13" localSheetId="1">#REF!</definedName>
    <definedName name="mz1_13">#REF!</definedName>
    <definedName name="mz1_14" localSheetId="4">#REF!</definedName>
    <definedName name="mz1_14" localSheetId="3">#REF!</definedName>
    <definedName name="mz1_14" localSheetId="1">#REF!</definedName>
    <definedName name="mz1_14">#REF!</definedName>
    <definedName name="mz1_15" localSheetId="4">#REF!</definedName>
    <definedName name="mz1_15" localSheetId="3">#REF!</definedName>
    <definedName name="mz1_15" localSheetId="1">#REF!</definedName>
    <definedName name="mz1_15">#REF!</definedName>
    <definedName name="mz1_16" localSheetId="4">#REF!</definedName>
    <definedName name="mz1_16" localSheetId="3">#REF!</definedName>
    <definedName name="mz1_16" localSheetId="1">#REF!</definedName>
    <definedName name="mz1_16">#REF!</definedName>
    <definedName name="mz1_17" localSheetId="4">#REF!</definedName>
    <definedName name="mz1_17" localSheetId="3">#REF!</definedName>
    <definedName name="mz1_17" localSheetId="1">#REF!</definedName>
    <definedName name="mz1_17">#REF!</definedName>
    <definedName name="mz1_19" localSheetId="4">#REF!</definedName>
    <definedName name="mz1_19" localSheetId="3">#REF!</definedName>
    <definedName name="mz1_19" localSheetId="1">#REF!</definedName>
    <definedName name="mz1_19">#REF!</definedName>
    <definedName name="mz1_20" localSheetId="4">#REF!</definedName>
    <definedName name="mz1_20" localSheetId="3">#REF!</definedName>
    <definedName name="mz1_20" localSheetId="1">#REF!</definedName>
    <definedName name="mz1_20">#REF!</definedName>
    <definedName name="mz1_21" localSheetId="4">#REF!</definedName>
    <definedName name="mz1_21" localSheetId="3">#REF!</definedName>
    <definedName name="mz1_21" localSheetId="1">#REF!</definedName>
    <definedName name="mz1_21">#REF!</definedName>
    <definedName name="mz1_23" localSheetId="4">#REF!</definedName>
    <definedName name="mz1_23" localSheetId="3">#REF!</definedName>
    <definedName name="mz1_23" localSheetId="1">#REF!</definedName>
    <definedName name="mz1_23">#REF!</definedName>
    <definedName name="mz1_3" localSheetId="4">#REF!</definedName>
    <definedName name="mz1_3" localSheetId="3">#REF!</definedName>
    <definedName name="mz1_3" localSheetId="1">#REF!</definedName>
    <definedName name="mz1_3">#REF!</definedName>
    <definedName name="mz2_13" localSheetId="4">#REF!</definedName>
    <definedName name="mz2_13" localSheetId="3">#REF!</definedName>
    <definedName name="mz2_13" localSheetId="1">#REF!</definedName>
    <definedName name="mz2_13">#REF!</definedName>
    <definedName name="mz2_14" localSheetId="4">#REF!</definedName>
    <definedName name="mz2_14" localSheetId="3">#REF!</definedName>
    <definedName name="mz2_14" localSheetId="1">#REF!</definedName>
    <definedName name="mz2_14">#REF!</definedName>
    <definedName name="mz2_15" localSheetId="4">#REF!</definedName>
    <definedName name="mz2_15" localSheetId="3">#REF!</definedName>
    <definedName name="mz2_15" localSheetId="1">#REF!</definedName>
    <definedName name="mz2_15">#REF!</definedName>
    <definedName name="mz2_16" localSheetId="4">#REF!</definedName>
    <definedName name="mz2_16" localSheetId="3">#REF!</definedName>
    <definedName name="mz2_16" localSheetId="1">#REF!</definedName>
    <definedName name="mz2_16">#REF!</definedName>
    <definedName name="mz2_17" localSheetId="4">#REF!</definedName>
    <definedName name="mz2_17" localSheetId="3">#REF!</definedName>
    <definedName name="mz2_17" localSheetId="1">#REF!</definedName>
    <definedName name="mz2_17">#REF!</definedName>
    <definedName name="mz2_19" localSheetId="4">#REF!</definedName>
    <definedName name="mz2_19" localSheetId="3">#REF!</definedName>
    <definedName name="mz2_19" localSheetId="1">#REF!</definedName>
    <definedName name="mz2_19">#REF!</definedName>
    <definedName name="mz2_20" localSheetId="4">#REF!</definedName>
    <definedName name="mz2_20" localSheetId="3">#REF!</definedName>
    <definedName name="mz2_20" localSheetId="1">#REF!</definedName>
    <definedName name="mz2_20">#REF!</definedName>
    <definedName name="mz2_21" localSheetId="4">#REF!</definedName>
    <definedName name="mz2_21" localSheetId="3">#REF!</definedName>
    <definedName name="mz2_21" localSheetId="1">#REF!</definedName>
    <definedName name="mz2_21">#REF!</definedName>
    <definedName name="mz2_23" localSheetId="4">#REF!</definedName>
    <definedName name="mz2_23" localSheetId="3">#REF!</definedName>
    <definedName name="mz2_23" localSheetId="1">#REF!</definedName>
    <definedName name="mz2_23">#REF!</definedName>
    <definedName name="mz2_3" localSheetId="4">#REF!</definedName>
    <definedName name="mz2_3" localSheetId="3">#REF!</definedName>
    <definedName name="mz2_3" localSheetId="1">#REF!</definedName>
    <definedName name="mz2_3">#REF!</definedName>
    <definedName name="neoprene" localSheetId="4">#REF!</definedName>
    <definedName name="neoprene" localSheetId="3">#REF!</definedName>
    <definedName name="neoprene" localSheetId="1">#REF!</definedName>
    <definedName name="neoprene">#REF!</definedName>
    <definedName name="NH4hume600" localSheetId="4">#REF!</definedName>
    <definedName name="NH4hume600" localSheetId="3">#REF!</definedName>
    <definedName name="NH4hume600" localSheetId="1">#REF!</definedName>
    <definedName name="NH4hume600">#REF!</definedName>
    <definedName name="nnn" localSheetId="3">#REF!</definedName>
    <definedName name="nnn">#REF!</definedName>
    <definedName name="np2hp300" localSheetId="4">#REF!</definedName>
    <definedName name="np2hp300" localSheetId="3">#REF!</definedName>
    <definedName name="np2hp300" localSheetId="1">#REF!</definedName>
    <definedName name="np2hp300">#REF!</definedName>
    <definedName name="np3hp450" localSheetId="4">#REF!</definedName>
    <definedName name="np3hp450" localSheetId="3">#REF!</definedName>
    <definedName name="np3hp450" localSheetId="1">#REF!</definedName>
    <definedName name="np3hp450">#REF!</definedName>
    <definedName name="NP3HP600" localSheetId="4">#REF!</definedName>
    <definedName name="NP3HP600" localSheetId="3">#REF!</definedName>
    <definedName name="NP3HP600" localSheetId="1">#REF!</definedName>
    <definedName name="NP3HP600">#REF!</definedName>
    <definedName name="NP3HP750" localSheetId="4">#REF!</definedName>
    <definedName name="NP3HP750" localSheetId="3">#REF!</definedName>
    <definedName name="NP3HP750" localSheetId="1">#REF!</definedName>
    <definedName name="NP3HP750">#REF!</definedName>
    <definedName name="NP4hume1.2" localSheetId="4">#REF!</definedName>
    <definedName name="NP4hume1.2" localSheetId="3">#REF!</definedName>
    <definedName name="NP4hume1.2" localSheetId="1">#REF!</definedName>
    <definedName name="NP4hume1.2">#REF!</definedName>
    <definedName name="NP4hume1000" localSheetId="4">#REF!</definedName>
    <definedName name="NP4hume1000" localSheetId="3">#REF!</definedName>
    <definedName name="NP4hume1000" localSheetId="1">#REF!</definedName>
    <definedName name="NP4hume1000">#REF!</definedName>
    <definedName name="NP4hume300" localSheetId="4">#REF!</definedName>
    <definedName name="NP4hume300" localSheetId="3">#REF!</definedName>
    <definedName name="NP4hume300" localSheetId="1">#REF!</definedName>
    <definedName name="NP4hume300">#REF!</definedName>
    <definedName name="NP4hume450" localSheetId="4">#REF!</definedName>
    <definedName name="NP4hume450" localSheetId="3">#REF!</definedName>
    <definedName name="NP4hume450" localSheetId="1">#REF!</definedName>
    <definedName name="NP4hume450">#REF!</definedName>
    <definedName name="NP4hume900" localSheetId="4">#REF!</definedName>
    <definedName name="NP4hume900" localSheetId="3">#REF!</definedName>
    <definedName name="NP4hume900" localSheetId="1">#REF!</definedName>
    <definedName name="NP4hume900">#REF!</definedName>
    <definedName name="nr_40" localSheetId="4">#REF!</definedName>
    <definedName name="nr_40" localSheetId="3">#REF!</definedName>
    <definedName name="nr_40" localSheetId="1">#REF!</definedName>
    <definedName name="nr_40">#REF!</definedName>
    <definedName name="nr_65" localSheetId="4">#REF!</definedName>
    <definedName name="nr_65" localSheetId="3">#REF!</definedName>
    <definedName name="nr_65" localSheetId="1">#REF!</definedName>
    <definedName name="nr_65">#REF!</definedName>
    <definedName name="NSL" localSheetId="3">[36]loadcal!#REF!</definedName>
    <definedName name="NSL" localSheetId="1">[36]loadcal!#REF!</definedName>
    <definedName name="NSL">[36]loadcal!#REF!</definedName>
    <definedName name="Num_Pmt_Per_Year" localSheetId="2">#REF!</definedName>
    <definedName name="Num_Pmt_Per_Year" localSheetId="3">#REF!</definedName>
    <definedName name="Num_Pmt_Per_Year" localSheetId="0">#REF!</definedName>
    <definedName name="Num_Pmt_Per_Year">#REF!</definedName>
    <definedName name="Number_of_Payments" localSheetId="2">MATCH(0.01,'2400 Abstract'!End_Bal,-1)+1</definedName>
    <definedName name="Number_of_Payments" localSheetId="3">MATCH(0.01,'Coding '!End_Bal,-1)+1</definedName>
    <definedName name="Number_of_Payments" localSheetId="0">MATCH(0.01,'G. Abstract'!End_Bal,-1)+1</definedName>
    <definedName name="Number_of_Payments">MATCH(0.01,End_Bal,-1)+1</definedName>
    <definedName name="nut" localSheetId="4">#REF!</definedName>
    <definedName name="nut" localSheetId="3">#REF!</definedName>
    <definedName name="nut" localSheetId="1">#REF!</definedName>
    <definedName name="nut">#REF!</definedName>
    <definedName name="oAst1" localSheetId="4">#REF!</definedName>
    <definedName name="oAst1" localSheetId="3">#REF!</definedName>
    <definedName name="oAst1" localSheetId="1">#REF!</definedName>
    <definedName name="oAst1">#REF!</definedName>
    <definedName name="oAst2" localSheetId="4">#REF!</definedName>
    <definedName name="oAst2" localSheetId="3">#REF!</definedName>
    <definedName name="oAst2" localSheetId="1">#REF!</definedName>
    <definedName name="oAst2">#REF!</definedName>
    <definedName name="oAst3" localSheetId="4">#REF!</definedName>
    <definedName name="oAst3" localSheetId="3">#REF!</definedName>
    <definedName name="oAst3" localSheetId="1">#REF!</definedName>
    <definedName name="oAst3">#REF!</definedName>
    <definedName name="oAst4" localSheetId="4">#REF!</definedName>
    <definedName name="oAst4" localSheetId="3">#REF!</definedName>
    <definedName name="oAst4" localSheetId="1">#REF!</definedName>
    <definedName name="oAst4">#REF!</definedName>
    <definedName name="ocgl" localSheetId="4">#REF!</definedName>
    <definedName name="ocgl" localSheetId="3">#REF!</definedName>
    <definedName name="ocgl" localSheetId="1">#REF!</definedName>
    <definedName name="ocgl">#REF!</definedName>
    <definedName name="ododsksmsmdmxosxs" localSheetId="3">#REF!</definedName>
    <definedName name="ododsksmsmdmxosxs">#REF!</definedName>
    <definedName name="oexudl" localSheetId="4">#REF!</definedName>
    <definedName name="oexudl" localSheetId="3">#REF!</definedName>
    <definedName name="oexudl" localSheetId="1">#REF!</definedName>
    <definedName name="oexudl">#REF!</definedName>
    <definedName name="oh" localSheetId="4">#REF!</definedName>
    <definedName name="oh" localSheetId="3">#REF!</definedName>
    <definedName name="oh" localSheetId="1">#REF!</definedName>
    <definedName name="oh">#REF!</definedName>
    <definedName name="oh_1" localSheetId="4">#REF!</definedName>
    <definedName name="oh_1" localSheetId="3">#REF!</definedName>
    <definedName name="oh_1" localSheetId="1">#REF!</definedName>
    <definedName name="oh_1">#REF!</definedName>
    <definedName name="oh_12" localSheetId="4">#REF!</definedName>
    <definedName name="oh_12" localSheetId="3">#REF!</definedName>
    <definedName name="oh_12" localSheetId="1">#REF!</definedName>
    <definedName name="oh_12">#REF!</definedName>
    <definedName name="oh_13" localSheetId="4">#REF!</definedName>
    <definedName name="oh_13" localSheetId="3">#REF!</definedName>
    <definedName name="oh_13" localSheetId="1">#REF!</definedName>
    <definedName name="oh_13">#REF!</definedName>
    <definedName name="oh_15" localSheetId="4">#REF!</definedName>
    <definedName name="oh_15" localSheetId="3">#REF!</definedName>
    <definedName name="oh_15" localSheetId="1">#REF!</definedName>
    <definedName name="oh_15">#REF!</definedName>
    <definedName name="oh_16" localSheetId="4">#REF!</definedName>
    <definedName name="oh_16" localSheetId="3">#REF!</definedName>
    <definedName name="oh_16" localSheetId="1">#REF!</definedName>
    <definedName name="oh_16">#REF!</definedName>
    <definedName name="oh_17" localSheetId="4">#REF!</definedName>
    <definedName name="oh_17" localSheetId="3">#REF!</definedName>
    <definedName name="oh_17" localSheetId="1">#REF!</definedName>
    <definedName name="oh_17">#REF!</definedName>
    <definedName name="oh_2" localSheetId="4">#REF!</definedName>
    <definedName name="oh_2" localSheetId="3">#REF!</definedName>
    <definedName name="oh_2" localSheetId="1">#REF!</definedName>
    <definedName name="oh_2">#REF!</definedName>
    <definedName name="OHP">[40]Quotation!$AC$4</definedName>
    <definedName name="OHP_3" localSheetId="4">#REF!</definedName>
    <definedName name="OHP_3" localSheetId="3">#REF!</definedName>
    <definedName name="OHP_3" localSheetId="1">#REF!</definedName>
    <definedName name="OHP_3">#REF!</definedName>
    <definedName name="OHP_4">[40]Quotation!$AC$4</definedName>
    <definedName name="ohp1_13" localSheetId="4">#REF!</definedName>
    <definedName name="ohp1_13" localSheetId="3">#REF!</definedName>
    <definedName name="ohp1_13" localSheetId="1">#REF!</definedName>
    <definedName name="ohp1_13">#REF!</definedName>
    <definedName name="ohp1_14" localSheetId="4">#REF!</definedName>
    <definedName name="ohp1_14" localSheetId="3">#REF!</definedName>
    <definedName name="ohp1_14" localSheetId="1">#REF!</definedName>
    <definedName name="ohp1_14">#REF!</definedName>
    <definedName name="ohp1_15" localSheetId="4">#REF!</definedName>
    <definedName name="ohp1_15" localSheetId="3">#REF!</definedName>
    <definedName name="ohp1_15" localSheetId="1">#REF!</definedName>
    <definedName name="ohp1_15">#REF!</definedName>
    <definedName name="ohp1_16" localSheetId="4">#REF!</definedName>
    <definedName name="ohp1_16" localSheetId="3">#REF!</definedName>
    <definedName name="ohp1_16" localSheetId="1">#REF!</definedName>
    <definedName name="ohp1_16">#REF!</definedName>
    <definedName name="ohp1_17" localSheetId="4">#REF!</definedName>
    <definedName name="ohp1_17" localSheetId="3">#REF!</definedName>
    <definedName name="ohp1_17" localSheetId="1">#REF!</definedName>
    <definedName name="ohp1_17">#REF!</definedName>
    <definedName name="ohp1_19" localSheetId="4">#REF!</definedName>
    <definedName name="ohp1_19" localSheetId="3">#REF!</definedName>
    <definedName name="ohp1_19" localSheetId="1">#REF!</definedName>
    <definedName name="ohp1_19">#REF!</definedName>
    <definedName name="ohp1_20" localSheetId="4">#REF!</definedName>
    <definedName name="ohp1_20" localSheetId="3">#REF!</definedName>
    <definedName name="ohp1_20" localSheetId="1">#REF!</definedName>
    <definedName name="ohp1_20">#REF!</definedName>
    <definedName name="ohp1_21" localSheetId="4">#REF!</definedName>
    <definedName name="ohp1_21" localSheetId="3">#REF!</definedName>
    <definedName name="ohp1_21" localSheetId="1">#REF!</definedName>
    <definedName name="ohp1_21">#REF!</definedName>
    <definedName name="ohp1_23" localSheetId="4">#REF!</definedName>
    <definedName name="ohp1_23" localSheetId="3">#REF!</definedName>
    <definedName name="ohp1_23" localSheetId="1">#REF!</definedName>
    <definedName name="ohp1_23">#REF!</definedName>
    <definedName name="ohp1_3" localSheetId="4">#REF!</definedName>
    <definedName name="ohp1_3" localSheetId="3">#REF!</definedName>
    <definedName name="ohp1_3" localSheetId="1">#REF!</definedName>
    <definedName name="ohp1_3">#REF!</definedName>
    <definedName name="omaxm1" localSheetId="4">#REF!</definedName>
    <definedName name="omaxm1" localSheetId="3">#REF!</definedName>
    <definedName name="omaxm1" localSheetId="1">#REF!</definedName>
    <definedName name="omaxm1">#REF!</definedName>
    <definedName name="omaxm2" localSheetId="4">#REF!</definedName>
    <definedName name="omaxm2" localSheetId="3">#REF!</definedName>
    <definedName name="omaxm2" localSheetId="1">#REF!</definedName>
    <definedName name="omaxm2">#REF!</definedName>
    <definedName name="omaxm3" localSheetId="4">#REF!</definedName>
    <definedName name="omaxm3" localSheetId="3">#REF!</definedName>
    <definedName name="omaxm3" localSheetId="1">#REF!</definedName>
    <definedName name="omaxm3">#REF!</definedName>
    <definedName name="omaxm4" localSheetId="4">#REF!</definedName>
    <definedName name="omaxm4" localSheetId="3">#REF!</definedName>
    <definedName name="omaxm4" localSheetId="1">#REF!</definedName>
    <definedName name="omaxm4">#REF!</definedName>
    <definedName name="ooo" localSheetId="4">#REF!</definedName>
    <definedName name="ooo" localSheetId="3">#REF!</definedName>
    <definedName name="ooo" localSheetId="1">#REF!</definedName>
    <definedName name="ooo">#REF!</definedName>
    <definedName name="OrdinaryRodBinder" localSheetId="4">#REF!</definedName>
    <definedName name="OrdinaryRodBinder" localSheetId="3">#REF!</definedName>
    <definedName name="OrdinaryRodBinder" localSheetId="1">#REF!</definedName>
    <definedName name="OrdinaryRodBinder">#REF!</definedName>
    <definedName name="oudl" localSheetId="4">#REF!</definedName>
    <definedName name="oudl" localSheetId="3">#REF!</definedName>
    <definedName name="oudl" localSheetId="1">#REF!</definedName>
    <definedName name="oudl">#REF!</definedName>
    <definedName name="P" localSheetId="1">#REF!</definedName>
    <definedName name="p">'[41]RA-markate'!$A$389:$B$1034</definedName>
    <definedName name="Pa" localSheetId="4">#REF!</definedName>
    <definedName name="Pa" localSheetId="3">#REF!</definedName>
    <definedName name="Pa" localSheetId="1">#REF!</definedName>
    <definedName name="Pa">#REF!</definedName>
    <definedName name="pa_1" localSheetId="4">#REF!</definedName>
    <definedName name="pa_1" localSheetId="3">#REF!</definedName>
    <definedName name="pa_1" localSheetId="1">#REF!</definedName>
    <definedName name="pa_1">#REF!</definedName>
    <definedName name="pa_12" localSheetId="4">#REF!</definedName>
    <definedName name="pa_12" localSheetId="3">#REF!</definedName>
    <definedName name="pa_12" localSheetId="1">#REF!</definedName>
    <definedName name="pa_12">#REF!</definedName>
    <definedName name="pa_13" localSheetId="4">#REF!</definedName>
    <definedName name="pa_13" localSheetId="3">#REF!</definedName>
    <definedName name="pa_13" localSheetId="1">#REF!</definedName>
    <definedName name="pa_13">#REF!</definedName>
    <definedName name="pa_14" localSheetId="4">#REF!</definedName>
    <definedName name="pa_14" localSheetId="3">#REF!</definedName>
    <definedName name="pa_14" localSheetId="1">#REF!</definedName>
    <definedName name="pa_14">#REF!</definedName>
    <definedName name="pa_15" localSheetId="4">#REF!</definedName>
    <definedName name="pa_15" localSheetId="3">#REF!</definedName>
    <definedName name="pa_15" localSheetId="1">#REF!</definedName>
    <definedName name="pa_15">#REF!</definedName>
    <definedName name="pa_16" localSheetId="4">#REF!</definedName>
    <definedName name="pa_16" localSheetId="3">#REF!</definedName>
    <definedName name="pa_16" localSheetId="1">#REF!</definedName>
    <definedName name="pa_16">#REF!</definedName>
    <definedName name="pa_17" localSheetId="4">#REF!</definedName>
    <definedName name="pa_17" localSheetId="3">#REF!</definedName>
    <definedName name="pa_17" localSheetId="1">#REF!</definedName>
    <definedName name="pa_17">#REF!</definedName>
    <definedName name="pa_19" localSheetId="4">#REF!</definedName>
    <definedName name="pa_19" localSheetId="3">#REF!</definedName>
    <definedName name="pa_19" localSheetId="1">#REF!</definedName>
    <definedName name="pa_19">#REF!</definedName>
    <definedName name="pa_2" localSheetId="4">#REF!</definedName>
    <definedName name="pa_2" localSheetId="3">#REF!</definedName>
    <definedName name="pa_2" localSheetId="1">#REF!</definedName>
    <definedName name="pa_2">#REF!</definedName>
    <definedName name="pa_20" localSheetId="4">#REF!</definedName>
    <definedName name="pa_20" localSheetId="3">#REF!</definedName>
    <definedName name="pa_20" localSheetId="1">#REF!</definedName>
    <definedName name="pa_20">#REF!</definedName>
    <definedName name="pa_21" localSheetId="4">#REF!</definedName>
    <definedName name="pa_21" localSheetId="3">#REF!</definedName>
    <definedName name="pa_21" localSheetId="1">#REF!</definedName>
    <definedName name="pa_21">#REF!</definedName>
    <definedName name="pa_23" localSheetId="4">#REF!</definedName>
    <definedName name="pa_23" localSheetId="3">#REF!</definedName>
    <definedName name="pa_23" localSheetId="1">#REF!</definedName>
    <definedName name="pa_23">#REF!</definedName>
    <definedName name="pa_3" localSheetId="4">#REF!</definedName>
    <definedName name="pa_3" localSheetId="3">#REF!</definedName>
    <definedName name="pa_3" localSheetId="1">#REF!</definedName>
    <definedName name="pa_3">#REF!</definedName>
    <definedName name="Pai" localSheetId="4">#REF!</definedName>
    <definedName name="Pai" localSheetId="3">#REF!</definedName>
    <definedName name="Pai" localSheetId="1">#REF!</definedName>
    <definedName name="Pai">#REF!</definedName>
    <definedName name="Pai_1" localSheetId="4">#REF!</definedName>
    <definedName name="Pai_1" localSheetId="3">#REF!</definedName>
    <definedName name="Pai_1" localSheetId="1">#REF!</definedName>
    <definedName name="Pai_1">#REF!</definedName>
    <definedName name="Pai_10" localSheetId="4">#REF!</definedName>
    <definedName name="Pai_10" localSheetId="3">#REF!</definedName>
    <definedName name="Pai_10" localSheetId="1">#REF!</definedName>
    <definedName name="Pai_10">#REF!</definedName>
    <definedName name="Pai_11" localSheetId="4">#REF!</definedName>
    <definedName name="Pai_11" localSheetId="3">#REF!</definedName>
    <definedName name="Pai_11" localSheetId="1">#REF!</definedName>
    <definedName name="Pai_11">#REF!</definedName>
    <definedName name="Pai_13" localSheetId="4">#REF!</definedName>
    <definedName name="Pai_13" localSheetId="3">#REF!</definedName>
    <definedName name="Pai_13" localSheetId="1">#REF!</definedName>
    <definedName name="Pai_13">#REF!</definedName>
    <definedName name="Pai_14" localSheetId="4">#REF!</definedName>
    <definedName name="Pai_14" localSheetId="3">#REF!</definedName>
    <definedName name="Pai_14" localSheetId="1">#REF!</definedName>
    <definedName name="Pai_14">#REF!</definedName>
    <definedName name="Pai_15" localSheetId="4">#REF!</definedName>
    <definedName name="Pai_15" localSheetId="3">#REF!</definedName>
    <definedName name="Pai_15" localSheetId="1">#REF!</definedName>
    <definedName name="Pai_15">#REF!</definedName>
    <definedName name="Pai_16" localSheetId="4">#REF!</definedName>
    <definedName name="Pai_16" localSheetId="3">#REF!</definedName>
    <definedName name="Pai_16" localSheetId="1">#REF!</definedName>
    <definedName name="Pai_16">#REF!</definedName>
    <definedName name="Pai_17" localSheetId="4">#REF!</definedName>
    <definedName name="Pai_17" localSheetId="3">#REF!</definedName>
    <definedName name="Pai_17" localSheetId="1">#REF!</definedName>
    <definedName name="Pai_17">#REF!</definedName>
    <definedName name="Pai_18" localSheetId="4">#REF!</definedName>
    <definedName name="Pai_18" localSheetId="3">#REF!</definedName>
    <definedName name="Pai_18" localSheetId="1">#REF!</definedName>
    <definedName name="Pai_18">#REF!</definedName>
    <definedName name="Pai_19" localSheetId="4">#REF!</definedName>
    <definedName name="Pai_19" localSheetId="3">#REF!</definedName>
    <definedName name="Pai_19" localSheetId="1">#REF!</definedName>
    <definedName name="Pai_19">#REF!</definedName>
    <definedName name="Pai_20" localSheetId="4">#REF!</definedName>
    <definedName name="Pai_20" localSheetId="3">#REF!</definedName>
    <definedName name="Pai_20" localSheetId="1">#REF!</definedName>
    <definedName name="Pai_20">#REF!</definedName>
    <definedName name="Pai_23" localSheetId="4">#REF!</definedName>
    <definedName name="Pai_23" localSheetId="3">#REF!</definedName>
    <definedName name="Pai_23" localSheetId="1">#REF!</definedName>
    <definedName name="Pai_23">#REF!</definedName>
    <definedName name="Pai_3" localSheetId="4">#REF!</definedName>
    <definedName name="Pai_3" localSheetId="3">#REF!</definedName>
    <definedName name="Pai_3" localSheetId="1">#REF!</definedName>
    <definedName name="Pai_3">#REF!</definedName>
    <definedName name="Pai_4" localSheetId="4">#REF!</definedName>
    <definedName name="Pai_4" localSheetId="3">#REF!</definedName>
    <definedName name="Pai_4" localSheetId="1">#REF!</definedName>
    <definedName name="Pai_4">#REF!</definedName>
    <definedName name="Pai_8" localSheetId="4">#REF!</definedName>
    <definedName name="Pai_8" localSheetId="3">#REF!</definedName>
    <definedName name="Pai_8" localSheetId="1">#REF!</definedName>
    <definedName name="Pai_8">#REF!</definedName>
    <definedName name="Pai_9" localSheetId="4">#REF!</definedName>
    <definedName name="Pai_9" localSheetId="3">#REF!</definedName>
    <definedName name="Pai_9" localSheetId="1">#REF!</definedName>
    <definedName name="Pai_9">#REF!</definedName>
    <definedName name="painter" localSheetId="4">#REF!</definedName>
    <definedName name="painter" localSheetId="3">#REF!</definedName>
    <definedName name="painter" localSheetId="1">#REF!</definedName>
    <definedName name="painter">#REF!</definedName>
    <definedName name="parapet" localSheetId="4">#REF!</definedName>
    <definedName name="parapet" localSheetId="3">#REF!</definedName>
    <definedName name="parapet" localSheetId="1">#REF!</definedName>
    <definedName name="parapet">#REF!</definedName>
    <definedName name="part">'[41]RA-markate'!$A$389:$B$1034</definedName>
    <definedName name="paver" localSheetId="4">#REF!</definedName>
    <definedName name="paver" localSheetId="3">#REF!</definedName>
    <definedName name="paver" localSheetId="1">#REF!</definedName>
    <definedName name="paver">#REF!</definedName>
    <definedName name="pavpaint" localSheetId="4">#REF!</definedName>
    <definedName name="pavpaint" localSheetId="3">#REF!</definedName>
    <definedName name="pavpaint" localSheetId="1">#REF!</definedName>
    <definedName name="pavpaint">#REF!</definedName>
    <definedName name="Pay_Date" localSheetId="2">#REF!</definedName>
    <definedName name="Pay_Date" localSheetId="3">#REF!</definedName>
    <definedName name="Pay_Date" localSheetId="0">#REF!</definedName>
    <definedName name="Pay_Date">#REF!</definedName>
    <definedName name="Pay_Num" localSheetId="2">#REF!</definedName>
    <definedName name="Pay_Num" localSheetId="3">#REF!</definedName>
    <definedName name="Pay_Num" localSheetId="0">#REF!</definedName>
    <definedName name="Pay_Num">#REF!</definedName>
    <definedName name="payment" localSheetId="2">#REF!</definedName>
    <definedName name="payment" localSheetId="3">#REF!</definedName>
    <definedName name="payment" localSheetId="0">#REF!</definedName>
    <definedName name="payment">#REF!</definedName>
    <definedName name="Payment_Date" localSheetId="2">DATE(YEAR('2400 Abstract'!Loan_Start),MONTH('2400 Abstract'!Loan_Start)+Payment_Number,DAY('2400 Abstract'!Loan_Start))</definedName>
    <definedName name="Payment_Date" localSheetId="3">DATE(YEAR('Coding '!Loan_Start),MONTH('Coding '!Loan_Start)+Payment_Number,DAY('Coding '!Loan_Start))</definedName>
    <definedName name="Payment_Date" localSheetId="0">DATE(YEAR('G. Abstract'!Loan_Start),MONTH('G. Abstract'!Loan_Start)+Payment_Number,DAY('G. Abstract'!Loan_Start))</definedName>
    <definedName name="Payment_Date">DATE(YEAR(Loan_Start),MONTH(Loan_Start)+Payment_Number,DAY(Loan_Start))</definedName>
    <definedName name="Pbot" localSheetId="4">[42]strand!#REF!</definedName>
    <definedName name="Pbot" localSheetId="3">[42]strand!#REF!</definedName>
    <definedName name="Pbot" localSheetId="1">[42]strand!#REF!</definedName>
    <definedName name="Pbot">[42]strand!#REF!</definedName>
    <definedName name="pc" localSheetId="2">#REF!</definedName>
    <definedName name="pc" localSheetId="3">#REF!</definedName>
    <definedName name="pc" localSheetId="0">#REF!</definedName>
    <definedName name="pc">#REF!</definedName>
    <definedName name="pcc1.3.6pcc" localSheetId="4">#REF!</definedName>
    <definedName name="pcc1.3.6pcc" localSheetId="3">#REF!</definedName>
    <definedName name="pcc1.3.6pcc" localSheetId="1">#REF!</definedName>
    <definedName name="pcc1.3.6pcc">#REF!</definedName>
    <definedName name="pcc148_3" localSheetId="4">#REF!</definedName>
    <definedName name="pcc148_3" localSheetId="3">#REF!</definedName>
    <definedName name="pcc148_3" localSheetId="1">#REF!</definedName>
    <definedName name="pcc148_3">#REF!</definedName>
    <definedName name="pccm15foundnpcc" localSheetId="4">#REF!</definedName>
    <definedName name="pccm15foundnpcc" localSheetId="3">#REF!</definedName>
    <definedName name="pccm15foundnpcc" localSheetId="1">#REF!</definedName>
    <definedName name="pccm15foundnpcc">#REF!</definedName>
    <definedName name="pi" localSheetId="4">[43]Rate_Analysis!#REF!</definedName>
    <definedName name="pi" localSheetId="3">[43]Rate_Analysis!#REF!</definedName>
    <definedName name="pi" localSheetId="1">[43]Rate_Analysis!#REF!</definedName>
    <definedName name="pi">[43]Rate_Analysis!#REF!</definedName>
    <definedName name="pi_1" localSheetId="4">[43]Rate_Analysis!#REF!</definedName>
    <definedName name="pi_1" localSheetId="3">[43]Rate_Analysis!#REF!</definedName>
    <definedName name="pi_1" localSheetId="1">[43]Rate_Analysis!#REF!</definedName>
    <definedName name="pi_1">[43]Rate_Analysis!#REF!</definedName>
    <definedName name="pi_10" localSheetId="4">[43]Rate_Analysis!#REF!</definedName>
    <definedName name="pi_10" localSheetId="3">[43]Rate_Analysis!#REF!</definedName>
    <definedName name="pi_10" localSheetId="1">[43]Rate_Analysis!#REF!</definedName>
    <definedName name="pi_10">[43]Rate_Analysis!#REF!</definedName>
    <definedName name="pi_11" localSheetId="4">[43]Rate_Analysis!#REF!</definedName>
    <definedName name="pi_11" localSheetId="3">[43]Rate_Analysis!#REF!</definedName>
    <definedName name="pi_11" localSheetId="1">[43]Rate_Analysis!#REF!</definedName>
    <definedName name="pi_11">[43]Rate_Analysis!#REF!</definedName>
    <definedName name="pi_13" localSheetId="3">'[44]Civil '!#REF!</definedName>
    <definedName name="pi_13" localSheetId="1">'[44]Civil '!#REF!</definedName>
    <definedName name="pi_13">'[44]Civil '!#REF!</definedName>
    <definedName name="pi_14" localSheetId="3">[45]Rate_Analysis!#REF!</definedName>
    <definedName name="pi_14" localSheetId="1">[45]Rate_Analysis!#REF!</definedName>
    <definedName name="pi_14">[45]Rate_Analysis!#REF!</definedName>
    <definedName name="pi_15" localSheetId="3">[45]Rate_Analysis!#REF!</definedName>
    <definedName name="pi_15" localSheetId="1">[45]Rate_Analysis!#REF!</definedName>
    <definedName name="pi_15">[45]Rate_Analysis!#REF!</definedName>
    <definedName name="pi_16" localSheetId="3">[45]Rate_Analysis!#REF!</definedName>
    <definedName name="pi_16" localSheetId="1">[45]Rate_Analysis!#REF!</definedName>
    <definedName name="pi_16">[45]Rate_Analysis!#REF!</definedName>
    <definedName name="pi_17" localSheetId="3">[46]Rate_Analysis!#REF!</definedName>
    <definedName name="pi_17" localSheetId="1">[46]Rate_Analysis!#REF!</definedName>
    <definedName name="pi_17">[46]Rate_Analysis!#REF!</definedName>
    <definedName name="pi_19" localSheetId="3">[45]Rate_Analysis!#REF!</definedName>
    <definedName name="pi_19" localSheetId="1">[45]Rate_Analysis!#REF!</definedName>
    <definedName name="pi_19">[45]Rate_Analysis!#REF!</definedName>
    <definedName name="pi_20" localSheetId="3">[45]Rate_Analysis!#REF!</definedName>
    <definedName name="pi_20" localSheetId="1">[45]Rate_Analysis!#REF!</definedName>
    <definedName name="pi_20">[45]Rate_Analysis!#REF!</definedName>
    <definedName name="pi_23" localSheetId="3">[45]Rate_Analysis!#REF!</definedName>
    <definedName name="pi_23" localSheetId="1">[45]Rate_Analysis!#REF!</definedName>
    <definedName name="pi_23">[45]Rate_Analysis!#REF!</definedName>
    <definedName name="pi_3" localSheetId="4">#REF!</definedName>
    <definedName name="pi_3" localSheetId="3">#REF!</definedName>
    <definedName name="pi_3" localSheetId="1">#REF!</definedName>
    <definedName name="pi_3">#REF!</definedName>
    <definedName name="pi_4" localSheetId="4">[43]Rate_Analysis!#REF!</definedName>
    <definedName name="pi_4" localSheetId="3">[43]Rate_Analysis!#REF!</definedName>
    <definedName name="pi_4" localSheetId="1">[43]Rate_Analysis!#REF!</definedName>
    <definedName name="pi_4">[43]Rate_Analysis!#REF!</definedName>
    <definedName name="pi_8" localSheetId="3">[43]Rate_Analysis!#REF!</definedName>
    <definedName name="pi_8" localSheetId="1">[43]Rate_Analysis!#REF!</definedName>
    <definedName name="pi_8">[43]Rate_Analysis!#REF!</definedName>
    <definedName name="pi_9" localSheetId="3">[43]Rate_Analysis!#REF!</definedName>
    <definedName name="pi_9" localSheetId="1">[43]Rate_Analysis!#REF!</definedName>
    <definedName name="pi_9">[43]Rate_Analysis!#REF!</definedName>
    <definedName name="Pier" localSheetId="4">#REF!</definedName>
    <definedName name="Pier" localSheetId="3">#REF!</definedName>
    <definedName name="Pier" localSheetId="1">#REF!</definedName>
    <definedName name="Pier">#REF!</definedName>
    <definedName name="piercap" localSheetId="4">#REF!</definedName>
    <definedName name="piercap" localSheetId="3">#REF!</definedName>
    <definedName name="piercap" localSheetId="1">#REF!</definedName>
    <definedName name="piercap">#REF!</definedName>
    <definedName name="pile" localSheetId="4">#REF!</definedName>
    <definedName name="pile" localSheetId="3">#REF!</definedName>
    <definedName name="pile" localSheetId="1">#REF!</definedName>
    <definedName name="pile">#REF!</definedName>
    <definedName name="pilecap" localSheetId="4">#REF!</definedName>
    <definedName name="pilecap" localSheetId="3">#REF!</definedName>
    <definedName name="pilecap" localSheetId="1">#REF!</definedName>
    <definedName name="pilecap">#REF!</definedName>
    <definedName name="pilingrig" localSheetId="4">#REF!</definedName>
    <definedName name="pilingrig" localSheetId="3">#REF!</definedName>
    <definedName name="pilingrig" localSheetId="1">#REF!</definedName>
    <definedName name="pilingrig">#REF!</definedName>
    <definedName name="pl" localSheetId="4">#REF!</definedName>
    <definedName name="pl" localSheetId="3">#REF!</definedName>
    <definedName name="pl" localSheetId="1">#REF!</definedName>
    <definedName name="pl">#REF!</definedName>
    <definedName name="plast1.3pcc" localSheetId="4">#REF!</definedName>
    <definedName name="plast1.3pcc" localSheetId="3">#REF!</definedName>
    <definedName name="plast1.3pcc" localSheetId="1">#REF!</definedName>
    <definedName name="plast1.3pcc">#REF!</definedName>
    <definedName name="platecompactor" localSheetId="4">#REF!</definedName>
    <definedName name="platecompactor" localSheetId="3">#REF!</definedName>
    <definedName name="platecompactor" localSheetId="1">#REF!</definedName>
    <definedName name="platecompactor">#REF!</definedName>
    <definedName name="plcablvl">[13]Intro!$L$192</definedName>
    <definedName name="plcath">[13]Intro!$L$196</definedName>
    <definedName name="plcawdl">[13]Intro!$L$200</definedName>
    <definedName name="plcawdt">[13]Intro!$L$204</definedName>
    <definedName name="Plu" localSheetId="4">#REF!</definedName>
    <definedName name="Plu" localSheetId="3">#REF!</definedName>
    <definedName name="Plu" localSheetId="1">#REF!</definedName>
    <definedName name="Plu">#REF!</definedName>
    <definedName name="Plu_1" localSheetId="4">#REF!</definedName>
    <definedName name="Plu_1" localSheetId="3">#REF!</definedName>
    <definedName name="Plu_1" localSheetId="1">#REF!</definedName>
    <definedName name="Plu_1">#REF!</definedName>
    <definedName name="Plu_10" localSheetId="4">#REF!</definedName>
    <definedName name="Plu_10" localSheetId="3">#REF!</definedName>
    <definedName name="Plu_10" localSheetId="1">#REF!</definedName>
    <definedName name="Plu_10">#REF!</definedName>
    <definedName name="Plu_11" localSheetId="4">#REF!</definedName>
    <definedName name="Plu_11" localSheetId="3">#REF!</definedName>
    <definedName name="Plu_11" localSheetId="1">#REF!</definedName>
    <definedName name="Plu_11">#REF!</definedName>
    <definedName name="Plu_13" localSheetId="4">#REF!</definedName>
    <definedName name="Plu_13" localSheetId="3">#REF!</definedName>
    <definedName name="Plu_13" localSheetId="1">#REF!</definedName>
    <definedName name="Plu_13">#REF!</definedName>
    <definedName name="Plu_14" localSheetId="4">#REF!</definedName>
    <definedName name="Plu_14" localSheetId="3">#REF!</definedName>
    <definedName name="Plu_14" localSheetId="1">#REF!</definedName>
    <definedName name="Plu_14">#REF!</definedName>
    <definedName name="Plu_15" localSheetId="4">#REF!</definedName>
    <definedName name="Plu_15" localSheetId="3">#REF!</definedName>
    <definedName name="Plu_15" localSheetId="1">#REF!</definedName>
    <definedName name="Plu_15">#REF!</definedName>
    <definedName name="Plu_16" localSheetId="4">#REF!</definedName>
    <definedName name="Plu_16" localSheetId="3">#REF!</definedName>
    <definedName name="Plu_16" localSheetId="1">#REF!</definedName>
    <definedName name="Plu_16">#REF!</definedName>
    <definedName name="Plu_17" localSheetId="4">#REF!</definedName>
    <definedName name="Plu_17" localSheetId="3">#REF!</definedName>
    <definedName name="Plu_17" localSheetId="1">#REF!</definedName>
    <definedName name="Plu_17">#REF!</definedName>
    <definedName name="Plu_18" localSheetId="4">#REF!</definedName>
    <definedName name="Plu_18" localSheetId="3">#REF!</definedName>
    <definedName name="Plu_18" localSheetId="1">#REF!</definedName>
    <definedName name="Plu_18">#REF!</definedName>
    <definedName name="Plu_19" localSheetId="4">#REF!</definedName>
    <definedName name="Plu_19" localSheetId="3">#REF!</definedName>
    <definedName name="Plu_19" localSheetId="1">#REF!</definedName>
    <definedName name="Plu_19">#REF!</definedName>
    <definedName name="Plu_20" localSheetId="4">#REF!</definedName>
    <definedName name="Plu_20" localSheetId="3">#REF!</definedName>
    <definedName name="Plu_20" localSheetId="1">#REF!</definedName>
    <definedName name="Plu_20">#REF!</definedName>
    <definedName name="Plu_23" localSheetId="4">#REF!</definedName>
    <definedName name="Plu_23" localSheetId="3">#REF!</definedName>
    <definedName name="Plu_23" localSheetId="1">#REF!</definedName>
    <definedName name="Plu_23">#REF!</definedName>
    <definedName name="Plu_3" localSheetId="4">#REF!</definedName>
    <definedName name="Plu_3" localSheetId="3">#REF!</definedName>
    <definedName name="Plu_3" localSheetId="1">#REF!</definedName>
    <definedName name="Plu_3">#REF!</definedName>
    <definedName name="Plu_4" localSheetId="4">#REF!</definedName>
    <definedName name="Plu_4" localSheetId="3">#REF!</definedName>
    <definedName name="Plu_4" localSheetId="1">#REF!</definedName>
    <definedName name="Plu_4">#REF!</definedName>
    <definedName name="Plu_8" localSheetId="4">#REF!</definedName>
    <definedName name="Plu_8" localSheetId="3">#REF!</definedName>
    <definedName name="Plu_8" localSheetId="1">#REF!</definedName>
    <definedName name="Plu_8">#REF!</definedName>
    <definedName name="Plu_9" localSheetId="4">#REF!</definedName>
    <definedName name="Plu_9" localSheetId="3">#REF!</definedName>
    <definedName name="Plu_9" localSheetId="1">#REF!</definedName>
    <definedName name="Plu_9">#REF!</definedName>
    <definedName name="plumber" localSheetId="4">#REF!</definedName>
    <definedName name="plumber" localSheetId="3">#REF!</definedName>
    <definedName name="plumber" localSheetId="1">#REF!</definedName>
    <definedName name="plumber">#REF!</definedName>
    <definedName name="pot" localSheetId="4">#REF!</definedName>
    <definedName name="pot" localSheetId="3">#REF!</definedName>
    <definedName name="pot" localSheetId="1">#REF!</definedName>
    <definedName name="pot">#REF!</definedName>
    <definedName name="pp" localSheetId="1">#REF!</definedName>
    <definedName name="PRA" localSheetId="2">#REF!</definedName>
    <definedName name="PRA" localSheetId="4">#REF!</definedName>
    <definedName name="PRA" localSheetId="3">#REF!</definedName>
    <definedName name="PRA" localSheetId="0">#REF!</definedName>
    <definedName name="PRA">#REF!</definedName>
    <definedName name="PRABHU" localSheetId="2">#REF!</definedName>
    <definedName name="PRABHU" localSheetId="4">#REF!</definedName>
    <definedName name="PRABHU" localSheetId="3">#REF!</definedName>
    <definedName name="prabhu" localSheetId="1">#REF!</definedName>
    <definedName name="PRABHU" localSheetId="0">#REF!</definedName>
    <definedName name="PRABHU">#REF!</definedName>
    <definedName name="prcathm">[13]Intro!$L$169</definedName>
    <definedName name="prcawi">[13]Intro!$L$167</definedName>
    <definedName name="prdia">[13]Intro!$L$178</definedName>
    <definedName name="prem" localSheetId="1">#REF!</definedName>
    <definedName name="premoulded" localSheetId="4">#REF!</definedName>
    <definedName name="premoulded" localSheetId="3">#REF!</definedName>
    <definedName name="premoulded" localSheetId="1">#REF!</definedName>
    <definedName name="premoulded">#REF!</definedName>
    <definedName name="pri" localSheetId="1">#REF!</definedName>
    <definedName name="PRIN_TITLES_MI" localSheetId="1">#REF!</definedName>
    <definedName name="Princ" localSheetId="2">#REF!</definedName>
    <definedName name="Princ" localSheetId="3">#REF!</definedName>
    <definedName name="Princ" localSheetId="0">#REF!</definedName>
    <definedName name="Princ">#REF!</definedName>
    <definedName name="print" localSheetId="2">#REF!</definedName>
    <definedName name="print" localSheetId="3">#REF!</definedName>
    <definedName name="print" localSheetId="1">#REF!</definedName>
    <definedName name="print" localSheetId="0">#REF!</definedName>
    <definedName name="print">#REF!</definedName>
    <definedName name="PRINT_ARE" localSheetId="1">#REF!</definedName>
    <definedName name="_xlnm.Print_Area" localSheetId="2">'2400 Abstract'!$A$1:$G$92</definedName>
    <definedName name="_xlnm.Print_Area" localSheetId="4">Annex!$A$1:$H$101</definedName>
    <definedName name="_xlnm.Print_Area" localSheetId="3">'Coding '!$A$1:$G$92</definedName>
    <definedName name="_xlnm.Print_Area" localSheetId="1">combned!$A$1:$P$81</definedName>
    <definedName name="_xlnm.Print_Area" localSheetId="0">'G. Abstract'!$A$1:$F$23</definedName>
    <definedName name="_xlnm.Print_Area">#REF!</definedName>
    <definedName name="PRINT_AREA_" localSheetId="1">#REF!</definedName>
    <definedName name="PRINT_AREA_M" localSheetId="1">#REF!</definedName>
    <definedName name="PRINT_AREA_MI" localSheetId="2">#REF!</definedName>
    <definedName name="PRINT_AREA_MI" localSheetId="4">#REF!</definedName>
    <definedName name="PRINT_AREA_MI" localSheetId="3">#REF!</definedName>
    <definedName name="PRINT_AREA_MI" localSheetId="1">#REF!</definedName>
    <definedName name="PRINT_AREA_MI" localSheetId="0">#REF!</definedName>
    <definedName name="PRINT_AREA_MI">#REF!</definedName>
    <definedName name="Print_Area_Reset" localSheetId="2">OFFSET('2400 Abstract'!Full_Print,0,0,'2400 Abstract'!Last_Row)</definedName>
    <definedName name="Print_Area_Reset" localSheetId="3">OFFSET('Coding '!Full_Print,0,0,'Coding '!Last_Row)</definedName>
    <definedName name="Print_Area_Reset" localSheetId="0">OFFSET('G. Abstract'!Full_Print,0,0,'G. Abstract'!Last_Row)</definedName>
    <definedName name="Print_Area_Reset">OFFSET(Full_Print,0,0,Last_Row)</definedName>
    <definedName name="Print_T" localSheetId="1">#REF!</definedName>
    <definedName name="Print_Tit" localSheetId="1">#REF!</definedName>
    <definedName name="Print_Titl" localSheetId="1">#REF!</definedName>
    <definedName name="Print_Title" localSheetId="1">#REF!</definedName>
    <definedName name="_xlnm.Print_Titles" localSheetId="2">'2400 Abstract'!$4:$4</definedName>
    <definedName name="_xlnm.Print_Titles" localSheetId="4">Annex!$3:$4</definedName>
    <definedName name="_xlnm.Print_Titles" localSheetId="3">'Coding '!$4:$4</definedName>
    <definedName name="_xlnm.Print_Titles" localSheetId="1">combned!$3:$4</definedName>
    <definedName name="_xlnm.Print_Titles" localSheetId="0">#REF!</definedName>
    <definedName name="_xlnm.Print_Titles">#REF!</definedName>
    <definedName name="PRINT_TITLES_MI" localSheetId="2">#REF!</definedName>
    <definedName name="PRINT_TITLES_MI" localSheetId="4">#REF!</definedName>
    <definedName name="PRINT_TITLES_MI" localSheetId="3">#REF!</definedName>
    <definedName name="PRINT_TITLES_MI" localSheetId="1">#REF!</definedName>
    <definedName name="PRINT_TITLES_MI" localSheetId="0">#REF!</definedName>
    <definedName name="PRINT_TITLES_MI">#REF!</definedName>
    <definedName name="Print_titlesnew" localSheetId="1">#REF!</definedName>
    <definedName name="printarea1" localSheetId="1">#REF!</definedName>
    <definedName name="ps" localSheetId="4">#REF!</definedName>
    <definedName name="ps" localSheetId="3">#REF!</definedName>
    <definedName name="ps" localSheetId="1">#REF!</definedName>
    <definedName name="ps">#REF!</definedName>
    <definedName name="ps_app" localSheetId="2">#REF!</definedName>
    <definedName name="ps_app" localSheetId="3">#REF!</definedName>
    <definedName name="ps_app" localSheetId="0">#REF!</definedName>
    <definedName name="ps_app">#REF!</definedName>
    <definedName name="ps_est" localSheetId="2">#REF!</definedName>
    <definedName name="ps_est" localSheetId="3">#REF!</definedName>
    <definedName name="ps_est" localSheetId="0">#REF!</definedName>
    <definedName name="ps_est">#REF!</definedName>
    <definedName name="ps_max" localSheetId="2">#REF!</definedName>
    <definedName name="ps_max" localSheetId="3">#REF!</definedName>
    <definedName name="ps_max" localSheetId="0">#REF!</definedName>
    <definedName name="ps_max">#REF!</definedName>
    <definedName name="ps_paid" localSheetId="2">#REF!</definedName>
    <definedName name="ps_paid" localSheetId="3">#REF!</definedName>
    <definedName name="ps_paid" localSheetId="0">#REF!</definedName>
    <definedName name="ps_paid">#REF!</definedName>
    <definedName name="ps_quo" localSheetId="2">#REF!</definedName>
    <definedName name="ps_quo" localSheetId="3">#REF!</definedName>
    <definedName name="ps_quo" localSheetId="0">#REF!</definedName>
    <definedName name="ps_quo">#REF!</definedName>
    <definedName name="ps_rec" localSheetId="2">#REF!</definedName>
    <definedName name="ps_rec" localSheetId="3">#REF!</definedName>
    <definedName name="ps_rec" localSheetId="0">#REF!</definedName>
    <definedName name="ps_rec">#REF!</definedName>
    <definedName name="Ptop" localSheetId="3">[42]strand!#REF!</definedName>
    <definedName name="Ptop" localSheetId="1">[42]strand!#REF!</definedName>
    <definedName name="Ptop">[42]strand!#REF!</definedName>
    <definedName name="Ptroller" localSheetId="4">#REF!</definedName>
    <definedName name="Ptroller" localSheetId="3">#REF!</definedName>
    <definedName name="Ptroller" localSheetId="1">#REF!</definedName>
    <definedName name="Ptroller">#REF!</definedName>
    <definedName name="pudupet" localSheetId="4">#REF!</definedName>
    <definedName name="pudupet" localSheetId="3">#REF!</definedName>
    <definedName name="pudupet">#REF!</definedName>
    <definedName name="pudupetai" localSheetId="3">#REF!</definedName>
    <definedName name="pudupetai">#REF!</definedName>
    <definedName name="pvcpipe100" localSheetId="4">#REF!</definedName>
    <definedName name="pvcpipe100" localSheetId="3">#REF!</definedName>
    <definedName name="pvcpipe100" localSheetId="1">#REF!</definedName>
    <definedName name="pvcpipe100">#REF!</definedName>
    <definedName name="pvcpipe150" localSheetId="4">#REF!</definedName>
    <definedName name="pvcpipe150" localSheetId="3">#REF!</definedName>
    <definedName name="pvcpipe150" localSheetId="1">#REF!</definedName>
    <definedName name="pvcpipe150">#REF!</definedName>
    <definedName name="pvcpipe50" localSheetId="4">#REF!</definedName>
    <definedName name="pvcpipe50" localSheetId="3">#REF!</definedName>
    <definedName name="pvcpipe50" localSheetId="1">#REF!</definedName>
    <definedName name="pvcpipe50">#REF!</definedName>
    <definedName name="Q" localSheetId="2">#REF!</definedName>
    <definedName name="Q" localSheetId="4">#REF!</definedName>
    <definedName name="Q" localSheetId="3">#REF!</definedName>
    <definedName name="q" localSheetId="1">#REF!</definedName>
    <definedName name="Q" localSheetId="0">#REF!</definedName>
    <definedName name="Q">#REF!</definedName>
    <definedName name="qnetlat" localSheetId="3">[47]horizontal!#REF!</definedName>
    <definedName name="qnetlat" localSheetId="1">[47]horizontal!#REF!</definedName>
    <definedName name="qnetlat">[47]horizontal!#REF!</definedName>
    <definedName name="qnetseis" localSheetId="3">[47]horizontal!#REF!</definedName>
    <definedName name="qnetseis" localSheetId="1">[47]horizontal!#REF!</definedName>
    <definedName name="qnetseis">[47]horizontal!#REF!</definedName>
    <definedName name="QQE" localSheetId="2">#REF!</definedName>
    <definedName name="QQE" localSheetId="4">#REF!</definedName>
    <definedName name="QQE" localSheetId="3">#REF!</definedName>
    <definedName name="QQE" localSheetId="0">#REF!</definedName>
    <definedName name="QQE">#REF!</definedName>
    <definedName name="qs" localSheetId="3">#REF!</definedName>
    <definedName name="qs">#REF!</definedName>
    <definedName name="QWE" localSheetId="2">#REF!</definedName>
    <definedName name="QWE" localSheetId="4">#REF!</definedName>
    <definedName name="QWE" localSheetId="3">#REF!</definedName>
    <definedName name="QWE" localSheetId="0">#REF!</definedName>
    <definedName name="QWE">#REF!</definedName>
    <definedName name="r.1" localSheetId="4">#REF!</definedName>
    <definedName name="r.1" localSheetId="3">#REF!</definedName>
    <definedName name="r.1" localSheetId="1">#REF!</definedName>
    <definedName name="r.1">#REF!</definedName>
    <definedName name="Ra">'[18]2.civil-RA'!$O$17</definedName>
    <definedName name="rb" localSheetId="4">#REF!</definedName>
    <definedName name="rb" localSheetId="3">#REF!</definedName>
    <definedName name="rb" localSheetId="1">#REF!</definedName>
    <definedName name="rb">#REF!</definedName>
    <definedName name="rccm20pcc" localSheetId="4">#REF!</definedName>
    <definedName name="rccm20pcc" localSheetId="3">#REF!</definedName>
    <definedName name="rccm20pcc" localSheetId="1">#REF!</definedName>
    <definedName name="rccm20pcc">#REF!</definedName>
    <definedName name="rccm30pcc" localSheetId="4">#REF!</definedName>
    <definedName name="rccm30pcc" localSheetId="3">#REF!</definedName>
    <definedName name="rccm30pcc" localSheetId="1">#REF!</definedName>
    <definedName name="rccm30pcc">#REF!</definedName>
    <definedName name="Rdeck" localSheetId="4">'[14]mem-property'!#REF!</definedName>
    <definedName name="Rdeck" localSheetId="3">'[14]mem-property'!#REF!</definedName>
    <definedName name="Rdeck" localSheetId="1">'[14]mem-property'!#REF!</definedName>
    <definedName name="Rdeck">'[14]mem-property'!#REF!</definedName>
    <definedName name="re" localSheetId="4">#REF!</definedName>
    <definedName name="re" localSheetId="3">#REF!</definedName>
    <definedName name="re" localSheetId="1">#REF!</definedName>
    <definedName name="re">#REF!</definedName>
    <definedName name="re_13" localSheetId="4">#REF!</definedName>
    <definedName name="re_13" localSheetId="3">#REF!</definedName>
    <definedName name="re_13" localSheetId="1">#REF!</definedName>
    <definedName name="re_13">#REF!</definedName>
    <definedName name="re_14" localSheetId="4">#REF!</definedName>
    <definedName name="re_14" localSheetId="3">#REF!</definedName>
    <definedName name="re_14" localSheetId="1">#REF!</definedName>
    <definedName name="re_14">#REF!</definedName>
    <definedName name="re_15" localSheetId="4">#REF!</definedName>
    <definedName name="re_15" localSheetId="3">#REF!</definedName>
    <definedName name="re_15" localSheetId="1">#REF!</definedName>
    <definedName name="re_15">#REF!</definedName>
    <definedName name="re_16" localSheetId="4">#REF!</definedName>
    <definedName name="re_16" localSheetId="3">#REF!</definedName>
    <definedName name="re_16" localSheetId="1">#REF!</definedName>
    <definedName name="re_16">#REF!</definedName>
    <definedName name="re_17" localSheetId="4">#REF!</definedName>
    <definedName name="re_17" localSheetId="3">#REF!</definedName>
    <definedName name="re_17" localSheetId="1">#REF!</definedName>
    <definedName name="re_17">#REF!</definedName>
    <definedName name="re_19" localSheetId="4">#REF!</definedName>
    <definedName name="re_19" localSheetId="3">#REF!</definedName>
    <definedName name="re_19" localSheetId="1">#REF!</definedName>
    <definedName name="re_19">#REF!</definedName>
    <definedName name="re_20" localSheetId="4">#REF!</definedName>
    <definedName name="re_20" localSheetId="3">#REF!</definedName>
    <definedName name="re_20" localSheetId="1">#REF!</definedName>
    <definedName name="re_20">#REF!</definedName>
    <definedName name="re_23" localSheetId="4">#REF!</definedName>
    <definedName name="re_23" localSheetId="3">#REF!</definedName>
    <definedName name="re_23" localSheetId="1">#REF!</definedName>
    <definedName name="re_23">#REF!</definedName>
    <definedName name="re_3" localSheetId="4">#REF!</definedName>
    <definedName name="re_3" localSheetId="3">#REF!</definedName>
    <definedName name="re_3" localSheetId="1">#REF!</definedName>
    <definedName name="re_3">#REF!</definedName>
    <definedName name="red" localSheetId="1">#REF!</definedName>
    <definedName name="rekha" localSheetId="3">#REF!</definedName>
    <definedName name="rekha">#REF!</definedName>
    <definedName name="rhd" localSheetId="4">#REF!</definedName>
    <definedName name="rhd" localSheetId="3">#REF!</definedName>
    <definedName name="rhd" localSheetId="1">#REF!</definedName>
    <definedName name="rhd">#REF!</definedName>
    <definedName name="rl" localSheetId="4">#REF!</definedName>
    <definedName name="rl" localSheetId="3">#REF!</definedName>
    <definedName name="rl" localSheetId="1">#REF!</definedName>
    <definedName name="rl">#REF!</definedName>
    <definedName name="RLLmax" localSheetId="3">[3]Rocker!#REF!</definedName>
    <definedName name="RLLmax" localSheetId="1">[3]Rocker!#REF!</definedName>
    <definedName name="RLLmax">[3]Rocker!#REF!</definedName>
    <definedName name="roadexcavation1pcc" localSheetId="4">#REF!</definedName>
    <definedName name="roadexcavation1pcc" localSheetId="3">#REF!</definedName>
    <definedName name="roadexcavation1pcc" localSheetId="1">#REF!</definedName>
    <definedName name="roadexcavation1pcc">#REF!</definedName>
    <definedName name="roller" localSheetId="4">#REF!</definedName>
    <definedName name="roller" localSheetId="3">#REF!</definedName>
    <definedName name="roller" localSheetId="1">#REF!</definedName>
    <definedName name="roller">#REF!</definedName>
    <definedName name="roughstone" localSheetId="4">#REF!</definedName>
    <definedName name="roughstone" localSheetId="3">#REF!</definedName>
    <definedName name="roughstone" localSheetId="1">#REF!</definedName>
    <definedName name="roughstone">#REF!</definedName>
    <definedName name="roya" localSheetId="2">#REF!</definedName>
    <definedName name="roya" localSheetId="4">#REF!</definedName>
    <definedName name="roya" localSheetId="3">#REF!</definedName>
    <definedName name="roya" localSheetId="1">#REF!</definedName>
    <definedName name="roya" localSheetId="0">#REF!</definedName>
    <definedName name="roya">#REF!</definedName>
    <definedName name="rs" localSheetId="4">#REF!</definedName>
    <definedName name="rs" localSheetId="3">#REF!</definedName>
    <definedName name="rs" localSheetId="1">#REF!</definedName>
    <definedName name="rs">#REF!</definedName>
    <definedName name="rwe" localSheetId="4">#REF!</definedName>
    <definedName name="rwe" localSheetId="3">#REF!</definedName>
    <definedName name="rwe">#REF!</definedName>
    <definedName name="Rxy" localSheetId="3">'[14]mem-property'!#REF!</definedName>
    <definedName name="Rxy" localSheetId="1">'[14]mem-property'!#REF!</definedName>
    <definedName name="Rxy">'[14]mem-property'!#REF!</definedName>
    <definedName name="Ryx" localSheetId="3">'[14]mem-property'!#REF!</definedName>
    <definedName name="Ryx" localSheetId="1">'[14]mem-property'!#REF!</definedName>
    <definedName name="Ryx">'[14]mem-property'!#REF!</definedName>
    <definedName name="s" localSheetId="4">#REF!</definedName>
    <definedName name="S" localSheetId="1">#REF!</definedName>
    <definedName name="s">'[48]RA-markate'!$A$389:$B$1034</definedName>
    <definedName name="sa" localSheetId="4">#REF!</definedName>
    <definedName name="sa" localSheetId="3">#REF!</definedName>
    <definedName name="sa" localSheetId="1">#REF!</definedName>
    <definedName name="sa">#REF!</definedName>
    <definedName name="sa_12" localSheetId="4">#REF!</definedName>
    <definedName name="sa_12" localSheetId="3">#REF!</definedName>
    <definedName name="sa_12" localSheetId="1">#REF!</definedName>
    <definedName name="sa_12">#REF!</definedName>
    <definedName name="sa_13" localSheetId="4">#REF!</definedName>
    <definedName name="sa_13" localSheetId="3">#REF!</definedName>
    <definedName name="sa_13" localSheetId="1">#REF!</definedName>
    <definedName name="sa_13">#REF!</definedName>
    <definedName name="sa_14" localSheetId="4">#REF!</definedName>
    <definedName name="sa_14" localSheetId="3">#REF!</definedName>
    <definedName name="sa_14" localSheetId="1">#REF!</definedName>
    <definedName name="sa_14">#REF!</definedName>
    <definedName name="sa_15" localSheetId="4">#REF!</definedName>
    <definedName name="sa_15" localSheetId="3">#REF!</definedName>
    <definedName name="sa_15" localSheetId="1">#REF!</definedName>
    <definedName name="sa_15">#REF!</definedName>
    <definedName name="sa_16" localSheetId="4">#REF!</definedName>
    <definedName name="sa_16" localSheetId="3">#REF!</definedName>
    <definedName name="sa_16" localSheetId="1">#REF!</definedName>
    <definedName name="sa_16">#REF!</definedName>
    <definedName name="sa_17" localSheetId="4">#REF!</definedName>
    <definedName name="sa_17" localSheetId="3">#REF!</definedName>
    <definedName name="sa_17" localSheetId="1">#REF!</definedName>
    <definedName name="sa_17">#REF!</definedName>
    <definedName name="sa_19" localSheetId="4">#REF!</definedName>
    <definedName name="sa_19" localSheetId="3">#REF!</definedName>
    <definedName name="sa_19" localSheetId="1">#REF!</definedName>
    <definedName name="sa_19">#REF!</definedName>
    <definedName name="sa_20" localSheetId="4">#REF!</definedName>
    <definedName name="sa_20" localSheetId="3">#REF!</definedName>
    <definedName name="sa_20" localSheetId="1">#REF!</definedName>
    <definedName name="sa_20">#REF!</definedName>
    <definedName name="sa_21" localSheetId="4">#REF!</definedName>
    <definedName name="sa_21" localSheetId="3">#REF!</definedName>
    <definedName name="sa_21" localSheetId="1">#REF!</definedName>
    <definedName name="sa_21">#REF!</definedName>
    <definedName name="sa_23" localSheetId="4">#REF!</definedName>
    <definedName name="sa_23" localSheetId="3">#REF!</definedName>
    <definedName name="sa_23" localSheetId="1">#REF!</definedName>
    <definedName name="sa_23">#REF!</definedName>
    <definedName name="sa_3" localSheetId="4">#REF!</definedName>
    <definedName name="sa_3" localSheetId="3">#REF!</definedName>
    <definedName name="sa_3" localSheetId="1">#REF!</definedName>
    <definedName name="sa_3">#REF!</definedName>
    <definedName name="salballies" localSheetId="4">#REF!</definedName>
    <definedName name="salballies" localSheetId="3">#REF!</definedName>
    <definedName name="salballies" localSheetId="1">#REF!</definedName>
    <definedName name="salballies">#REF!</definedName>
    <definedName name="Sand" localSheetId="4">#REF!</definedName>
    <definedName name="Sand" localSheetId="3">#REF!</definedName>
    <definedName name="Sand" localSheetId="1">#REF!</definedName>
    <definedName name="Sand">#REF!</definedName>
    <definedName name="Sand_13" localSheetId="4">#REF!</definedName>
    <definedName name="Sand_13" localSheetId="3">#REF!</definedName>
    <definedName name="Sand_13" localSheetId="1">#REF!</definedName>
    <definedName name="Sand_13">#REF!</definedName>
    <definedName name="Sand_14" localSheetId="4">#REF!</definedName>
    <definedName name="Sand_14" localSheetId="3">#REF!</definedName>
    <definedName name="Sand_14" localSheetId="1">#REF!</definedName>
    <definedName name="Sand_14">#REF!</definedName>
    <definedName name="Sand_15" localSheetId="4">#REF!</definedName>
    <definedName name="Sand_15" localSheetId="3">#REF!</definedName>
    <definedName name="Sand_15" localSheetId="1">#REF!</definedName>
    <definedName name="Sand_15">#REF!</definedName>
    <definedName name="Sand_16" localSheetId="4">#REF!</definedName>
    <definedName name="Sand_16" localSheetId="3">#REF!</definedName>
    <definedName name="Sand_16" localSheetId="1">#REF!</definedName>
    <definedName name="Sand_16">#REF!</definedName>
    <definedName name="Sand_17" localSheetId="4">#REF!</definedName>
    <definedName name="Sand_17" localSheetId="3">#REF!</definedName>
    <definedName name="Sand_17" localSheetId="1">#REF!</definedName>
    <definedName name="Sand_17">#REF!</definedName>
    <definedName name="Sand_19" localSheetId="4">#REF!</definedName>
    <definedName name="Sand_19" localSheetId="3">#REF!</definedName>
    <definedName name="Sand_19" localSheetId="1">#REF!</definedName>
    <definedName name="Sand_19">#REF!</definedName>
    <definedName name="Sand_20" localSheetId="4">#REF!</definedName>
    <definedName name="Sand_20" localSheetId="3">#REF!</definedName>
    <definedName name="Sand_20" localSheetId="1">#REF!</definedName>
    <definedName name="Sand_20">#REF!</definedName>
    <definedName name="Sand_21" localSheetId="4">#REF!</definedName>
    <definedName name="Sand_21" localSheetId="3">#REF!</definedName>
    <definedName name="Sand_21" localSheetId="1">#REF!</definedName>
    <definedName name="Sand_21">#REF!</definedName>
    <definedName name="Sand_23" localSheetId="4">#REF!</definedName>
    <definedName name="Sand_23" localSheetId="3">#REF!</definedName>
    <definedName name="Sand_23" localSheetId="1">#REF!</definedName>
    <definedName name="Sand_23">#REF!</definedName>
    <definedName name="Sand_3" localSheetId="4">#REF!</definedName>
    <definedName name="Sand_3" localSheetId="3">#REF!</definedName>
    <definedName name="Sand_3" localSheetId="1">#REF!</definedName>
    <definedName name="Sand_3">#REF!</definedName>
    <definedName name="sandlead" localSheetId="4">#REF!</definedName>
    <definedName name="sandlead" localSheetId="3">#REF!</definedName>
    <definedName name="sandlead" localSheetId="1">#REF!</definedName>
    <definedName name="sandlead">#REF!</definedName>
    <definedName name="saq" localSheetId="4">#REF!</definedName>
    <definedName name="saq" localSheetId="3">#REF!</definedName>
    <definedName name="saq">#REF!</definedName>
    <definedName name="sasi" localSheetId="2">#REF!</definedName>
    <definedName name="sasi" localSheetId="4">#REF!</definedName>
    <definedName name="sasi" localSheetId="3">#REF!</definedName>
    <definedName name="sasi" localSheetId="0">#REF!</definedName>
    <definedName name="sasi">#REF!</definedName>
    <definedName name="Sbe" localSheetId="4">#REF!</definedName>
    <definedName name="Sbe" localSheetId="3">#REF!</definedName>
    <definedName name="Sbe" localSheetId="1">#REF!</definedName>
    <definedName name="Sbe">#REF!</definedName>
    <definedName name="sc" localSheetId="4">#REF!</definedName>
    <definedName name="sc" localSheetId="3">#REF!</definedName>
    <definedName name="sc" localSheetId="1">#REF!</definedName>
    <definedName name="sc">#REF!</definedName>
    <definedName name="sc_12" localSheetId="4">#REF!</definedName>
    <definedName name="sc_12" localSheetId="3">#REF!</definedName>
    <definedName name="sc_12" localSheetId="1">#REF!</definedName>
    <definedName name="sc_12">#REF!</definedName>
    <definedName name="sc_13" localSheetId="4">#REF!</definedName>
    <definedName name="sc_13" localSheetId="3">#REF!</definedName>
    <definedName name="sc_13" localSheetId="1">#REF!</definedName>
    <definedName name="sc_13">#REF!</definedName>
    <definedName name="sc_15" localSheetId="4">#REF!</definedName>
    <definedName name="sc_15" localSheetId="3">#REF!</definedName>
    <definedName name="sc_15" localSheetId="1">#REF!</definedName>
    <definedName name="sc_15">#REF!</definedName>
    <definedName name="sc_16" localSheetId="4">#REF!</definedName>
    <definedName name="sc_16" localSheetId="3">#REF!</definedName>
    <definedName name="sc_16" localSheetId="1">#REF!</definedName>
    <definedName name="sc_16">#REF!</definedName>
    <definedName name="sc_17" localSheetId="4">#REF!</definedName>
    <definedName name="sc_17" localSheetId="3">#REF!</definedName>
    <definedName name="sc_17" localSheetId="1">#REF!</definedName>
    <definedName name="sc_17">#REF!</definedName>
    <definedName name="sc_2" localSheetId="4">#REF!</definedName>
    <definedName name="sc_2" localSheetId="3">#REF!</definedName>
    <definedName name="sc_2" localSheetId="1">#REF!</definedName>
    <definedName name="sc_2">#REF!</definedName>
    <definedName name="Sched_Pay" localSheetId="2">#REF!</definedName>
    <definedName name="Sched_Pay" localSheetId="3">#REF!</definedName>
    <definedName name="Sched_Pay" localSheetId="0">#REF!</definedName>
    <definedName name="Sched_Pay">#REF!</definedName>
    <definedName name="Scheduled_Extra_Payments" localSheetId="2">#REF!</definedName>
    <definedName name="Scheduled_Extra_Payments" localSheetId="3">#REF!</definedName>
    <definedName name="Scheduled_Extra_Payments" localSheetId="0">#REF!</definedName>
    <definedName name="Scheduled_Extra_Payments">#REF!</definedName>
    <definedName name="Scheduled_Interest_Rate" localSheetId="2">#REF!</definedName>
    <definedName name="Scheduled_Interest_Rate" localSheetId="3">#REF!</definedName>
    <definedName name="Scheduled_Interest_Rate" localSheetId="0">#REF!</definedName>
    <definedName name="Scheduled_Interest_Rate">#REF!</definedName>
    <definedName name="Scheduled_Monthly_Payment" localSheetId="2">#REF!</definedName>
    <definedName name="Scheduled_Monthly_Payment" localSheetId="3">#REF!</definedName>
    <definedName name="Scheduled_Monthly_Payment" localSheetId="0">#REF!</definedName>
    <definedName name="Scheduled_Monthly_Payment">#REF!</definedName>
    <definedName name="scraper" localSheetId="4">#REF!</definedName>
    <definedName name="scraper" localSheetId="3">#REF!</definedName>
    <definedName name="scraper" localSheetId="1">#REF!</definedName>
    <definedName name="scraper">#REF!</definedName>
    <definedName name="sd1_1" localSheetId="3">[2]Electrical!#REF!</definedName>
    <definedName name="sd1_1" localSheetId="1">[2]Electrical!#REF!</definedName>
    <definedName name="sd1_1">[2]Electrical!#REF!</definedName>
    <definedName name="sd1_10" localSheetId="3">[2]Electrical!#REF!</definedName>
    <definedName name="sd1_10" localSheetId="1">[2]Electrical!#REF!</definedName>
    <definedName name="sd1_10">[2]Electrical!#REF!</definedName>
    <definedName name="sd1_11" localSheetId="3">[2]Electrical!#REF!</definedName>
    <definedName name="sd1_11" localSheetId="1">[2]Electrical!#REF!</definedName>
    <definedName name="sd1_11">[2]Electrical!#REF!</definedName>
    <definedName name="sd1_13" localSheetId="3">[49]Electrical!#REF!</definedName>
    <definedName name="sd1_13" localSheetId="1">[49]Electrical!#REF!</definedName>
    <definedName name="sd1_13">[49]Electrical!#REF!</definedName>
    <definedName name="sd1_14" localSheetId="3">[49]Electrical!#REF!</definedName>
    <definedName name="sd1_14" localSheetId="1">[49]Electrical!#REF!</definedName>
    <definedName name="sd1_14">[49]Electrical!#REF!</definedName>
    <definedName name="sd1_15" localSheetId="3">[50]Electrical!#REF!</definedName>
    <definedName name="sd1_15" localSheetId="1">[50]Electrical!#REF!</definedName>
    <definedName name="sd1_15">[50]Electrical!#REF!</definedName>
    <definedName name="sd1_16" localSheetId="3">[49]Electrical!#REF!</definedName>
    <definedName name="sd1_16" localSheetId="1">[49]Electrical!#REF!</definedName>
    <definedName name="sd1_16">[49]Electrical!#REF!</definedName>
    <definedName name="sd1_19" localSheetId="3">[49]Electrical!#REF!</definedName>
    <definedName name="sd1_19" localSheetId="1">[49]Electrical!#REF!</definedName>
    <definedName name="sd1_19">[49]Electrical!#REF!</definedName>
    <definedName name="sd1_20" localSheetId="3">[49]Electrical!#REF!</definedName>
    <definedName name="sd1_20" localSheetId="1">[49]Electrical!#REF!</definedName>
    <definedName name="sd1_20">[49]Electrical!#REF!</definedName>
    <definedName name="sd1_23" localSheetId="3">[49]Electrical!#REF!</definedName>
    <definedName name="sd1_23" localSheetId="1">[49]Electrical!#REF!</definedName>
    <definedName name="sd1_23">[49]Electrical!#REF!</definedName>
    <definedName name="sd1_3" localSheetId="4">#REF!</definedName>
    <definedName name="sd1_3" localSheetId="3">#REF!</definedName>
    <definedName name="sd1_3" localSheetId="1">#REF!</definedName>
    <definedName name="sd1_3">#REF!</definedName>
    <definedName name="sd1_4" localSheetId="4">[2]Electrical!#REF!</definedName>
    <definedName name="sd1_4" localSheetId="3">[2]Electrical!#REF!</definedName>
    <definedName name="sd1_4" localSheetId="1">[2]Electrical!#REF!</definedName>
    <definedName name="sd1_4">[2]Electrical!#REF!</definedName>
    <definedName name="sd1_8" localSheetId="3">[2]Electrical!#REF!</definedName>
    <definedName name="sd1_8" localSheetId="1">[2]Electrical!#REF!</definedName>
    <definedName name="sd1_8">[2]Electrical!#REF!</definedName>
    <definedName name="sd1_9" localSheetId="3">[2]Electrical!#REF!</definedName>
    <definedName name="sd1_9" localSheetId="1">[2]Electrical!#REF!</definedName>
    <definedName name="sd1_9">[2]Electrical!#REF!</definedName>
    <definedName name="sd10_1" localSheetId="3">[2]Electrical!#REF!</definedName>
    <definedName name="sd10_1" localSheetId="1">[2]Electrical!#REF!</definedName>
    <definedName name="sd10_1">[2]Electrical!#REF!</definedName>
    <definedName name="sd10_10" localSheetId="3">[2]Electrical!#REF!</definedName>
    <definedName name="sd10_10" localSheetId="1">[2]Electrical!#REF!</definedName>
    <definedName name="sd10_10">[2]Electrical!#REF!</definedName>
    <definedName name="sd10_11" localSheetId="3">[2]Electrical!#REF!</definedName>
    <definedName name="sd10_11" localSheetId="1">[2]Electrical!#REF!</definedName>
    <definedName name="sd10_11">[2]Electrical!#REF!</definedName>
    <definedName name="sd10_13" localSheetId="3">[49]Electrical!#REF!</definedName>
    <definedName name="sd10_13" localSheetId="1">[49]Electrical!#REF!</definedName>
    <definedName name="sd10_13">[49]Electrical!#REF!</definedName>
    <definedName name="sd10_14" localSheetId="3">[49]Electrical!#REF!</definedName>
    <definedName name="sd10_14" localSheetId="1">[49]Electrical!#REF!</definedName>
    <definedName name="sd10_14">[49]Electrical!#REF!</definedName>
    <definedName name="sd10_15" localSheetId="3">[50]Electrical!#REF!</definedName>
    <definedName name="sd10_15" localSheetId="1">[50]Electrical!#REF!</definedName>
    <definedName name="sd10_15">[50]Electrical!#REF!</definedName>
    <definedName name="sd10_16" localSheetId="3">[49]Electrical!#REF!</definedName>
    <definedName name="sd10_16" localSheetId="1">[49]Electrical!#REF!</definedName>
    <definedName name="sd10_16">[49]Electrical!#REF!</definedName>
    <definedName name="sd10_19" localSheetId="3">[49]Electrical!#REF!</definedName>
    <definedName name="sd10_19" localSheetId="1">[49]Electrical!#REF!</definedName>
    <definedName name="sd10_19">[49]Electrical!#REF!</definedName>
    <definedName name="sd10_20" localSheetId="3">[49]Electrical!#REF!</definedName>
    <definedName name="sd10_20" localSheetId="1">[49]Electrical!#REF!</definedName>
    <definedName name="sd10_20">[49]Electrical!#REF!</definedName>
    <definedName name="sd10_23" localSheetId="3">[49]Electrical!#REF!</definedName>
    <definedName name="sd10_23" localSheetId="1">[49]Electrical!#REF!</definedName>
    <definedName name="sd10_23">[49]Electrical!#REF!</definedName>
    <definedName name="sd10_3" localSheetId="4">#REF!</definedName>
    <definedName name="sd10_3" localSheetId="3">#REF!</definedName>
    <definedName name="sd10_3" localSheetId="1">#REF!</definedName>
    <definedName name="sd10_3">#REF!</definedName>
    <definedName name="sd10_4" localSheetId="4">[2]Electrical!#REF!</definedName>
    <definedName name="sd10_4" localSheetId="3">[2]Electrical!#REF!</definedName>
    <definedName name="sd10_4" localSheetId="1">[2]Electrical!#REF!</definedName>
    <definedName name="sd10_4">[2]Electrical!#REF!</definedName>
    <definedName name="sd10_8" localSheetId="3">[2]Electrical!#REF!</definedName>
    <definedName name="sd10_8" localSheetId="1">[2]Electrical!#REF!</definedName>
    <definedName name="sd10_8">[2]Electrical!#REF!</definedName>
    <definedName name="sd10_9" localSheetId="3">[2]Electrical!#REF!</definedName>
    <definedName name="sd10_9" localSheetId="1">[2]Electrical!#REF!</definedName>
    <definedName name="sd10_9">[2]Electrical!#REF!</definedName>
    <definedName name="sd11_1" localSheetId="3">[2]Electrical!#REF!</definedName>
    <definedName name="sd11_1" localSheetId="1">[2]Electrical!#REF!</definedName>
    <definedName name="sd11_1">[2]Electrical!#REF!</definedName>
    <definedName name="sd11_10" localSheetId="3">[2]Electrical!#REF!</definedName>
    <definedName name="sd11_10" localSheetId="1">[2]Electrical!#REF!</definedName>
    <definedName name="sd11_10">[2]Electrical!#REF!</definedName>
    <definedName name="sd11_11" localSheetId="3">[2]Electrical!#REF!</definedName>
    <definedName name="sd11_11" localSheetId="1">[2]Electrical!#REF!</definedName>
    <definedName name="sd11_11">[2]Electrical!#REF!</definedName>
    <definedName name="sd11_13" localSheetId="3">[49]Electrical!#REF!</definedName>
    <definedName name="sd11_13" localSheetId="1">[49]Electrical!#REF!</definedName>
    <definedName name="sd11_13">[49]Electrical!#REF!</definedName>
    <definedName name="sd11_14" localSheetId="3">[49]Electrical!#REF!</definedName>
    <definedName name="sd11_14" localSheetId="1">[49]Electrical!#REF!</definedName>
    <definedName name="sd11_14">[49]Electrical!#REF!</definedName>
    <definedName name="sd11_15" localSheetId="3">[50]Electrical!#REF!</definedName>
    <definedName name="sd11_15" localSheetId="1">[50]Electrical!#REF!</definedName>
    <definedName name="sd11_15">[50]Electrical!#REF!</definedName>
    <definedName name="sd11_16" localSheetId="3">[49]Electrical!#REF!</definedName>
    <definedName name="sd11_16" localSheetId="1">[49]Electrical!#REF!</definedName>
    <definedName name="sd11_16">[49]Electrical!#REF!</definedName>
    <definedName name="sd11_19" localSheetId="3">[49]Electrical!#REF!</definedName>
    <definedName name="sd11_19" localSheetId="1">[49]Electrical!#REF!</definedName>
    <definedName name="sd11_19">[49]Electrical!#REF!</definedName>
    <definedName name="sd11_20" localSheetId="3">[49]Electrical!#REF!</definedName>
    <definedName name="sd11_20" localSheetId="1">[49]Electrical!#REF!</definedName>
    <definedName name="sd11_20">[49]Electrical!#REF!</definedName>
    <definedName name="sd11_23" localSheetId="3">[49]Electrical!#REF!</definedName>
    <definedName name="sd11_23" localSheetId="1">[49]Electrical!#REF!</definedName>
    <definedName name="sd11_23">[49]Electrical!#REF!</definedName>
    <definedName name="sd11_3" localSheetId="4">#REF!</definedName>
    <definedName name="sd11_3" localSheetId="3">#REF!</definedName>
    <definedName name="sd11_3" localSheetId="1">#REF!</definedName>
    <definedName name="sd11_3">#REF!</definedName>
    <definedName name="sd11_4" localSheetId="4">[2]Electrical!#REF!</definedName>
    <definedName name="sd11_4" localSheetId="3">[2]Electrical!#REF!</definedName>
    <definedName name="sd11_4" localSheetId="1">[2]Electrical!#REF!</definedName>
    <definedName name="sd11_4">[2]Electrical!#REF!</definedName>
    <definedName name="sd11_8" localSheetId="3">[2]Electrical!#REF!</definedName>
    <definedName name="sd11_8" localSheetId="1">[2]Electrical!#REF!</definedName>
    <definedName name="sd11_8">[2]Electrical!#REF!</definedName>
    <definedName name="sd11_9" localSheetId="3">[2]Electrical!#REF!</definedName>
    <definedName name="sd11_9" localSheetId="1">[2]Electrical!#REF!</definedName>
    <definedName name="sd11_9">[2]Electrical!#REF!</definedName>
    <definedName name="sd12_1" localSheetId="3">[2]Electrical!#REF!</definedName>
    <definedName name="sd12_1" localSheetId="1">[2]Electrical!#REF!</definedName>
    <definedName name="sd12_1">[2]Electrical!#REF!</definedName>
    <definedName name="sd12_10" localSheetId="3">[2]Electrical!#REF!</definedName>
    <definedName name="sd12_10" localSheetId="1">[2]Electrical!#REF!</definedName>
    <definedName name="sd12_10">[2]Electrical!#REF!</definedName>
    <definedName name="sd12_11" localSheetId="3">[2]Electrical!#REF!</definedName>
    <definedName name="sd12_11" localSheetId="1">[2]Electrical!#REF!</definedName>
    <definedName name="sd12_11">[2]Electrical!#REF!</definedName>
    <definedName name="sd12_13" localSheetId="3">[49]Electrical!#REF!</definedName>
    <definedName name="sd12_13" localSheetId="1">[49]Electrical!#REF!</definedName>
    <definedName name="sd12_13">[49]Electrical!#REF!</definedName>
    <definedName name="sd12_14" localSheetId="3">[49]Electrical!#REF!</definedName>
    <definedName name="sd12_14" localSheetId="1">[49]Electrical!#REF!</definedName>
    <definedName name="sd12_14">[49]Electrical!#REF!</definedName>
    <definedName name="sd12_15" localSheetId="3">[50]Electrical!#REF!</definedName>
    <definedName name="sd12_15" localSheetId="1">[50]Electrical!#REF!</definedName>
    <definedName name="sd12_15">[50]Electrical!#REF!</definedName>
    <definedName name="sd12_16" localSheetId="3">[49]Electrical!#REF!</definedName>
    <definedName name="sd12_16" localSheetId="1">[49]Electrical!#REF!</definedName>
    <definedName name="sd12_16">[49]Electrical!#REF!</definedName>
    <definedName name="sd12_19" localSheetId="3">[49]Electrical!#REF!</definedName>
    <definedName name="sd12_19" localSheetId="1">[49]Electrical!#REF!</definedName>
    <definedName name="sd12_19">[49]Electrical!#REF!</definedName>
    <definedName name="sd12_20" localSheetId="3">[49]Electrical!#REF!</definedName>
    <definedName name="sd12_20" localSheetId="1">[49]Electrical!#REF!</definedName>
    <definedName name="sd12_20">[49]Electrical!#REF!</definedName>
    <definedName name="sd12_23" localSheetId="3">[49]Electrical!#REF!</definedName>
    <definedName name="sd12_23" localSheetId="1">[49]Electrical!#REF!</definedName>
    <definedName name="sd12_23">[49]Electrical!#REF!</definedName>
    <definedName name="sd12_3" localSheetId="4">#REF!</definedName>
    <definedName name="sd12_3" localSheetId="3">#REF!</definedName>
    <definedName name="sd12_3" localSheetId="1">#REF!</definedName>
    <definedName name="sd12_3">#REF!</definedName>
    <definedName name="sd12_4" localSheetId="4">[2]Electrical!#REF!</definedName>
    <definedName name="sd12_4" localSheetId="3">[2]Electrical!#REF!</definedName>
    <definedName name="sd12_4" localSheetId="1">[2]Electrical!#REF!</definedName>
    <definedName name="sd12_4">[2]Electrical!#REF!</definedName>
    <definedName name="sd12_8" localSheetId="3">[2]Electrical!#REF!</definedName>
    <definedName name="sd12_8" localSheetId="1">[2]Electrical!#REF!</definedName>
    <definedName name="sd12_8">[2]Electrical!#REF!</definedName>
    <definedName name="sd12_9" localSheetId="3">[2]Electrical!#REF!</definedName>
    <definedName name="sd12_9" localSheetId="1">[2]Electrical!#REF!</definedName>
    <definedName name="sd12_9">[2]Electrical!#REF!</definedName>
    <definedName name="sd13_1" localSheetId="3">[2]Electrical!#REF!</definedName>
    <definedName name="sd13_1" localSheetId="1">[2]Electrical!#REF!</definedName>
    <definedName name="sd13_1">[2]Electrical!#REF!</definedName>
    <definedName name="sd13_10" localSheetId="3">[2]Electrical!#REF!</definedName>
    <definedName name="sd13_10" localSheetId="1">[2]Electrical!#REF!</definedName>
    <definedName name="sd13_10">[2]Electrical!#REF!</definedName>
    <definedName name="sd13_11" localSheetId="3">[2]Electrical!#REF!</definedName>
    <definedName name="sd13_11" localSheetId="1">[2]Electrical!#REF!</definedName>
    <definedName name="sd13_11">[2]Electrical!#REF!</definedName>
    <definedName name="sd13_13" localSheetId="3">[49]Electrical!#REF!</definedName>
    <definedName name="sd13_13" localSheetId="1">[49]Electrical!#REF!</definedName>
    <definedName name="sd13_13">[49]Electrical!#REF!</definedName>
    <definedName name="sd13_14" localSheetId="3">[49]Electrical!#REF!</definedName>
    <definedName name="sd13_14" localSheetId="1">[49]Electrical!#REF!</definedName>
    <definedName name="sd13_14">[49]Electrical!#REF!</definedName>
    <definedName name="sd13_15" localSheetId="3">[50]Electrical!#REF!</definedName>
    <definedName name="sd13_15" localSheetId="1">[50]Electrical!#REF!</definedName>
    <definedName name="sd13_15">[50]Electrical!#REF!</definedName>
    <definedName name="sd13_16" localSheetId="3">[49]Electrical!#REF!</definedName>
    <definedName name="sd13_16" localSheetId="1">[49]Electrical!#REF!</definedName>
    <definedName name="sd13_16">[49]Electrical!#REF!</definedName>
    <definedName name="sd13_19" localSheetId="3">[49]Electrical!#REF!</definedName>
    <definedName name="sd13_19" localSheetId="1">[49]Electrical!#REF!</definedName>
    <definedName name="sd13_19">[49]Electrical!#REF!</definedName>
    <definedName name="sd13_20" localSheetId="3">[49]Electrical!#REF!</definedName>
    <definedName name="sd13_20" localSheetId="1">[49]Electrical!#REF!</definedName>
    <definedName name="sd13_20">[49]Electrical!#REF!</definedName>
    <definedName name="sd13_23" localSheetId="3">[49]Electrical!#REF!</definedName>
    <definedName name="sd13_23" localSheetId="1">[49]Electrical!#REF!</definedName>
    <definedName name="sd13_23">[49]Electrical!#REF!</definedName>
    <definedName name="sd13_3" localSheetId="4">#REF!</definedName>
    <definedName name="sd13_3" localSheetId="3">#REF!</definedName>
    <definedName name="sd13_3" localSheetId="1">#REF!</definedName>
    <definedName name="sd13_3">#REF!</definedName>
    <definedName name="sd13_4" localSheetId="4">[2]Electrical!#REF!</definedName>
    <definedName name="sd13_4" localSheetId="3">[2]Electrical!#REF!</definedName>
    <definedName name="sd13_4" localSheetId="1">[2]Electrical!#REF!</definedName>
    <definedName name="sd13_4">[2]Electrical!#REF!</definedName>
    <definedName name="sd13_8" localSheetId="3">[2]Electrical!#REF!</definedName>
    <definedName name="sd13_8" localSheetId="1">[2]Electrical!#REF!</definedName>
    <definedName name="sd13_8">[2]Electrical!#REF!</definedName>
    <definedName name="sd13_9" localSheetId="3">[2]Electrical!#REF!</definedName>
    <definedName name="sd13_9" localSheetId="1">[2]Electrical!#REF!</definedName>
    <definedName name="sd13_9">[2]Electrical!#REF!</definedName>
    <definedName name="sd14_1" localSheetId="3">[2]Electrical!#REF!</definedName>
    <definedName name="sd14_1" localSheetId="1">[2]Electrical!#REF!</definedName>
    <definedName name="sd14_1">[2]Electrical!#REF!</definedName>
    <definedName name="sd14_10" localSheetId="3">[2]Electrical!#REF!</definedName>
    <definedName name="sd14_10" localSheetId="1">[2]Electrical!#REF!</definedName>
    <definedName name="sd14_10">[2]Electrical!#REF!</definedName>
    <definedName name="sd14_11" localSheetId="3">[2]Electrical!#REF!</definedName>
    <definedName name="sd14_11" localSheetId="1">[2]Electrical!#REF!</definedName>
    <definedName name="sd14_11">[2]Electrical!#REF!</definedName>
    <definedName name="sd14_13" localSheetId="3">[49]Electrical!#REF!</definedName>
    <definedName name="sd14_13" localSheetId="1">[49]Electrical!#REF!</definedName>
    <definedName name="sd14_13">[49]Electrical!#REF!</definedName>
    <definedName name="sd14_14" localSheetId="3">[49]Electrical!#REF!</definedName>
    <definedName name="sd14_14" localSheetId="1">[49]Electrical!#REF!</definedName>
    <definedName name="sd14_14">[49]Electrical!#REF!</definedName>
    <definedName name="sd14_15" localSheetId="3">[50]Electrical!#REF!</definedName>
    <definedName name="sd14_15" localSheetId="1">[50]Electrical!#REF!</definedName>
    <definedName name="sd14_15">[50]Electrical!#REF!</definedName>
    <definedName name="sd14_16" localSheetId="3">[49]Electrical!#REF!</definedName>
    <definedName name="sd14_16" localSheetId="1">[49]Electrical!#REF!</definedName>
    <definedName name="sd14_16">[49]Electrical!#REF!</definedName>
    <definedName name="sd14_19" localSheetId="3">[49]Electrical!#REF!</definedName>
    <definedName name="sd14_19" localSheetId="1">[49]Electrical!#REF!</definedName>
    <definedName name="sd14_19">[49]Electrical!#REF!</definedName>
    <definedName name="sd14_20" localSheetId="3">[49]Electrical!#REF!</definedName>
    <definedName name="sd14_20" localSheetId="1">[49]Electrical!#REF!</definedName>
    <definedName name="sd14_20">[49]Electrical!#REF!</definedName>
    <definedName name="sd14_23" localSheetId="3">[49]Electrical!#REF!</definedName>
    <definedName name="sd14_23" localSheetId="1">[49]Electrical!#REF!</definedName>
    <definedName name="sd14_23">[49]Electrical!#REF!</definedName>
    <definedName name="sd14_3" localSheetId="4">#REF!</definedName>
    <definedName name="sd14_3" localSheetId="3">#REF!</definedName>
    <definedName name="sd14_3" localSheetId="1">#REF!</definedName>
    <definedName name="sd14_3">#REF!</definedName>
    <definedName name="sd14_4" localSheetId="4">[2]Electrical!#REF!</definedName>
    <definedName name="sd14_4" localSheetId="3">[2]Electrical!#REF!</definedName>
    <definedName name="sd14_4" localSheetId="1">[2]Electrical!#REF!</definedName>
    <definedName name="sd14_4">[2]Electrical!#REF!</definedName>
    <definedName name="sd14_8" localSheetId="3">[2]Electrical!#REF!</definedName>
    <definedName name="sd14_8" localSheetId="1">[2]Electrical!#REF!</definedName>
    <definedName name="sd14_8">[2]Electrical!#REF!</definedName>
    <definedName name="sd14_9" localSheetId="3">[2]Electrical!#REF!</definedName>
    <definedName name="sd14_9" localSheetId="1">[2]Electrical!#REF!</definedName>
    <definedName name="sd14_9">[2]Electrical!#REF!</definedName>
    <definedName name="sd2_1" localSheetId="3">[2]Electrical!#REF!</definedName>
    <definedName name="sd2_1" localSheetId="1">[2]Electrical!#REF!</definedName>
    <definedName name="sd2_1">[2]Electrical!#REF!</definedName>
    <definedName name="sd2_10" localSheetId="3">[2]Electrical!#REF!</definedName>
    <definedName name="sd2_10" localSheetId="1">[2]Electrical!#REF!</definedName>
    <definedName name="sd2_10">[2]Electrical!#REF!</definedName>
    <definedName name="sd2_11" localSheetId="3">[2]Electrical!#REF!</definedName>
    <definedName name="sd2_11" localSheetId="1">[2]Electrical!#REF!</definedName>
    <definedName name="sd2_11">[2]Electrical!#REF!</definedName>
    <definedName name="sd2_13" localSheetId="3">[49]Electrical!#REF!</definedName>
    <definedName name="sd2_13" localSheetId="1">[49]Electrical!#REF!</definedName>
    <definedName name="sd2_13">[49]Electrical!#REF!</definedName>
    <definedName name="sd2_14" localSheetId="3">[49]Electrical!#REF!</definedName>
    <definedName name="sd2_14" localSheetId="1">[49]Electrical!#REF!</definedName>
    <definedName name="sd2_14">[49]Electrical!#REF!</definedName>
    <definedName name="sd2_15" localSheetId="3">[50]Electrical!#REF!</definedName>
    <definedName name="sd2_15" localSheetId="1">[50]Electrical!#REF!</definedName>
    <definedName name="sd2_15">[50]Electrical!#REF!</definedName>
    <definedName name="sd2_16" localSheetId="3">[49]Electrical!#REF!</definedName>
    <definedName name="sd2_16" localSheetId="1">[49]Electrical!#REF!</definedName>
    <definedName name="sd2_16">[49]Electrical!#REF!</definedName>
    <definedName name="sd2_19" localSheetId="3">[49]Electrical!#REF!</definedName>
    <definedName name="sd2_19" localSheetId="1">[49]Electrical!#REF!</definedName>
    <definedName name="sd2_19">[49]Electrical!#REF!</definedName>
    <definedName name="sd2_20" localSheetId="3">[49]Electrical!#REF!</definedName>
    <definedName name="sd2_20" localSheetId="1">[49]Electrical!#REF!</definedName>
    <definedName name="sd2_20">[49]Electrical!#REF!</definedName>
    <definedName name="sd2_23" localSheetId="3">[49]Electrical!#REF!</definedName>
    <definedName name="sd2_23" localSheetId="1">[49]Electrical!#REF!</definedName>
    <definedName name="sd2_23">[49]Electrical!#REF!</definedName>
    <definedName name="sd2_3" localSheetId="4">#REF!</definedName>
    <definedName name="sd2_3" localSheetId="3">#REF!</definedName>
    <definedName name="sd2_3" localSheetId="1">#REF!</definedName>
    <definedName name="sd2_3">#REF!</definedName>
    <definedName name="sd2_4" localSheetId="4">[2]Electrical!#REF!</definedName>
    <definedName name="sd2_4" localSheetId="3">[2]Electrical!#REF!</definedName>
    <definedName name="sd2_4" localSheetId="1">[2]Electrical!#REF!</definedName>
    <definedName name="sd2_4">[2]Electrical!#REF!</definedName>
    <definedName name="sd2_8" localSheetId="3">[2]Electrical!#REF!</definedName>
    <definedName name="sd2_8" localSheetId="1">[2]Electrical!#REF!</definedName>
    <definedName name="sd2_8">[2]Electrical!#REF!</definedName>
    <definedName name="sd2_9" localSheetId="3">[2]Electrical!#REF!</definedName>
    <definedName name="sd2_9" localSheetId="1">[2]Electrical!#REF!</definedName>
    <definedName name="sd2_9">[2]Electrical!#REF!</definedName>
    <definedName name="sd3_1" localSheetId="3">[2]Electrical!#REF!</definedName>
    <definedName name="sd3_1" localSheetId="1">[2]Electrical!#REF!</definedName>
    <definedName name="sd3_1">[2]Electrical!#REF!</definedName>
    <definedName name="sd3_10" localSheetId="3">[2]Electrical!#REF!</definedName>
    <definedName name="sd3_10" localSheetId="1">[2]Electrical!#REF!</definedName>
    <definedName name="sd3_10">[2]Electrical!#REF!</definedName>
    <definedName name="sd3_11" localSheetId="3">[2]Electrical!#REF!</definedName>
    <definedName name="sd3_11" localSheetId="1">[2]Electrical!#REF!</definedName>
    <definedName name="sd3_11">[2]Electrical!#REF!</definedName>
    <definedName name="sd3_13" localSheetId="3">[49]Electrical!#REF!</definedName>
    <definedName name="sd3_13" localSheetId="1">[49]Electrical!#REF!</definedName>
    <definedName name="sd3_13">[49]Electrical!#REF!</definedName>
    <definedName name="sd3_14" localSheetId="3">[49]Electrical!#REF!</definedName>
    <definedName name="sd3_14" localSheetId="1">[49]Electrical!#REF!</definedName>
    <definedName name="sd3_14">[49]Electrical!#REF!</definedName>
    <definedName name="sd3_15" localSheetId="3">[50]Electrical!#REF!</definedName>
    <definedName name="sd3_15" localSheetId="1">[50]Electrical!#REF!</definedName>
    <definedName name="sd3_15">[50]Electrical!#REF!</definedName>
    <definedName name="sd3_16" localSheetId="3">[49]Electrical!#REF!</definedName>
    <definedName name="sd3_16" localSheetId="1">[49]Electrical!#REF!</definedName>
    <definedName name="sd3_16">[49]Electrical!#REF!</definedName>
    <definedName name="sd3_19" localSheetId="3">[49]Electrical!#REF!</definedName>
    <definedName name="sd3_19" localSheetId="1">[49]Electrical!#REF!</definedName>
    <definedName name="sd3_19">[49]Electrical!#REF!</definedName>
    <definedName name="sd3_20" localSheetId="3">[49]Electrical!#REF!</definedName>
    <definedName name="sd3_20" localSheetId="1">[49]Electrical!#REF!</definedName>
    <definedName name="sd3_20">[49]Electrical!#REF!</definedName>
    <definedName name="sd3_23" localSheetId="3">[49]Electrical!#REF!</definedName>
    <definedName name="sd3_23" localSheetId="1">[49]Electrical!#REF!</definedName>
    <definedName name="sd3_23">[49]Electrical!#REF!</definedName>
    <definedName name="sd3_3" localSheetId="4">#REF!</definedName>
    <definedName name="sd3_3" localSheetId="3">#REF!</definedName>
    <definedName name="sd3_3" localSheetId="1">#REF!</definedName>
    <definedName name="sd3_3">#REF!</definedName>
    <definedName name="sd3_4" localSheetId="4">[2]Electrical!#REF!</definedName>
    <definedName name="sd3_4" localSheetId="3">[2]Electrical!#REF!</definedName>
    <definedName name="sd3_4" localSheetId="1">[2]Electrical!#REF!</definedName>
    <definedName name="sd3_4">[2]Electrical!#REF!</definedName>
    <definedName name="sd3_8" localSheetId="3">[2]Electrical!#REF!</definedName>
    <definedName name="sd3_8" localSheetId="1">[2]Electrical!#REF!</definedName>
    <definedName name="sd3_8">[2]Electrical!#REF!</definedName>
    <definedName name="sd3_9" localSheetId="3">[2]Electrical!#REF!</definedName>
    <definedName name="sd3_9" localSheetId="1">[2]Electrical!#REF!</definedName>
    <definedName name="sd3_9">[2]Electrical!#REF!</definedName>
    <definedName name="sd4_13" localSheetId="4">#REF!</definedName>
    <definedName name="sd4_13" localSheetId="3">#REF!</definedName>
    <definedName name="sd4_13" localSheetId="1">#REF!</definedName>
    <definedName name="sd4_13">#REF!</definedName>
    <definedName name="sd4_14" localSheetId="4">#REF!</definedName>
    <definedName name="sd4_14" localSheetId="3">#REF!</definedName>
    <definedName name="sd4_14" localSheetId="1">#REF!</definedName>
    <definedName name="sd4_14">#REF!</definedName>
    <definedName name="sd4_15" localSheetId="4">#REF!</definedName>
    <definedName name="sd4_15" localSheetId="3">#REF!</definedName>
    <definedName name="sd4_15" localSheetId="1">#REF!</definedName>
    <definedName name="sd4_15">#REF!</definedName>
    <definedName name="sd4_16" localSheetId="4">#REF!</definedName>
    <definedName name="sd4_16" localSheetId="3">#REF!</definedName>
    <definedName name="sd4_16" localSheetId="1">#REF!</definedName>
    <definedName name="sd4_16">#REF!</definedName>
    <definedName name="sd4_17" localSheetId="4">#REF!</definedName>
    <definedName name="sd4_17" localSheetId="3">#REF!</definedName>
    <definedName name="sd4_17" localSheetId="1">#REF!</definedName>
    <definedName name="sd4_17">#REF!</definedName>
    <definedName name="sd4_18" localSheetId="4">#REF!</definedName>
    <definedName name="sd4_18" localSheetId="3">#REF!</definedName>
    <definedName name="sd4_18" localSheetId="1">#REF!</definedName>
    <definedName name="sd4_18">#REF!</definedName>
    <definedName name="sd4_19" localSheetId="4">#REF!</definedName>
    <definedName name="sd4_19" localSheetId="3">#REF!</definedName>
    <definedName name="sd4_19" localSheetId="1">#REF!</definedName>
    <definedName name="sd4_19">#REF!</definedName>
    <definedName name="sd4_20" localSheetId="4">#REF!</definedName>
    <definedName name="sd4_20" localSheetId="3">#REF!</definedName>
    <definedName name="sd4_20" localSheetId="1">#REF!</definedName>
    <definedName name="sd4_20">#REF!</definedName>
    <definedName name="sd4_23" localSheetId="4">#REF!</definedName>
    <definedName name="sd4_23" localSheetId="3">#REF!</definedName>
    <definedName name="sd4_23" localSheetId="1">#REF!</definedName>
    <definedName name="sd4_23">#REF!</definedName>
    <definedName name="sd4_3" localSheetId="4">#REF!</definedName>
    <definedName name="sd4_3" localSheetId="3">#REF!</definedName>
    <definedName name="sd4_3" localSheetId="1">#REF!</definedName>
    <definedName name="sd4_3">#REF!</definedName>
    <definedName name="sd5_1" localSheetId="3">[2]Electrical!#REF!</definedName>
    <definedName name="sd5_1" localSheetId="1">[2]Electrical!#REF!</definedName>
    <definedName name="sd5_1">[2]Electrical!#REF!</definedName>
    <definedName name="sd5_10" localSheetId="3">[2]Electrical!#REF!</definedName>
    <definedName name="sd5_10" localSheetId="1">[2]Electrical!#REF!</definedName>
    <definedName name="sd5_10">[2]Electrical!#REF!</definedName>
    <definedName name="sd5_11" localSheetId="3">[2]Electrical!#REF!</definedName>
    <definedName name="sd5_11" localSheetId="1">[2]Electrical!#REF!</definedName>
    <definedName name="sd5_11">[2]Electrical!#REF!</definedName>
    <definedName name="sd5_13" localSheetId="3">[49]Electrical!#REF!</definedName>
    <definedName name="sd5_13" localSheetId="1">[49]Electrical!#REF!</definedName>
    <definedName name="sd5_13">[49]Electrical!#REF!</definedName>
    <definedName name="sd5_14" localSheetId="3">[49]Electrical!#REF!</definedName>
    <definedName name="sd5_14" localSheetId="1">[49]Electrical!#REF!</definedName>
    <definedName name="sd5_14">[49]Electrical!#REF!</definedName>
    <definedName name="sd5_15" localSheetId="3">[50]Electrical!#REF!</definedName>
    <definedName name="sd5_15" localSheetId="1">[50]Electrical!#REF!</definedName>
    <definedName name="sd5_15">[50]Electrical!#REF!</definedName>
    <definedName name="sd5_16" localSheetId="3">[49]Electrical!#REF!</definedName>
    <definedName name="sd5_16" localSheetId="1">[49]Electrical!#REF!</definedName>
    <definedName name="sd5_16">[49]Electrical!#REF!</definedName>
    <definedName name="sd5_19" localSheetId="3">[49]Electrical!#REF!</definedName>
    <definedName name="sd5_19" localSheetId="1">[49]Electrical!#REF!</definedName>
    <definedName name="sd5_19">[49]Electrical!#REF!</definedName>
    <definedName name="sd5_20" localSheetId="3">[49]Electrical!#REF!</definedName>
    <definedName name="sd5_20" localSheetId="1">[49]Electrical!#REF!</definedName>
    <definedName name="sd5_20">[49]Electrical!#REF!</definedName>
    <definedName name="sd5_23" localSheetId="3">[49]Electrical!#REF!</definedName>
    <definedName name="sd5_23" localSheetId="1">[49]Electrical!#REF!</definedName>
    <definedName name="sd5_23">[49]Electrical!#REF!</definedName>
    <definedName name="sd5_3" localSheetId="4">#REF!</definedName>
    <definedName name="sd5_3" localSheetId="3">#REF!</definedName>
    <definedName name="sd5_3" localSheetId="1">#REF!</definedName>
    <definedName name="sd5_3">#REF!</definedName>
    <definedName name="sd5_4" localSheetId="4">[2]Electrical!#REF!</definedName>
    <definedName name="sd5_4" localSheetId="3">[2]Electrical!#REF!</definedName>
    <definedName name="sd5_4" localSheetId="1">[2]Electrical!#REF!</definedName>
    <definedName name="sd5_4">[2]Electrical!#REF!</definedName>
    <definedName name="sd5_8" localSheetId="3">[2]Electrical!#REF!</definedName>
    <definedName name="sd5_8" localSheetId="1">[2]Electrical!#REF!</definedName>
    <definedName name="sd5_8">[2]Electrical!#REF!</definedName>
    <definedName name="sd5_9" localSheetId="3">[2]Electrical!#REF!</definedName>
    <definedName name="sd5_9" localSheetId="1">[2]Electrical!#REF!</definedName>
    <definedName name="sd5_9">[2]Electrical!#REF!</definedName>
    <definedName name="sd6_1" localSheetId="3">[2]Electrical!#REF!</definedName>
    <definedName name="sd6_1" localSheetId="1">[2]Electrical!#REF!</definedName>
    <definedName name="sd6_1">[2]Electrical!#REF!</definedName>
    <definedName name="sd6_10" localSheetId="3">[2]Electrical!#REF!</definedName>
    <definedName name="sd6_10" localSheetId="1">[2]Electrical!#REF!</definedName>
    <definedName name="sd6_10">[2]Electrical!#REF!</definedName>
    <definedName name="sd6_11" localSheetId="3">[2]Electrical!#REF!</definedName>
    <definedName name="sd6_11" localSheetId="1">[2]Electrical!#REF!</definedName>
    <definedName name="sd6_11">[2]Electrical!#REF!</definedName>
    <definedName name="sd6_13" localSheetId="3">[49]Electrical!#REF!</definedName>
    <definedName name="sd6_13" localSheetId="1">[49]Electrical!#REF!</definedName>
    <definedName name="sd6_13">[49]Electrical!#REF!</definedName>
    <definedName name="sd6_14" localSheetId="3">[49]Electrical!#REF!</definedName>
    <definedName name="sd6_14" localSheetId="1">[49]Electrical!#REF!</definedName>
    <definedName name="sd6_14">[49]Electrical!#REF!</definedName>
    <definedName name="sd6_15" localSheetId="3">[50]Electrical!#REF!</definedName>
    <definedName name="sd6_15" localSheetId="1">[50]Electrical!#REF!</definedName>
    <definedName name="sd6_15">[50]Electrical!#REF!</definedName>
    <definedName name="sd6_16" localSheetId="3">[49]Electrical!#REF!</definedName>
    <definedName name="sd6_16" localSheetId="1">[49]Electrical!#REF!</definedName>
    <definedName name="sd6_16">[49]Electrical!#REF!</definedName>
    <definedName name="sd6_19" localSheetId="3">[49]Electrical!#REF!</definedName>
    <definedName name="sd6_19" localSheetId="1">[49]Electrical!#REF!</definedName>
    <definedName name="sd6_19">[49]Electrical!#REF!</definedName>
    <definedName name="sd6_20" localSheetId="3">[49]Electrical!#REF!</definedName>
    <definedName name="sd6_20" localSheetId="1">[49]Electrical!#REF!</definedName>
    <definedName name="sd6_20">[49]Electrical!#REF!</definedName>
    <definedName name="sd6_23" localSheetId="3">[49]Electrical!#REF!</definedName>
    <definedName name="sd6_23" localSheetId="1">[49]Electrical!#REF!</definedName>
    <definedName name="sd6_23">[49]Electrical!#REF!</definedName>
    <definedName name="sd6_3" localSheetId="4">#REF!</definedName>
    <definedName name="sd6_3" localSheetId="3">#REF!</definedName>
    <definedName name="sd6_3" localSheetId="1">#REF!</definedName>
    <definedName name="sd6_3">#REF!</definedName>
    <definedName name="sd6_4" localSheetId="4">[2]Electrical!#REF!</definedName>
    <definedName name="sd6_4" localSheetId="3">[2]Electrical!#REF!</definedName>
    <definedName name="sd6_4" localSheetId="1">[2]Electrical!#REF!</definedName>
    <definedName name="sd6_4">[2]Electrical!#REF!</definedName>
    <definedName name="sd6_8" localSheetId="3">[2]Electrical!#REF!</definedName>
    <definedName name="sd6_8" localSheetId="1">[2]Electrical!#REF!</definedName>
    <definedName name="sd6_8">[2]Electrical!#REF!</definedName>
    <definedName name="sd6_9" localSheetId="3">[2]Electrical!#REF!</definedName>
    <definedName name="sd6_9" localSheetId="1">[2]Electrical!#REF!</definedName>
    <definedName name="sd6_9">[2]Electrical!#REF!</definedName>
    <definedName name="sd7_1" localSheetId="3">[2]Electrical!#REF!</definedName>
    <definedName name="sd7_1" localSheetId="1">[2]Electrical!#REF!</definedName>
    <definedName name="sd7_1">[2]Electrical!#REF!</definedName>
    <definedName name="sd7_10" localSheetId="3">[2]Electrical!#REF!</definedName>
    <definedName name="sd7_10" localSheetId="1">[2]Electrical!#REF!</definedName>
    <definedName name="sd7_10">[2]Electrical!#REF!</definedName>
    <definedName name="sd7_11" localSheetId="3">[2]Electrical!#REF!</definedName>
    <definedName name="sd7_11" localSheetId="1">[2]Electrical!#REF!</definedName>
    <definedName name="sd7_11">[2]Electrical!#REF!</definedName>
    <definedName name="sd7_13" localSheetId="3">[49]Electrical!#REF!</definedName>
    <definedName name="sd7_13" localSheetId="1">[49]Electrical!#REF!</definedName>
    <definedName name="sd7_13">[49]Electrical!#REF!</definedName>
    <definedName name="sd7_14" localSheetId="3">[49]Electrical!#REF!</definedName>
    <definedName name="sd7_14" localSheetId="1">[49]Electrical!#REF!</definedName>
    <definedName name="sd7_14">[49]Electrical!#REF!</definedName>
    <definedName name="sd7_15" localSheetId="3">[50]Electrical!#REF!</definedName>
    <definedName name="sd7_15" localSheetId="1">[50]Electrical!#REF!</definedName>
    <definedName name="sd7_15">[50]Electrical!#REF!</definedName>
    <definedName name="sd7_16" localSheetId="3">[49]Electrical!#REF!</definedName>
    <definedName name="sd7_16" localSheetId="1">[49]Electrical!#REF!</definedName>
    <definedName name="sd7_16">[49]Electrical!#REF!</definedName>
    <definedName name="sd7_19" localSheetId="3">[49]Electrical!#REF!</definedName>
    <definedName name="sd7_19" localSheetId="1">[49]Electrical!#REF!</definedName>
    <definedName name="sd7_19">[49]Electrical!#REF!</definedName>
    <definedName name="sd7_20" localSheetId="3">[49]Electrical!#REF!</definedName>
    <definedName name="sd7_20" localSheetId="1">[49]Electrical!#REF!</definedName>
    <definedName name="sd7_20">[49]Electrical!#REF!</definedName>
    <definedName name="sd7_23" localSheetId="3">[49]Electrical!#REF!</definedName>
    <definedName name="sd7_23" localSheetId="1">[49]Electrical!#REF!</definedName>
    <definedName name="sd7_23">[49]Electrical!#REF!</definedName>
    <definedName name="sd7_3" localSheetId="4">#REF!</definedName>
    <definedName name="sd7_3" localSheetId="3">#REF!</definedName>
    <definedName name="sd7_3" localSheetId="1">#REF!</definedName>
    <definedName name="sd7_3">#REF!</definedName>
    <definedName name="sd7_4" localSheetId="4">[2]Electrical!#REF!</definedName>
    <definedName name="sd7_4" localSheetId="3">[2]Electrical!#REF!</definedName>
    <definedName name="sd7_4" localSheetId="1">[2]Electrical!#REF!</definedName>
    <definedName name="sd7_4">[2]Electrical!#REF!</definedName>
    <definedName name="sd7_8" localSheetId="3">[2]Electrical!#REF!</definedName>
    <definedName name="sd7_8" localSheetId="1">[2]Electrical!#REF!</definedName>
    <definedName name="sd7_8">[2]Electrical!#REF!</definedName>
    <definedName name="sd7_9" localSheetId="3">[2]Electrical!#REF!</definedName>
    <definedName name="sd7_9" localSheetId="1">[2]Electrical!#REF!</definedName>
    <definedName name="sd7_9">[2]Electrical!#REF!</definedName>
    <definedName name="sd8_1" localSheetId="3">[2]Electrical!#REF!</definedName>
    <definedName name="sd8_1" localSheetId="1">[2]Electrical!#REF!</definedName>
    <definedName name="sd8_1">[2]Electrical!#REF!</definedName>
    <definedName name="sd8_10" localSheetId="3">[2]Electrical!#REF!</definedName>
    <definedName name="sd8_10" localSheetId="1">[2]Electrical!#REF!</definedName>
    <definedName name="sd8_10">[2]Electrical!#REF!</definedName>
    <definedName name="sd8_11" localSheetId="3">[2]Electrical!#REF!</definedName>
    <definedName name="sd8_11" localSheetId="1">[2]Electrical!#REF!</definedName>
    <definedName name="sd8_11">[2]Electrical!#REF!</definedName>
    <definedName name="sd8_13" localSheetId="3">[49]Electrical!#REF!</definedName>
    <definedName name="sd8_13" localSheetId="1">[49]Electrical!#REF!</definedName>
    <definedName name="sd8_13">[49]Electrical!#REF!</definedName>
    <definedName name="sd8_14" localSheetId="3">[49]Electrical!#REF!</definedName>
    <definedName name="sd8_14" localSheetId="1">[49]Electrical!#REF!</definedName>
    <definedName name="sd8_14">[49]Electrical!#REF!</definedName>
    <definedName name="sd8_15" localSheetId="3">[50]Electrical!#REF!</definedName>
    <definedName name="sd8_15" localSheetId="1">[50]Electrical!#REF!</definedName>
    <definedName name="sd8_15">[50]Electrical!#REF!</definedName>
    <definedName name="sd8_16" localSheetId="3">[49]Electrical!#REF!</definedName>
    <definedName name="sd8_16" localSheetId="1">[49]Electrical!#REF!</definedName>
    <definedName name="sd8_16">[49]Electrical!#REF!</definedName>
    <definedName name="sd8_19" localSheetId="3">[49]Electrical!#REF!</definedName>
    <definedName name="sd8_19" localSheetId="1">[49]Electrical!#REF!</definedName>
    <definedName name="sd8_19">[49]Electrical!#REF!</definedName>
    <definedName name="sd8_20" localSheetId="3">[49]Electrical!#REF!</definedName>
    <definedName name="sd8_20" localSheetId="1">[49]Electrical!#REF!</definedName>
    <definedName name="sd8_20">[49]Electrical!#REF!</definedName>
    <definedName name="sd8_23" localSheetId="3">[49]Electrical!#REF!</definedName>
    <definedName name="sd8_23" localSheetId="1">[49]Electrical!#REF!</definedName>
    <definedName name="sd8_23">[49]Electrical!#REF!</definedName>
    <definedName name="sd8_3" localSheetId="4">#REF!</definedName>
    <definedName name="sd8_3" localSheetId="3">#REF!</definedName>
    <definedName name="sd8_3" localSheetId="1">#REF!</definedName>
    <definedName name="sd8_3">#REF!</definedName>
    <definedName name="sd8_4" localSheetId="4">[2]Electrical!#REF!</definedName>
    <definedName name="sd8_4" localSheetId="3">[2]Electrical!#REF!</definedName>
    <definedName name="sd8_4" localSheetId="1">[2]Electrical!#REF!</definedName>
    <definedName name="sd8_4">[2]Electrical!#REF!</definedName>
    <definedName name="sd8_8" localSheetId="3">[2]Electrical!#REF!</definedName>
    <definedName name="sd8_8" localSheetId="1">[2]Electrical!#REF!</definedName>
    <definedName name="sd8_8">[2]Electrical!#REF!</definedName>
    <definedName name="sd8_9" localSheetId="3">[2]Electrical!#REF!</definedName>
    <definedName name="sd8_9" localSheetId="1">[2]Electrical!#REF!</definedName>
    <definedName name="sd8_9">[2]Electrical!#REF!</definedName>
    <definedName name="sd9_1" localSheetId="3">[2]Electrical!#REF!</definedName>
    <definedName name="sd9_1" localSheetId="1">[2]Electrical!#REF!</definedName>
    <definedName name="sd9_1">[2]Electrical!#REF!</definedName>
    <definedName name="sd9_10" localSheetId="3">[2]Electrical!#REF!</definedName>
    <definedName name="sd9_10" localSheetId="1">[2]Electrical!#REF!</definedName>
    <definedName name="sd9_10">[2]Electrical!#REF!</definedName>
    <definedName name="sd9_11" localSheetId="3">[2]Electrical!#REF!</definedName>
    <definedName name="sd9_11" localSheetId="1">[2]Electrical!#REF!</definedName>
    <definedName name="sd9_11">[2]Electrical!#REF!</definedName>
    <definedName name="sd9_13" localSheetId="3">[49]Electrical!#REF!</definedName>
    <definedName name="sd9_13" localSheetId="1">[49]Electrical!#REF!</definedName>
    <definedName name="sd9_13">[49]Electrical!#REF!</definedName>
    <definedName name="sd9_14" localSheetId="3">[49]Electrical!#REF!</definedName>
    <definedName name="sd9_14" localSheetId="1">[49]Electrical!#REF!</definedName>
    <definedName name="sd9_14">[49]Electrical!#REF!</definedName>
    <definedName name="sd9_15" localSheetId="3">[50]Electrical!#REF!</definedName>
    <definedName name="sd9_15" localSheetId="1">[50]Electrical!#REF!</definedName>
    <definedName name="sd9_15">[50]Electrical!#REF!</definedName>
    <definedName name="sd9_16" localSheetId="3">[49]Electrical!#REF!</definedName>
    <definedName name="sd9_16" localSheetId="1">[49]Electrical!#REF!</definedName>
    <definedName name="sd9_16">[49]Electrical!#REF!</definedName>
    <definedName name="sd9_19" localSheetId="3">[49]Electrical!#REF!</definedName>
    <definedName name="sd9_19" localSheetId="1">[49]Electrical!#REF!</definedName>
    <definedName name="sd9_19">[49]Electrical!#REF!</definedName>
    <definedName name="sd9_20" localSheetId="3">[49]Electrical!#REF!</definedName>
    <definedName name="sd9_20" localSheetId="1">[49]Electrical!#REF!</definedName>
    <definedName name="sd9_20">[49]Electrical!#REF!</definedName>
    <definedName name="sd9_23" localSheetId="3">[49]Electrical!#REF!</definedName>
    <definedName name="sd9_23" localSheetId="1">[49]Electrical!#REF!</definedName>
    <definedName name="sd9_23">[49]Electrical!#REF!</definedName>
    <definedName name="sd9_3" localSheetId="4">#REF!</definedName>
    <definedName name="sd9_3" localSheetId="3">#REF!</definedName>
    <definedName name="sd9_3" localSheetId="1">#REF!</definedName>
    <definedName name="sd9_3">#REF!</definedName>
    <definedName name="sd9_4" localSheetId="4">[2]Electrical!#REF!</definedName>
    <definedName name="sd9_4" localSheetId="3">[2]Electrical!#REF!</definedName>
    <definedName name="sd9_4" localSheetId="1">[2]Electrical!#REF!</definedName>
    <definedName name="sd9_4">[2]Electrical!#REF!</definedName>
    <definedName name="sd9_8" localSheetId="3">[2]Electrical!#REF!</definedName>
    <definedName name="sd9_8" localSheetId="1">[2]Electrical!#REF!</definedName>
    <definedName name="sd9_8">[2]Electrical!#REF!</definedName>
    <definedName name="sd9_9" localSheetId="3">[2]Electrical!#REF!</definedName>
    <definedName name="sd9_9" localSheetId="1">[2]Electrical!#REF!</definedName>
    <definedName name="sd9_9">[2]Electrical!#REF!</definedName>
    <definedName name="sda" localSheetId="4">#REF!</definedName>
    <definedName name="sda" localSheetId="3">#REF!</definedName>
    <definedName name="sda">#REF!</definedName>
    <definedName name="SDF" localSheetId="4">#REF!</definedName>
    <definedName name="SDF" localSheetId="3">#REF!</definedName>
    <definedName name="SDF" localSheetId="1">#REF!</definedName>
    <definedName name="SDF">#REF!</definedName>
    <definedName name="sdfghskjgrkjg" localSheetId="4">#REF!</definedName>
    <definedName name="sdfghskjgrkjg" localSheetId="3">#REF!</definedName>
    <definedName name="sdfghskjgrkjg">#REF!</definedName>
    <definedName name="Se" localSheetId="4">#REF!</definedName>
    <definedName name="Se" localSheetId="3">#REF!</definedName>
    <definedName name="Se" localSheetId="1">#REF!</definedName>
    <definedName name="Se">#REF!</definedName>
    <definedName name="sec">'[48]RA-markate'!$A$389:$B$1034</definedName>
    <definedName name="SECTION" localSheetId="4">#REF!</definedName>
    <definedName name="SECTION" localSheetId="3">#REF!</definedName>
    <definedName name="SECTION" localSheetId="1">#REF!</definedName>
    <definedName name="SECTION">#REF!</definedName>
    <definedName name="segment" localSheetId="4">#REF!</definedName>
    <definedName name="segment" localSheetId="3">#REF!</definedName>
    <definedName name="segment" localSheetId="1">#REF!</definedName>
    <definedName name="segment">#REF!</definedName>
    <definedName name="seishcof">[13]Intro!$L$145</definedName>
    <definedName name="sen" localSheetId="4">#REF!</definedName>
    <definedName name="sen" localSheetId="3">#REF!</definedName>
    <definedName name="sen">#REF!</definedName>
    <definedName name="sew" localSheetId="4">[50]Electrical!#REF!</definedName>
    <definedName name="sew" localSheetId="3">[50]Electrical!#REF!</definedName>
    <definedName name="sew" localSheetId="1">[50]Electrical!#REF!</definedName>
    <definedName name="sew">[50]Electrical!#REF!</definedName>
    <definedName name="sew_1" localSheetId="4">[50]Electrical!#REF!</definedName>
    <definedName name="sew_1" localSheetId="3">[50]Electrical!#REF!</definedName>
    <definedName name="sew_1" localSheetId="1">[50]Electrical!#REF!</definedName>
    <definedName name="sew_1">[50]Electrical!#REF!</definedName>
    <definedName name="sew_10" localSheetId="4">[50]Electrical!#REF!</definedName>
    <definedName name="sew_10" localSheetId="3">[50]Electrical!#REF!</definedName>
    <definedName name="sew_10" localSheetId="1">[50]Electrical!#REF!</definedName>
    <definedName name="sew_10">[50]Electrical!#REF!</definedName>
    <definedName name="sew_11" localSheetId="4">[50]Electrical!#REF!</definedName>
    <definedName name="sew_11" localSheetId="3">[50]Electrical!#REF!</definedName>
    <definedName name="sew_11" localSheetId="1">[50]Electrical!#REF!</definedName>
    <definedName name="sew_11">[50]Electrical!#REF!</definedName>
    <definedName name="sew_3" localSheetId="3">[49]Electrical!#REF!</definedName>
    <definedName name="sew_3" localSheetId="1">[49]Electrical!#REF!</definedName>
    <definedName name="sew_3">[49]Electrical!#REF!</definedName>
    <definedName name="sew_4" localSheetId="3">[50]Electrical!#REF!</definedName>
    <definedName name="sew_4" localSheetId="1">[50]Electrical!#REF!</definedName>
    <definedName name="sew_4">[50]Electrical!#REF!</definedName>
    <definedName name="sew_8" localSheetId="3">[50]Electrical!#REF!</definedName>
    <definedName name="sew_8" localSheetId="1">[50]Electrical!#REF!</definedName>
    <definedName name="sew_8">[50]Electrical!#REF!</definedName>
    <definedName name="sew_9" localSheetId="3">[50]Electrical!#REF!</definedName>
    <definedName name="sew_9" localSheetId="1">[50]Electrical!#REF!</definedName>
    <definedName name="sew_9">[50]Electrical!#REF!</definedName>
    <definedName name="sf" localSheetId="4">#REF!</definedName>
    <definedName name="sf" localSheetId="3">#REF!</definedName>
    <definedName name="sf" localSheetId="1">#REF!</definedName>
    <definedName name="sf">#REF!</definedName>
    <definedName name="sf_13" localSheetId="4">#REF!</definedName>
    <definedName name="sf_13" localSheetId="3">#REF!</definedName>
    <definedName name="sf_13" localSheetId="1">#REF!</definedName>
    <definedName name="sf_13">#REF!</definedName>
    <definedName name="sf_14" localSheetId="4">#REF!</definedName>
    <definedName name="sf_14" localSheetId="3">#REF!</definedName>
    <definedName name="sf_14" localSheetId="1">#REF!</definedName>
    <definedName name="sf_14">#REF!</definedName>
    <definedName name="sf_15" localSheetId="4">#REF!</definedName>
    <definedName name="sf_15" localSheetId="3">#REF!</definedName>
    <definedName name="sf_15" localSheetId="1">#REF!</definedName>
    <definedName name="sf_15">#REF!</definedName>
    <definedName name="sf_16" localSheetId="4">#REF!</definedName>
    <definedName name="sf_16" localSheetId="3">#REF!</definedName>
    <definedName name="sf_16" localSheetId="1">#REF!</definedName>
    <definedName name="sf_16">#REF!</definedName>
    <definedName name="sf_17" localSheetId="4">#REF!</definedName>
    <definedName name="sf_17" localSheetId="3">#REF!</definedName>
    <definedName name="sf_17" localSheetId="1">#REF!</definedName>
    <definedName name="sf_17">#REF!</definedName>
    <definedName name="sf_18" localSheetId="4">#REF!</definedName>
    <definedName name="sf_18" localSheetId="3">#REF!</definedName>
    <definedName name="sf_18" localSheetId="1">#REF!</definedName>
    <definedName name="sf_18">#REF!</definedName>
    <definedName name="sf_19" localSheetId="4">#REF!</definedName>
    <definedName name="sf_19" localSheetId="3">#REF!</definedName>
    <definedName name="sf_19" localSheetId="1">#REF!</definedName>
    <definedName name="sf_19">#REF!</definedName>
    <definedName name="sf_20" localSheetId="4">#REF!</definedName>
    <definedName name="sf_20" localSheetId="3">#REF!</definedName>
    <definedName name="sf_20" localSheetId="1">#REF!</definedName>
    <definedName name="sf_20">#REF!</definedName>
    <definedName name="sf_23" localSheetId="4">#REF!</definedName>
    <definedName name="sf_23" localSheetId="3">#REF!</definedName>
    <definedName name="sf_23" localSheetId="1">#REF!</definedName>
    <definedName name="sf_23">#REF!</definedName>
    <definedName name="sf_3" localSheetId="4">#REF!</definedName>
    <definedName name="sf_3" localSheetId="3">#REF!</definedName>
    <definedName name="sf_3" localSheetId="1">#REF!</definedName>
    <definedName name="sf_3">#REF!</definedName>
    <definedName name="sfysisjghisufgisghifdgh" localSheetId="4">#REF!</definedName>
    <definedName name="sfysisjghisufgisghifdgh" localSheetId="3">#REF!</definedName>
    <definedName name="sfysisjghisufgisghifdgh">#REF!</definedName>
    <definedName name="Sgrade">'[14]basic-data'!$D$28</definedName>
    <definedName name="sh" localSheetId="4">#REF!</definedName>
    <definedName name="sh" localSheetId="3">#REF!</definedName>
    <definedName name="sh" localSheetId="1">#REF!</definedName>
    <definedName name="sh">#REF!</definedName>
    <definedName name="sheet" localSheetId="2">#REF!</definedName>
    <definedName name="sheet" localSheetId="3">#REF!</definedName>
    <definedName name="sheet" localSheetId="0">#REF!</definedName>
    <definedName name="sheet">#REF!</definedName>
    <definedName name="shutteringtimb" localSheetId="4">#REF!</definedName>
    <definedName name="shutteringtimb" localSheetId="3">#REF!</definedName>
    <definedName name="shutteringtimb" localSheetId="1">#REF!</definedName>
    <definedName name="shutteringtimb">#REF!</definedName>
    <definedName name="skilldresser" localSheetId="4">#REF!</definedName>
    <definedName name="skilldresser" localSheetId="3">#REF!</definedName>
    <definedName name="skilldresser" localSheetId="1">#REF!</definedName>
    <definedName name="skilldresser">#REF!</definedName>
    <definedName name="skillmazdoor" localSheetId="4">#REF!</definedName>
    <definedName name="skillmazdoor" localSheetId="3">#REF!</definedName>
    <definedName name="skillmazdoor" localSheetId="1">#REF!</definedName>
    <definedName name="skillmazdoor">#REF!</definedName>
    <definedName name="SLABTHK1">[5]girder!$H$20</definedName>
    <definedName name="SLABTHK2">[22]girder!$H$21</definedName>
    <definedName name="SLABTHK3">[3]girder!$H$22</definedName>
    <definedName name="sp" localSheetId="4">#REF!</definedName>
    <definedName name="sp" localSheetId="3">#REF!</definedName>
    <definedName name="sp" localSheetId="1">#REF!</definedName>
    <definedName name="sp">#REF!</definedName>
    <definedName name="SPAN">[51]girder!$H$14</definedName>
    <definedName name="spc" localSheetId="4">#REF!</definedName>
    <definedName name="spc" localSheetId="3">#REF!</definedName>
    <definedName name="spc" localSheetId="1">#REF!</definedName>
    <definedName name="spc">#REF!</definedName>
    <definedName name="Spmg">'[14]basic-data'!$D$7</definedName>
    <definedName name="sprayer" localSheetId="4">#REF!</definedName>
    <definedName name="sprayer" localSheetId="3">#REF!</definedName>
    <definedName name="sprayer" localSheetId="1">#REF!</definedName>
    <definedName name="sprayer">#REF!</definedName>
    <definedName name="srgfrthfjjhgj" localSheetId="4">#REF!</definedName>
    <definedName name="srgfrthfjjhgj" localSheetId="3">#REF!</definedName>
    <definedName name="srgfrthfjjhgj">#REF!</definedName>
    <definedName name="srs" localSheetId="4">#REF!</definedName>
    <definedName name="srs" localSheetId="3">#REF!</definedName>
    <definedName name="srs" localSheetId="1">#REF!</definedName>
    <definedName name="srs">#REF!</definedName>
    <definedName name="ss" localSheetId="1">#REF!</definedName>
    <definedName name="ss">'[52]Sqn_Abs _G_1'!$D$11</definedName>
    <definedName name="ssdde" localSheetId="1">#REF!</definedName>
    <definedName name="SSL" localSheetId="4">[36]loadcal!#REF!</definedName>
    <definedName name="SSL" localSheetId="3">[36]loadcal!#REF!</definedName>
    <definedName name="SSL" localSheetId="1">[36]loadcal!#REF!</definedName>
    <definedName name="SSL">[36]loadcal!#REF!</definedName>
    <definedName name="sss" localSheetId="2">#REF!</definedName>
    <definedName name="sss" localSheetId="4">#REF!</definedName>
    <definedName name="sss" localSheetId="3">#REF!</definedName>
    <definedName name="sss" localSheetId="1">#REF!</definedName>
    <definedName name="sss" localSheetId="0">#REF!</definedName>
    <definedName name="sss">#REF!</definedName>
    <definedName name="sss_13" localSheetId="4">#REF!</definedName>
    <definedName name="sss_13" localSheetId="3">#REF!</definedName>
    <definedName name="sss_13" localSheetId="1">#REF!</definedName>
    <definedName name="sss_13">#REF!</definedName>
    <definedName name="sss_14" localSheetId="4">#REF!</definedName>
    <definedName name="sss_14" localSheetId="3">#REF!</definedName>
    <definedName name="sss_14" localSheetId="1">#REF!</definedName>
    <definedName name="sss_14">#REF!</definedName>
    <definedName name="sss_15" localSheetId="4">#REF!</definedName>
    <definedName name="sss_15" localSheetId="3">#REF!</definedName>
    <definedName name="sss_15" localSheetId="1">#REF!</definedName>
    <definedName name="sss_15">#REF!</definedName>
    <definedName name="sss_16" localSheetId="4">#REF!</definedName>
    <definedName name="sss_16" localSheetId="3">#REF!</definedName>
    <definedName name="sss_16" localSheetId="1">#REF!</definedName>
    <definedName name="sss_16">#REF!</definedName>
    <definedName name="sss_17" localSheetId="4">#REF!</definedName>
    <definedName name="sss_17" localSheetId="3">#REF!</definedName>
    <definedName name="sss_17" localSheetId="1">#REF!</definedName>
    <definedName name="sss_17">#REF!</definedName>
    <definedName name="sss_18" localSheetId="4">#REF!</definedName>
    <definedName name="sss_18" localSheetId="3">#REF!</definedName>
    <definedName name="sss_18" localSheetId="1">#REF!</definedName>
    <definedName name="sss_18">#REF!</definedName>
    <definedName name="sss_19" localSheetId="4">#REF!</definedName>
    <definedName name="sss_19" localSheetId="3">#REF!</definedName>
    <definedName name="sss_19" localSheetId="1">#REF!</definedName>
    <definedName name="sss_19">#REF!</definedName>
    <definedName name="sss_20" localSheetId="4">#REF!</definedName>
    <definedName name="sss_20" localSheetId="3">#REF!</definedName>
    <definedName name="sss_20" localSheetId="1">#REF!</definedName>
    <definedName name="sss_20">#REF!</definedName>
    <definedName name="sss_23" localSheetId="4">#REF!</definedName>
    <definedName name="sss_23" localSheetId="3">#REF!</definedName>
    <definedName name="sss_23" localSheetId="1">#REF!</definedName>
    <definedName name="sss_23">#REF!</definedName>
    <definedName name="sss_3" localSheetId="4">#REF!</definedName>
    <definedName name="sss_3" localSheetId="3">#REF!</definedName>
    <definedName name="sss_3" localSheetId="1">#REF!</definedName>
    <definedName name="sss_3">#REF!</definedName>
    <definedName name="sssss" localSheetId="1">#REF!</definedName>
    <definedName name="Sst">[22]girder!$H$64</definedName>
    <definedName name="st" localSheetId="4">#REF!</definedName>
    <definedName name="st" localSheetId="3">#REF!</definedName>
    <definedName name="st" localSheetId="1">#REF!</definedName>
    <definedName name="st">#REF!</definedName>
    <definedName name="st_12" localSheetId="4">#REF!</definedName>
    <definedName name="st_12" localSheetId="3">#REF!</definedName>
    <definedName name="st_12" localSheetId="1">#REF!</definedName>
    <definedName name="st_12">#REF!</definedName>
    <definedName name="St_13" localSheetId="4">#REF!</definedName>
    <definedName name="St_13" localSheetId="3">#REF!</definedName>
    <definedName name="St_13" localSheetId="1">#REF!</definedName>
    <definedName name="St_13">#REF!</definedName>
    <definedName name="St_14" localSheetId="4">#REF!</definedName>
    <definedName name="St_14" localSheetId="3">#REF!</definedName>
    <definedName name="St_14" localSheetId="1">#REF!</definedName>
    <definedName name="St_14">#REF!</definedName>
    <definedName name="St_15" localSheetId="4">#REF!</definedName>
    <definedName name="St_15" localSheetId="3">#REF!</definedName>
    <definedName name="St_15" localSheetId="1">#REF!</definedName>
    <definedName name="St_15">#REF!</definedName>
    <definedName name="St_16" localSheetId="4">#REF!</definedName>
    <definedName name="St_16" localSheetId="3">#REF!</definedName>
    <definedName name="St_16" localSheetId="1">#REF!</definedName>
    <definedName name="St_16">#REF!</definedName>
    <definedName name="St_17" localSheetId="4">#REF!</definedName>
    <definedName name="St_17" localSheetId="3">#REF!</definedName>
    <definedName name="St_17" localSheetId="1">#REF!</definedName>
    <definedName name="St_17">#REF!</definedName>
    <definedName name="St_19" localSheetId="4">#REF!</definedName>
    <definedName name="St_19" localSheetId="3">#REF!</definedName>
    <definedName name="St_19" localSheetId="1">#REF!</definedName>
    <definedName name="St_19">#REF!</definedName>
    <definedName name="st_2" localSheetId="4">#REF!</definedName>
    <definedName name="st_2" localSheetId="3">#REF!</definedName>
    <definedName name="st_2" localSheetId="1">#REF!</definedName>
    <definedName name="st_2">#REF!</definedName>
    <definedName name="St_20" localSheetId="4">#REF!</definedName>
    <definedName name="St_20" localSheetId="3">#REF!</definedName>
    <definedName name="St_20" localSheetId="1">#REF!</definedName>
    <definedName name="St_20">#REF!</definedName>
    <definedName name="St_21" localSheetId="4">#REF!</definedName>
    <definedName name="St_21" localSheetId="3">#REF!</definedName>
    <definedName name="St_21" localSheetId="1">#REF!</definedName>
    <definedName name="St_21">#REF!</definedName>
    <definedName name="St_23" localSheetId="4">#REF!</definedName>
    <definedName name="St_23" localSheetId="3">#REF!</definedName>
    <definedName name="St_23" localSheetId="1">#REF!</definedName>
    <definedName name="St_23">#REF!</definedName>
    <definedName name="st_3" localSheetId="4">#REF!</definedName>
    <definedName name="st_3" localSheetId="3">#REF!</definedName>
    <definedName name="st_3" localSheetId="1">#REF!</definedName>
    <definedName name="st_3">#REF!</definedName>
    <definedName name="st12_12" localSheetId="4">#REF!</definedName>
    <definedName name="st12_12" localSheetId="3">#REF!</definedName>
    <definedName name="st12_12" localSheetId="1">#REF!</definedName>
    <definedName name="st12_12">#REF!</definedName>
    <definedName name="st12_13" localSheetId="4">#REF!</definedName>
    <definedName name="st12_13" localSheetId="3">#REF!</definedName>
    <definedName name="st12_13" localSheetId="1">#REF!</definedName>
    <definedName name="st12_13">#REF!</definedName>
    <definedName name="st12_14" localSheetId="4">#REF!</definedName>
    <definedName name="st12_14" localSheetId="3">#REF!</definedName>
    <definedName name="st12_14" localSheetId="1">#REF!</definedName>
    <definedName name="st12_14">#REF!</definedName>
    <definedName name="st12_15" localSheetId="4">#REF!</definedName>
    <definedName name="st12_15" localSheetId="3">#REF!</definedName>
    <definedName name="st12_15" localSheetId="1">#REF!</definedName>
    <definedName name="st12_15">#REF!</definedName>
    <definedName name="st12_16" localSheetId="4">#REF!</definedName>
    <definedName name="st12_16" localSheetId="3">#REF!</definedName>
    <definedName name="st12_16" localSheetId="1">#REF!</definedName>
    <definedName name="st12_16">#REF!</definedName>
    <definedName name="st12_17" localSheetId="4">#REF!</definedName>
    <definedName name="st12_17" localSheetId="3">#REF!</definedName>
    <definedName name="st12_17" localSheetId="1">#REF!</definedName>
    <definedName name="st12_17">#REF!</definedName>
    <definedName name="st12_19" localSheetId="4">#REF!</definedName>
    <definedName name="st12_19" localSheetId="3">#REF!</definedName>
    <definedName name="st12_19" localSheetId="1">#REF!</definedName>
    <definedName name="st12_19">#REF!</definedName>
    <definedName name="st12_2" localSheetId="3">'[16]2.civil-RA'!#REF!</definedName>
    <definedName name="st12_2" localSheetId="1">'[16]2.civil-RA'!#REF!</definedName>
    <definedName name="st12_2">'[16]2.civil-RA'!#REF!</definedName>
    <definedName name="st12_20" localSheetId="4">#REF!</definedName>
    <definedName name="st12_20" localSheetId="3">#REF!</definedName>
    <definedName name="st12_20" localSheetId="1">#REF!</definedName>
    <definedName name="st12_20">#REF!</definedName>
    <definedName name="st12_21" localSheetId="4">#REF!</definedName>
    <definedName name="st12_21" localSheetId="3">#REF!</definedName>
    <definedName name="st12_21" localSheetId="1">#REF!</definedName>
    <definedName name="st12_21">#REF!</definedName>
    <definedName name="st12_23" localSheetId="4">#REF!</definedName>
    <definedName name="st12_23" localSheetId="3">#REF!</definedName>
    <definedName name="st12_23" localSheetId="1">#REF!</definedName>
    <definedName name="st12_23">#REF!</definedName>
    <definedName name="st12_3" localSheetId="4">#REF!</definedName>
    <definedName name="st12_3" localSheetId="3">#REF!</definedName>
    <definedName name="st12_3" localSheetId="1">#REF!</definedName>
    <definedName name="st12_3">#REF!</definedName>
    <definedName name="st2_12" localSheetId="4">#REF!</definedName>
    <definedName name="st2_12" localSheetId="3">#REF!</definedName>
    <definedName name="st2_12" localSheetId="1">#REF!</definedName>
    <definedName name="st2_12">#REF!</definedName>
    <definedName name="st2_13" localSheetId="4">#REF!</definedName>
    <definedName name="st2_13" localSheetId="3">#REF!</definedName>
    <definedName name="st2_13" localSheetId="1">#REF!</definedName>
    <definedName name="st2_13">#REF!</definedName>
    <definedName name="st2_14" localSheetId="4">#REF!</definedName>
    <definedName name="st2_14" localSheetId="3">#REF!</definedName>
    <definedName name="st2_14" localSheetId="1">#REF!</definedName>
    <definedName name="st2_14">#REF!</definedName>
    <definedName name="st2_15" localSheetId="4">#REF!</definedName>
    <definedName name="st2_15" localSheetId="3">#REF!</definedName>
    <definedName name="st2_15" localSheetId="1">#REF!</definedName>
    <definedName name="st2_15">#REF!</definedName>
    <definedName name="st2_16" localSheetId="4">#REF!</definedName>
    <definedName name="st2_16" localSheetId="3">#REF!</definedName>
    <definedName name="st2_16" localSheetId="1">#REF!</definedName>
    <definedName name="st2_16">#REF!</definedName>
    <definedName name="st2_17" localSheetId="4">#REF!</definedName>
    <definedName name="st2_17" localSheetId="3">#REF!</definedName>
    <definedName name="st2_17" localSheetId="1">#REF!</definedName>
    <definedName name="st2_17">#REF!</definedName>
    <definedName name="st2_19" localSheetId="4">#REF!</definedName>
    <definedName name="st2_19" localSheetId="3">#REF!</definedName>
    <definedName name="st2_19" localSheetId="1">#REF!</definedName>
    <definedName name="st2_19">#REF!</definedName>
    <definedName name="st2_2" localSheetId="3">'[18]2.civil-RA'!#REF!</definedName>
    <definedName name="st2_2" localSheetId="1">'[18]2.civil-RA'!#REF!</definedName>
    <definedName name="st2_2">'[18]2.civil-RA'!#REF!</definedName>
    <definedName name="st2_20" localSheetId="4">#REF!</definedName>
    <definedName name="st2_20" localSheetId="3">#REF!</definedName>
    <definedName name="st2_20" localSheetId="1">#REF!</definedName>
    <definedName name="st2_20">#REF!</definedName>
    <definedName name="st2_21" localSheetId="4">#REF!</definedName>
    <definedName name="st2_21" localSheetId="3">#REF!</definedName>
    <definedName name="st2_21" localSheetId="1">#REF!</definedName>
    <definedName name="st2_21">#REF!</definedName>
    <definedName name="st2_23" localSheetId="4">#REF!</definedName>
    <definedName name="st2_23" localSheetId="3">#REF!</definedName>
    <definedName name="st2_23" localSheetId="1">#REF!</definedName>
    <definedName name="st2_23">#REF!</definedName>
    <definedName name="st2_3" localSheetId="4">#REF!</definedName>
    <definedName name="st2_3" localSheetId="3">#REF!</definedName>
    <definedName name="st2_3" localSheetId="1">#REF!</definedName>
    <definedName name="st2_3">#REF!</definedName>
    <definedName name="st4_12" localSheetId="4">#REF!</definedName>
    <definedName name="st4_12" localSheetId="3">#REF!</definedName>
    <definedName name="st4_12" localSheetId="1">#REF!</definedName>
    <definedName name="st4_12">#REF!</definedName>
    <definedName name="st4_13" localSheetId="4">#REF!</definedName>
    <definedName name="st4_13" localSheetId="3">#REF!</definedName>
    <definedName name="st4_13" localSheetId="1">#REF!</definedName>
    <definedName name="st4_13">#REF!</definedName>
    <definedName name="st4_14" localSheetId="4">#REF!</definedName>
    <definedName name="st4_14" localSheetId="3">#REF!</definedName>
    <definedName name="st4_14" localSheetId="1">#REF!</definedName>
    <definedName name="st4_14">#REF!</definedName>
    <definedName name="st4_15" localSheetId="4">#REF!</definedName>
    <definedName name="st4_15" localSheetId="3">#REF!</definedName>
    <definedName name="st4_15" localSheetId="1">#REF!</definedName>
    <definedName name="st4_15">#REF!</definedName>
    <definedName name="st4_16" localSheetId="4">#REF!</definedName>
    <definedName name="st4_16" localSheetId="3">#REF!</definedName>
    <definedName name="st4_16" localSheetId="1">#REF!</definedName>
    <definedName name="st4_16">#REF!</definedName>
    <definedName name="st4_17" localSheetId="4">#REF!</definedName>
    <definedName name="st4_17" localSheetId="3">#REF!</definedName>
    <definedName name="st4_17" localSheetId="1">#REF!</definedName>
    <definedName name="st4_17">#REF!</definedName>
    <definedName name="st4_19" localSheetId="4">#REF!</definedName>
    <definedName name="st4_19" localSheetId="3">#REF!</definedName>
    <definedName name="st4_19" localSheetId="1">#REF!</definedName>
    <definedName name="st4_19">#REF!</definedName>
    <definedName name="st4_2" localSheetId="3">'[16]2.civil-RA'!#REF!</definedName>
    <definedName name="st4_2" localSheetId="1">'[16]2.civil-RA'!#REF!</definedName>
    <definedName name="st4_2">'[16]2.civil-RA'!#REF!</definedName>
    <definedName name="st4_20" localSheetId="4">#REF!</definedName>
    <definedName name="st4_20" localSheetId="3">#REF!</definedName>
    <definedName name="st4_20" localSheetId="1">#REF!</definedName>
    <definedName name="st4_20">#REF!</definedName>
    <definedName name="st4_21" localSheetId="4">#REF!</definedName>
    <definedName name="st4_21" localSheetId="3">#REF!</definedName>
    <definedName name="st4_21" localSheetId="1">#REF!</definedName>
    <definedName name="st4_21">#REF!</definedName>
    <definedName name="st4_23" localSheetId="4">#REF!</definedName>
    <definedName name="st4_23" localSheetId="3">#REF!</definedName>
    <definedName name="st4_23" localSheetId="1">#REF!</definedName>
    <definedName name="st4_23">#REF!</definedName>
    <definedName name="st4_3" localSheetId="4">#REF!</definedName>
    <definedName name="st4_3" localSheetId="3">#REF!</definedName>
    <definedName name="st4_3" localSheetId="1">#REF!</definedName>
    <definedName name="st4_3">#REF!</definedName>
    <definedName name="st53_12" localSheetId="4">#REF!</definedName>
    <definedName name="st53_12" localSheetId="3">#REF!</definedName>
    <definedName name="st53_12" localSheetId="1">#REF!</definedName>
    <definedName name="st53_12">#REF!</definedName>
    <definedName name="st53_13" localSheetId="4">#REF!</definedName>
    <definedName name="st53_13" localSheetId="3">#REF!</definedName>
    <definedName name="st53_13" localSheetId="1">#REF!</definedName>
    <definedName name="st53_13">#REF!</definedName>
    <definedName name="st53_14" localSheetId="4">#REF!</definedName>
    <definedName name="st53_14" localSheetId="3">#REF!</definedName>
    <definedName name="st53_14" localSheetId="1">#REF!</definedName>
    <definedName name="st53_14">#REF!</definedName>
    <definedName name="st53_15" localSheetId="4">#REF!</definedName>
    <definedName name="st53_15" localSheetId="3">#REF!</definedName>
    <definedName name="st53_15" localSheetId="1">#REF!</definedName>
    <definedName name="st53_15">#REF!</definedName>
    <definedName name="st53_16" localSheetId="4">#REF!</definedName>
    <definedName name="st53_16" localSheetId="3">#REF!</definedName>
    <definedName name="st53_16" localSheetId="1">#REF!</definedName>
    <definedName name="st53_16">#REF!</definedName>
    <definedName name="st53_17" localSheetId="4">#REF!</definedName>
    <definedName name="st53_17" localSheetId="3">#REF!</definedName>
    <definedName name="st53_17" localSheetId="1">#REF!</definedName>
    <definedName name="st53_17">#REF!</definedName>
    <definedName name="st53_19" localSheetId="4">#REF!</definedName>
    <definedName name="st53_19" localSheetId="3">#REF!</definedName>
    <definedName name="st53_19" localSheetId="1">#REF!</definedName>
    <definedName name="st53_19">#REF!</definedName>
    <definedName name="st53_2" localSheetId="3">'[16]2.civil-RA'!#REF!</definedName>
    <definedName name="st53_2" localSheetId="1">'[16]2.civil-RA'!#REF!</definedName>
    <definedName name="st53_2">'[16]2.civil-RA'!#REF!</definedName>
    <definedName name="st53_20" localSheetId="4">#REF!</definedName>
    <definedName name="st53_20" localSheetId="3">#REF!</definedName>
    <definedName name="st53_20" localSheetId="1">#REF!</definedName>
    <definedName name="st53_20">#REF!</definedName>
    <definedName name="st53_23" localSheetId="4">#REF!</definedName>
    <definedName name="st53_23" localSheetId="3">#REF!</definedName>
    <definedName name="st53_23" localSheetId="1">#REF!</definedName>
    <definedName name="st53_23">#REF!</definedName>
    <definedName name="st53_3" localSheetId="4">#REF!</definedName>
    <definedName name="st53_3" localSheetId="3">#REF!</definedName>
    <definedName name="st53_3" localSheetId="1">#REF!</definedName>
    <definedName name="st53_3">#REF!</definedName>
    <definedName name="st6_13" localSheetId="4">#REF!</definedName>
    <definedName name="st6_13" localSheetId="3">#REF!</definedName>
    <definedName name="st6_13" localSheetId="1">#REF!</definedName>
    <definedName name="st6_13">#REF!</definedName>
    <definedName name="st6_14" localSheetId="4">#REF!</definedName>
    <definedName name="st6_14" localSheetId="3">#REF!</definedName>
    <definedName name="st6_14" localSheetId="1">#REF!</definedName>
    <definedName name="st6_14">#REF!</definedName>
    <definedName name="st6_15" localSheetId="4">#REF!</definedName>
    <definedName name="st6_15" localSheetId="3">#REF!</definedName>
    <definedName name="st6_15" localSheetId="1">#REF!</definedName>
    <definedName name="st6_15">#REF!</definedName>
    <definedName name="st6_16" localSheetId="4">#REF!</definedName>
    <definedName name="st6_16" localSheetId="3">#REF!</definedName>
    <definedName name="st6_16" localSheetId="1">#REF!</definedName>
    <definedName name="st6_16">#REF!</definedName>
    <definedName name="st6_17" localSheetId="4">#REF!</definedName>
    <definedName name="st6_17" localSheetId="3">#REF!</definedName>
    <definedName name="st6_17" localSheetId="1">#REF!</definedName>
    <definedName name="st6_17">#REF!</definedName>
    <definedName name="st6_19" localSheetId="4">#REF!</definedName>
    <definedName name="st6_19" localSheetId="3">#REF!</definedName>
    <definedName name="st6_19" localSheetId="1">#REF!</definedName>
    <definedName name="st6_19">#REF!</definedName>
    <definedName name="st6_20" localSheetId="4">#REF!</definedName>
    <definedName name="st6_20" localSheetId="3">#REF!</definedName>
    <definedName name="st6_20" localSheetId="1">#REF!</definedName>
    <definedName name="st6_20">#REF!</definedName>
    <definedName name="st6_23" localSheetId="4">#REF!</definedName>
    <definedName name="st6_23" localSheetId="3">#REF!</definedName>
    <definedName name="st6_23" localSheetId="1">#REF!</definedName>
    <definedName name="st6_23">#REF!</definedName>
    <definedName name="st6_3" localSheetId="4">#REF!</definedName>
    <definedName name="st6_3" localSheetId="3">#REF!</definedName>
    <definedName name="st6_3" localSheetId="1">#REF!</definedName>
    <definedName name="st6_3">#REF!</definedName>
    <definedName name="st63_12" localSheetId="4">#REF!</definedName>
    <definedName name="st63_12" localSheetId="3">#REF!</definedName>
    <definedName name="st63_12" localSheetId="1">#REF!</definedName>
    <definedName name="st63_12">#REF!</definedName>
    <definedName name="st63_13" localSheetId="4">#REF!</definedName>
    <definedName name="st63_13" localSheetId="3">#REF!</definedName>
    <definedName name="st63_13" localSheetId="1">#REF!</definedName>
    <definedName name="st63_13">#REF!</definedName>
    <definedName name="st63_14" localSheetId="4">#REF!</definedName>
    <definedName name="st63_14" localSheetId="3">#REF!</definedName>
    <definedName name="st63_14" localSheetId="1">#REF!</definedName>
    <definedName name="st63_14">#REF!</definedName>
    <definedName name="st63_15" localSheetId="4">#REF!</definedName>
    <definedName name="st63_15" localSheetId="3">#REF!</definedName>
    <definedName name="st63_15" localSheetId="1">#REF!</definedName>
    <definedName name="st63_15">#REF!</definedName>
    <definedName name="st63_16" localSheetId="4">#REF!</definedName>
    <definedName name="st63_16" localSheetId="3">#REF!</definedName>
    <definedName name="st63_16" localSheetId="1">#REF!</definedName>
    <definedName name="st63_16">#REF!</definedName>
    <definedName name="st63_17" localSheetId="4">#REF!</definedName>
    <definedName name="st63_17" localSheetId="3">#REF!</definedName>
    <definedName name="st63_17" localSheetId="1">#REF!</definedName>
    <definedName name="st63_17">#REF!</definedName>
    <definedName name="st63_19" localSheetId="4">#REF!</definedName>
    <definedName name="st63_19" localSheetId="3">#REF!</definedName>
    <definedName name="st63_19" localSheetId="1">#REF!</definedName>
    <definedName name="st63_19">#REF!</definedName>
    <definedName name="st63_2" localSheetId="3">'[16]2.civil-RA'!#REF!</definedName>
    <definedName name="st63_2" localSheetId="1">'[16]2.civil-RA'!#REF!</definedName>
    <definedName name="st63_2">'[16]2.civil-RA'!#REF!</definedName>
    <definedName name="st63_20" localSheetId="4">#REF!</definedName>
    <definedName name="st63_20" localSheetId="3">#REF!</definedName>
    <definedName name="st63_20" localSheetId="1">#REF!</definedName>
    <definedName name="st63_20">#REF!</definedName>
    <definedName name="st63_23" localSheetId="4">#REF!</definedName>
    <definedName name="st63_23" localSheetId="3">#REF!</definedName>
    <definedName name="st63_23" localSheetId="1">#REF!</definedName>
    <definedName name="st63_23">#REF!</definedName>
    <definedName name="st63_3" localSheetId="4">#REF!</definedName>
    <definedName name="st63_3" localSheetId="3">#REF!</definedName>
    <definedName name="st63_3" localSheetId="1">#REF!</definedName>
    <definedName name="st63_3">#REF!</definedName>
    <definedName name="st7_13" localSheetId="4">#REF!</definedName>
    <definedName name="st7_13" localSheetId="3">#REF!</definedName>
    <definedName name="st7_13" localSheetId="1">#REF!</definedName>
    <definedName name="st7_13">#REF!</definedName>
    <definedName name="st7_14" localSheetId="4">#REF!</definedName>
    <definedName name="st7_14" localSheetId="3">#REF!</definedName>
    <definedName name="st7_14" localSheetId="1">#REF!</definedName>
    <definedName name="st7_14">#REF!</definedName>
    <definedName name="st7_15" localSheetId="4">#REF!</definedName>
    <definedName name="st7_15" localSheetId="3">#REF!</definedName>
    <definedName name="st7_15" localSheetId="1">#REF!</definedName>
    <definedName name="st7_15">#REF!</definedName>
    <definedName name="st7_16" localSheetId="4">#REF!</definedName>
    <definedName name="st7_16" localSheetId="3">#REF!</definedName>
    <definedName name="st7_16" localSheetId="1">#REF!</definedName>
    <definedName name="st7_16">#REF!</definedName>
    <definedName name="st7_17" localSheetId="4">#REF!</definedName>
    <definedName name="st7_17" localSheetId="3">#REF!</definedName>
    <definedName name="st7_17" localSheetId="1">#REF!</definedName>
    <definedName name="st7_17">#REF!</definedName>
    <definedName name="st7_18" localSheetId="4">#REF!</definedName>
    <definedName name="st7_18" localSheetId="3">#REF!</definedName>
    <definedName name="st7_18" localSheetId="1">#REF!</definedName>
    <definedName name="st7_18">#REF!</definedName>
    <definedName name="st7_19" localSheetId="4">#REF!</definedName>
    <definedName name="st7_19" localSheetId="3">#REF!</definedName>
    <definedName name="st7_19" localSheetId="1">#REF!</definedName>
    <definedName name="st7_19">#REF!</definedName>
    <definedName name="st7_20" localSheetId="4">#REF!</definedName>
    <definedName name="st7_20" localSheetId="3">#REF!</definedName>
    <definedName name="st7_20" localSheetId="1">#REF!</definedName>
    <definedName name="st7_20">#REF!</definedName>
    <definedName name="st7_23" localSheetId="4">#REF!</definedName>
    <definedName name="st7_23" localSheetId="3">#REF!</definedName>
    <definedName name="st7_23" localSheetId="1">#REF!</definedName>
    <definedName name="st7_23">#REF!</definedName>
    <definedName name="st7_3" localSheetId="4">#REF!</definedName>
    <definedName name="st7_3" localSheetId="3">#REF!</definedName>
    <definedName name="st7_3" localSheetId="1">#REF!</definedName>
    <definedName name="st7_3">#REF!</definedName>
    <definedName name="st8_13" localSheetId="4">#REF!</definedName>
    <definedName name="st8_13" localSheetId="3">#REF!</definedName>
    <definedName name="st8_13" localSheetId="1">#REF!</definedName>
    <definedName name="st8_13">#REF!</definedName>
    <definedName name="st8_14" localSheetId="4">#REF!</definedName>
    <definedName name="st8_14" localSheetId="3">#REF!</definedName>
    <definedName name="st8_14" localSheetId="1">#REF!</definedName>
    <definedName name="st8_14">#REF!</definedName>
    <definedName name="st8_15" localSheetId="4">#REF!</definedName>
    <definedName name="st8_15" localSheetId="3">#REF!</definedName>
    <definedName name="st8_15" localSheetId="1">#REF!</definedName>
    <definedName name="st8_15">#REF!</definedName>
    <definedName name="st8_16" localSheetId="4">#REF!</definedName>
    <definedName name="st8_16" localSheetId="3">#REF!</definedName>
    <definedName name="st8_16" localSheetId="1">#REF!</definedName>
    <definedName name="st8_16">#REF!</definedName>
    <definedName name="st8_17" localSheetId="4">#REF!</definedName>
    <definedName name="st8_17" localSheetId="3">#REF!</definedName>
    <definedName name="st8_17" localSheetId="1">#REF!</definedName>
    <definedName name="st8_17">#REF!</definedName>
    <definedName name="st8_18" localSheetId="4">#REF!</definedName>
    <definedName name="st8_18" localSheetId="3">#REF!</definedName>
    <definedName name="st8_18" localSheetId="1">#REF!</definedName>
    <definedName name="st8_18">#REF!</definedName>
    <definedName name="st8_19" localSheetId="4">#REF!</definedName>
    <definedName name="st8_19" localSheetId="3">#REF!</definedName>
    <definedName name="st8_19" localSheetId="1">#REF!</definedName>
    <definedName name="st8_19">#REF!</definedName>
    <definedName name="st8_20" localSheetId="4">#REF!</definedName>
    <definedName name="st8_20" localSheetId="3">#REF!</definedName>
    <definedName name="st8_20" localSheetId="1">#REF!</definedName>
    <definedName name="st8_20">#REF!</definedName>
    <definedName name="st8_23" localSheetId="4">#REF!</definedName>
    <definedName name="st8_23" localSheetId="3">#REF!</definedName>
    <definedName name="st8_23" localSheetId="1">#REF!</definedName>
    <definedName name="st8_23">#REF!</definedName>
    <definedName name="st8_3" localSheetId="4">#REF!</definedName>
    <definedName name="st8_3" localSheetId="3">#REF!</definedName>
    <definedName name="st8_3" localSheetId="1">#REF!</definedName>
    <definedName name="st8_3">#REF!</definedName>
    <definedName name="st90_12" localSheetId="4">#REF!</definedName>
    <definedName name="st90_12" localSheetId="3">#REF!</definedName>
    <definedName name="st90_12" localSheetId="1">#REF!</definedName>
    <definedName name="st90_12">#REF!</definedName>
    <definedName name="st90_13" localSheetId="4">#REF!</definedName>
    <definedName name="st90_13" localSheetId="3">#REF!</definedName>
    <definedName name="st90_13" localSheetId="1">#REF!</definedName>
    <definedName name="st90_13">#REF!</definedName>
    <definedName name="st90_14" localSheetId="4">#REF!</definedName>
    <definedName name="st90_14" localSheetId="3">#REF!</definedName>
    <definedName name="st90_14" localSheetId="1">#REF!</definedName>
    <definedName name="st90_14">#REF!</definedName>
    <definedName name="st90_15" localSheetId="4">#REF!</definedName>
    <definedName name="st90_15" localSheetId="3">#REF!</definedName>
    <definedName name="st90_15" localSheetId="1">#REF!</definedName>
    <definedName name="st90_15">#REF!</definedName>
    <definedName name="st90_16" localSheetId="4">#REF!</definedName>
    <definedName name="st90_16" localSheetId="3">#REF!</definedName>
    <definedName name="st90_16" localSheetId="1">#REF!</definedName>
    <definedName name="st90_16">#REF!</definedName>
    <definedName name="st90_17" localSheetId="4">#REF!</definedName>
    <definedName name="st90_17" localSheetId="3">#REF!</definedName>
    <definedName name="st90_17" localSheetId="1">#REF!</definedName>
    <definedName name="st90_17">#REF!</definedName>
    <definedName name="st90_19" localSheetId="4">#REF!</definedName>
    <definedName name="st90_19" localSheetId="3">#REF!</definedName>
    <definedName name="st90_19" localSheetId="1">#REF!</definedName>
    <definedName name="st90_19">#REF!</definedName>
    <definedName name="st90_2" localSheetId="3">'[16]2.civil-RA'!#REF!</definedName>
    <definedName name="st90_2" localSheetId="1">'[16]2.civil-RA'!#REF!</definedName>
    <definedName name="st90_2">'[16]2.civil-RA'!#REF!</definedName>
    <definedName name="st90_20" localSheetId="4">#REF!</definedName>
    <definedName name="st90_20" localSheetId="3">#REF!</definedName>
    <definedName name="st90_20" localSheetId="1">#REF!</definedName>
    <definedName name="st90_20">#REF!</definedName>
    <definedName name="st90_23" localSheetId="4">#REF!</definedName>
    <definedName name="st90_23" localSheetId="3">#REF!</definedName>
    <definedName name="st90_23" localSheetId="1">#REF!</definedName>
    <definedName name="st90_23">#REF!</definedName>
    <definedName name="st90_3" localSheetId="4">#REF!</definedName>
    <definedName name="st90_3" localSheetId="3">#REF!</definedName>
    <definedName name="st90_3" localSheetId="1">#REF!</definedName>
    <definedName name="st90_3">#REF!</definedName>
    <definedName name="staticpaver" localSheetId="4">#REF!</definedName>
    <definedName name="staticpaver" localSheetId="3">#REF!</definedName>
    <definedName name="staticpaver" localSheetId="1">#REF!</definedName>
    <definedName name="staticpaver">#REF!</definedName>
    <definedName name="steel" localSheetId="4">#REF!</definedName>
    <definedName name="steel" localSheetId="3">#REF!</definedName>
    <definedName name="steel" localSheetId="1">#REF!</definedName>
    <definedName name="steel">#REF!</definedName>
    <definedName name="steelbars" localSheetId="4">#REF!</definedName>
    <definedName name="steelbars" localSheetId="3">#REF!</definedName>
    <definedName name="steelbars" localSheetId="1">#REF!</definedName>
    <definedName name="steelbars">#REF!</definedName>
    <definedName name="steellead" localSheetId="4">#REF!</definedName>
    <definedName name="steellead" localSheetId="3">#REF!</definedName>
    <definedName name="steellead" localSheetId="1">#REF!</definedName>
    <definedName name="steellead">#REF!</definedName>
    <definedName name="steelwires" localSheetId="4">#REF!</definedName>
    <definedName name="steelwires" localSheetId="3">#REF!</definedName>
    <definedName name="steelwires" localSheetId="1">#REF!</definedName>
    <definedName name="steelwires">#REF!</definedName>
    <definedName name="steelwires1">'[8]Material '!$G$25</definedName>
    <definedName name="strands" localSheetId="4">#REF!</definedName>
    <definedName name="strands" localSheetId="3">#REF!</definedName>
    <definedName name="strands" localSheetId="1">#REF!</definedName>
    <definedName name="strands">#REF!</definedName>
    <definedName name="stripseal" localSheetId="4">#REF!</definedName>
    <definedName name="stripseal" localSheetId="3">#REF!</definedName>
    <definedName name="stripseal" localSheetId="1">#REF!</definedName>
    <definedName name="stripseal">#REF!</definedName>
    <definedName name="structuralsteel" localSheetId="4">#REF!</definedName>
    <definedName name="structuralsteel" localSheetId="3">#REF!</definedName>
    <definedName name="structuralsteel" localSheetId="1">#REF!</definedName>
    <definedName name="structuralsteel">#REF!</definedName>
    <definedName name="studs" localSheetId="4">#REF!</definedName>
    <definedName name="studs" localSheetId="3">#REF!</definedName>
    <definedName name="studs" localSheetId="1">#REF!</definedName>
    <definedName name="studs">#REF!</definedName>
    <definedName name="stupid" localSheetId="3">'[53]SSR _ NSSR Market final'!#REF!</definedName>
    <definedName name="stupid" localSheetId="1">'[53]SSR _ NSSR Market final'!#REF!</definedName>
    <definedName name="stupid">'[53]SSR _ NSSR Market final'!#REF!</definedName>
    <definedName name="stupid_1" localSheetId="3">'[53]SSR _ NSSR Market final'!#REF!</definedName>
    <definedName name="stupid_1" localSheetId="1">'[53]SSR _ NSSR Market final'!#REF!</definedName>
    <definedName name="stupid_1">'[53]SSR _ NSSR Market final'!#REF!</definedName>
    <definedName name="stupid_10" localSheetId="3">'[53]SSR _ NSSR Market final'!#REF!</definedName>
    <definedName name="stupid_10" localSheetId="1">'[53]SSR _ NSSR Market final'!#REF!</definedName>
    <definedName name="stupid_10">'[53]SSR _ NSSR Market final'!#REF!</definedName>
    <definedName name="stupid_11" localSheetId="3">'[53]SSR _ NSSR Market final'!#REF!</definedName>
    <definedName name="stupid_11" localSheetId="1">'[53]SSR _ NSSR Market final'!#REF!</definedName>
    <definedName name="stupid_11">'[53]SSR _ NSSR Market final'!#REF!</definedName>
    <definedName name="stupid_13" localSheetId="4">#REF!</definedName>
    <definedName name="stupid_13" localSheetId="3">#REF!</definedName>
    <definedName name="stupid_13" localSheetId="1">#REF!</definedName>
    <definedName name="stupid_13">#REF!</definedName>
    <definedName name="stupid_14" localSheetId="4">#REF!</definedName>
    <definedName name="stupid_14" localSheetId="3">#REF!</definedName>
    <definedName name="stupid_14" localSheetId="1">#REF!</definedName>
    <definedName name="stupid_14">#REF!</definedName>
    <definedName name="stupid_15" localSheetId="4">#REF!</definedName>
    <definedName name="stupid_15" localSheetId="3">#REF!</definedName>
    <definedName name="stupid_15" localSheetId="1">#REF!</definedName>
    <definedName name="stupid_15">#REF!</definedName>
    <definedName name="stupid_16" localSheetId="4">#REF!</definedName>
    <definedName name="stupid_16" localSheetId="3">#REF!</definedName>
    <definedName name="stupid_16" localSheetId="1">#REF!</definedName>
    <definedName name="stupid_16">#REF!</definedName>
    <definedName name="stupid_17" localSheetId="4">#REF!</definedName>
    <definedName name="stupid_17" localSheetId="3">#REF!</definedName>
    <definedName name="stupid_17" localSheetId="1">#REF!</definedName>
    <definedName name="stupid_17">#REF!</definedName>
    <definedName name="stupid_19" localSheetId="4">#REF!</definedName>
    <definedName name="stupid_19" localSheetId="3">#REF!</definedName>
    <definedName name="stupid_19" localSheetId="1">#REF!</definedName>
    <definedName name="stupid_19">#REF!</definedName>
    <definedName name="stupid_20" localSheetId="4">#REF!</definedName>
    <definedName name="stupid_20" localSheetId="3">#REF!</definedName>
    <definedName name="stupid_20" localSheetId="1">#REF!</definedName>
    <definedName name="stupid_20">#REF!</definedName>
    <definedName name="stupid_23" localSheetId="4">#REF!</definedName>
    <definedName name="stupid_23" localSheetId="3">#REF!</definedName>
    <definedName name="stupid_23" localSheetId="1">#REF!</definedName>
    <definedName name="stupid_23">#REF!</definedName>
    <definedName name="stupid_3" localSheetId="4">#REF!</definedName>
    <definedName name="stupid_3" localSheetId="3">#REF!</definedName>
    <definedName name="stupid_3" localSheetId="1">#REF!</definedName>
    <definedName name="stupid_3">#REF!</definedName>
    <definedName name="stupid_4" localSheetId="3">'[53]SSR _ NSSR Market final'!#REF!</definedName>
    <definedName name="stupid_4" localSheetId="1">'[53]SSR _ NSSR Market final'!#REF!</definedName>
    <definedName name="stupid_4">'[53]SSR _ NSSR Market final'!#REF!</definedName>
    <definedName name="stupid_8" localSheetId="3">'[53]SSR _ NSSR Market final'!#REF!</definedName>
    <definedName name="stupid_8" localSheetId="1">'[53]SSR _ NSSR Market final'!#REF!</definedName>
    <definedName name="stupid_8">'[53]SSR _ NSSR Market final'!#REF!</definedName>
    <definedName name="stupid_9" localSheetId="3">'[53]SSR _ NSSR Market final'!#REF!</definedName>
    <definedName name="stupid_9" localSheetId="1">'[53]SSR _ NSSR Market final'!#REF!</definedName>
    <definedName name="stupid_9">'[53]SSR _ NSSR Market final'!#REF!</definedName>
    <definedName name="subshoulderpcc" localSheetId="4">#REF!</definedName>
    <definedName name="subshoulderpcc" localSheetId="3">#REF!</definedName>
    <definedName name="subshoulderpcc" localSheetId="1">#REF!</definedName>
    <definedName name="subshoulderpcc">#REF!</definedName>
    <definedName name="sump" localSheetId="2">#REF!</definedName>
    <definedName name="sump" localSheetId="3">#REF!</definedName>
    <definedName name="sump" localSheetId="1">#REF!</definedName>
    <definedName name="sump" localSheetId="0">#REF!</definedName>
    <definedName name="sump">#REF!</definedName>
    <definedName name="sun" localSheetId="4">#REF!</definedName>
    <definedName name="sun" localSheetId="3">#REF!</definedName>
    <definedName name="sun" localSheetId="1">#REF!</definedName>
    <definedName name="sun">#REF!</definedName>
    <definedName name="t" localSheetId="4">#REF!</definedName>
    <definedName name="t" localSheetId="3">#REF!</definedName>
    <definedName name="t" localSheetId="1">#REF!</definedName>
    <definedName name="t">#REF!</definedName>
    <definedName name="table250" localSheetId="4">#REF!</definedName>
    <definedName name="table250" localSheetId="3">#REF!</definedName>
    <definedName name="table250" localSheetId="1">#REF!</definedName>
    <definedName name="table250">#REF!</definedName>
    <definedName name="table275" localSheetId="4">#REF!</definedName>
    <definedName name="table275" localSheetId="3">#REF!</definedName>
    <definedName name="table275" localSheetId="1">#REF!</definedName>
    <definedName name="table275">#REF!</definedName>
    <definedName name="table300" localSheetId="4">#REF!</definedName>
    <definedName name="table300" localSheetId="3">#REF!</definedName>
    <definedName name="table300" localSheetId="1">#REF!</definedName>
    <definedName name="table300">#REF!</definedName>
    <definedName name="table325" localSheetId="4">#REF!</definedName>
    <definedName name="table325" localSheetId="3">#REF!</definedName>
    <definedName name="table325" localSheetId="1">#REF!</definedName>
    <definedName name="table325">#REF!</definedName>
    <definedName name="table350" localSheetId="4">#REF!</definedName>
    <definedName name="table350" localSheetId="3">#REF!</definedName>
    <definedName name="table350" localSheetId="1">#REF!</definedName>
    <definedName name="table350">#REF!</definedName>
    <definedName name="table375" localSheetId="4">#REF!</definedName>
    <definedName name="table375" localSheetId="3">#REF!</definedName>
    <definedName name="table375" localSheetId="1">#REF!</definedName>
    <definedName name="table375">#REF!</definedName>
    <definedName name="table400" localSheetId="4">#REF!</definedName>
    <definedName name="table400" localSheetId="3">#REF!</definedName>
    <definedName name="table400" localSheetId="1">#REF!</definedName>
    <definedName name="table400">#REF!</definedName>
    <definedName name="table425" localSheetId="4">#REF!</definedName>
    <definedName name="table425" localSheetId="3">#REF!</definedName>
    <definedName name="table425" localSheetId="1">#REF!</definedName>
    <definedName name="table425">#REF!</definedName>
    <definedName name="table450" localSheetId="4">#REF!</definedName>
    <definedName name="table450" localSheetId="3">#REF!</definedName>
    <definedName name="table450" localSheetId="1">#REF!</definedName>
    <definedName name="table450">#REF!</definedName>
    <definedName name="table475" localSheetId="4">#REF!</definedName>
    <definedName name="table475" localSheetId="3">#REF!</definedName>
    <definedName name="table475" localSheetId="1">#REF!</definedName>
    <definedName name="table475">#REF!</definedName>
    <definedName name="table500" localSheetId="4">#REF!</definedName>
    <definedName name="table500" localSheetId="3">#REF!</definedName>
    <definedName name="table500" localSheetId="1">#REF!</definedName>
    <definedName name="table500">#REF!</definedName>
    <definedName name="table525" localSheetId="4">#REF!</definedName>
    <definedName name="table525" localSheetId="3">#REF!</definedName>
    <definedName name="table525" localSheetId="1">#REF!</definedName>
    <definedName name="table525">#REF!</definedName>
    <definedName name="table550" localSheetId="4">#REF!</definedName>
    <definedName name="table550" localSheetId="3">#REF!</definedName>
    <definedName name="table550" localSheetId="1">#REF!</definedName>
    <definedName name="table550">#REF!</definedName>
    <definedName name="table575" localSheetId="4">#REF!</definedName>
    <definedName name="table575" localSheetId="3">#REF!</definedName>
    <definedName name="table575" localSheetId="1">#REF!</definedName>
    <definedName name="table575">#REF!</definedName>
    <definedName name="table600" localSheetId="4">#REF!</definedName>
    <definedName name="table600" localSheetId="3">#REF!</definedName>
    <definedName name="table600" localSheetId="1">#REF!</definedName>
    <definedName name="table600">#REF!</definedName>
    <definedName name="table625" localSheetId="4">#REF!</definedName>
    <definedName name="table625" localSheetId="3">#REF!</definedName>
    <definedName name="table625" localSheetId="1">#REF!</definedName>
    <definedName name="table625">#REF!</definedName>
    <definedName name="table650" localSheetId="4">#REF!</definedName>
    <definedName name="table650" localSheetId="3">#REF!</definedName>
    <definedName name="table650" localSheetId="1">#REF!</definedName>
    <definedName name="table650">#REF!</definedName>
    <definedName name="table675" localSheetId="4">#REF!</definedName>
    <definedName name="table675" localSheetId="3">#REF!</definedName>
    <definedName name="table675" localSheetId="1">#REF!</definedName>
    <definedName name="table675">#REF!</definedName>
    <definedName name="table700" localSheetId="4">#REF!</definedName>
    <definedName name="table700" localSheetId="3">#REF!</definedName>
    <definedName name="table700" localSheetId="1">#REF!</definedName>
    <definedName name="table700">#REF!</definedName>
    <definedName name="table725" localSheetId="4">#REF!</definedName>
    <definedName name="table725" localSheetId="3">#REF!</definedName>
    <definedName name="table725" localSheetId="1">#REF!</definedName>
    <definedName name="table725">#REF!</definedName>
    <definedName name="table750" localSheetId="4">#REF!</definedName>
    <definedName name="table750" localSheetId="3">#REF!</definedName>
    <definedName name="table750" localSheetId="1">#REF!</definedName>
    <definedName name="table750">#REF!</definedName>
    <definedName name="table775" localSheetId="4">#REF!</definedName>
    <definedName name="table775" localSheetId="3">#REF!</definedName>
    <definedName name="table775" localSheetId="1">#REF!</definedName>
    <definedName name="table775">#REF!</definedName>
    <definedName name="table800" localSheetId="4">#REF!</definedName>
    <definedName name="table800" localSheetId="3">#REF!</definedName>
    <definedName name="table800" localSheetId="1">#REF!</definedName>
    <definedName name="table800">#REF!</definedName>
    <definedName name="tackbetweenpcc" localSheetId="4">#REF!</definedName>
    <definedName name="tackbetweenpcc" localSheetId="3">#REF!</definedName>
    <definedName name="tackbetweenpcc" localSheetId="1">#REF!</definedName>
    <definedName name="tackbetweenpcc">#REF!</definedName>
    <definedName name="Tandrolr" localSheetId="4">#REF!</definedName>
    <definedName name="Tandrolr" localSheetId="3">#REF!</definedName>
    <definedName name="Tandrolr" localSheetId="1">#REF!</definedName>
    <definedName name="Tandrolr">#REF!</definedName>
    <definedName name="tarman" localSheetId="4">#REF!</definedName>
    <definedName name="tarman" localSheetId="3">#REF!</definedName>
    <definedName name="tarman" localSheetId="1">#REF!</definedName>
    <definedName name="tarman">#REF!</definedName>
    <definedName name="tgg" localSheetId="3">#REF!</definedName>
    <definedName name="tgg">#REF!</definedName>
    <definedName name="theta" localSheetId="4">#REF!</definedName>
    <definedName name="theta" localSheetId="3">#REF!</definedName>
    <definedName name="theta" localSheetId="1">#REF!</definedName>
    <definedName name="theta">#REF!</definedName>
    <definedName name="Theta1" localSheetId="4">#REF!</definedName>
    <definedName name="Theta1" localSheetId="3">#REF!</definedName>
    <definedName name="Theta1" localSheetId="1">#REF!</definedName>
    <definedName name="Theta1">#REF!</definedName>
    <definedName name="Theta2" localSheetId="4">#REF!</definedName>
    <definedName name="Theta2" localSheetId="3">#REF!</definedName>
    <definedName name="Theta2" localSheetId="1">#REF!</definedName>
    <definedName name="Theta2">#REF!</definedName>
    <definedName name="tibmth">[13]Intro!$L$206</definedName>
    <definedName name="Tiles">'[54]Material '!$G$52</definedName>
    <definedName name="tipp5t">'[8]Labour &amp; Plant'!$G$8</definedName>
    <definedName name="tipper" localSheetId="4">#REF!</definedName>
    <definedName name="tipper" localSheetId="3">#REF!</definedName>
    <definedName name="tipper" localSheetId="1">#REF!</definedName>
    <definedName name="tipper">#REF!</definedName>
    <definedName name="tipper5t" localSheetId="4">#REF!</definedName>
    <definedName name="tipper5t" localSheetId="3">#REF!</definedName>
    <definedName name="tipper5t" localSheetId="1">#REF!</definedName>
    <definedName name="tipper5t">#REF!</definedName>
    <definedName name="tj" localSheetId="1">#REF!</definedName>
    <definedName name="Total_Interest" localSheetId="2">#REF!</definedName>
    <definedName name="Total_Interest" localSheetId="3">#REF!</definedName>
    <definedName name="Total_Interest" localSheetId="0">#REF!</definedName>
    <definedName name="Total_Interest">#REF!</definedName>
    <definedName name="Total_Pay" localSheetId="2">#REF!</definedName>
    <definedName name="Total_Pay" localSheetId="3">#REF!</definedName>
    <definedName name="Total_Pay" localSheetId="0">#REF!</definedName>
    <definedName name="Total_Pay">#REF!</definedName>
    <definedName name="Total_Payment" localSheetId="2">Scheduled_Payment+Extra_Payment</definedName>
    <definedName name="Total_Payment" localSheetId="3">Scheduled_Payment+Extra_Payment</definedName>
    <definedName name="Total_Payment" localSheetId="0">Scheduled_Payment+Extra_Payment</definedName>
    <definedName name="Total_Payment">Scheduled_Payment+Extra_Payment</definedName>
    <definedName name="tr70r" localSheetId="4">#REF!</definedName>
    <definedName name="tr70r" localSheetId="3">#REF!</definedName>
    <definedName name="tr70r" localSheetId="1">#REF!</definedName>
    <definedName name="tr70r">#REF!</definedName>
    <definedName name="tractor" localSheetId="4">#REF!</definedName>
    <definedName name="tractor" localSheetId="3">#REF!</definedName>
    <definedName name="tractor" localSheetId="1">#REF!</definedName>
    <definedName name="tractor">#REF!</definedName>
    <definedName name="transitmixer" localSheetId="4">#REF!</definedName>
    <definedName name="transitmixer" localSheetId="3">#REF!</definedName>
    <definedName name="transitmixer" localSheetId="1">#REF!</definedName>
    <definedName name="transitmixer">#REF!</definedName>
    <definedName name="tst">[21]data!$I$34</definedName>
    <definedName name="tw" localSheetId="4">#REF!</definedName>
    <definedName name="tw" localSheetId="3">#REF!</definedName>
    <definedName name="tw" localSheetId="1">#REF!</definedName>
    <definedName name="tw">#REF!</definedName>
    <definedName name="Twt" localSheetId="4">#REF!</definedName>
    <definedName name="Twt" localSheetId="3">#REF!</definedName>
    <definedName name="Twt" localSheetId="1">#REF!</definedName>
    <definedName name="Twt">#REF!</definedName>
    <definedName name="udl" localSheetId="4">'[55]analysis-superstructure'!#REF!</definedName>
    <definedName name="udl" localSheetId="3">'[55]analysis-superstructure'!#REF!</definedName>
    <definedName name="udl" localSheetId="1">'[55]analysis-superstructure'!#REF!</definedName>
    <definedName name="udl">'[55]analysis-superstructure'!#REF!</definedName>
    <definedName name="unit" localSheetId="4">Scheduled_Payment+Extra_Payment</definedName>
    <definedName name="unit" localSheetId="3">Scheduled_Payment+Extra_Payment</definedName>
    <definedName name="unit">Scheduled_Payment+Extra_Payment</definedName>
    <definedName name="v" localSheetId="4">#REF!</definedName>
    <definedName name="v" localSheetId="3">#REF!</definedName>
    <definedName name="v" localSheetId="1">#REF!</definedName>
    <definedName name="v">#REF!</definedName>
    <definedName name="v_app" localSheetId="2">#REF!</definedName>
    <definedName name="v_app" localSheetId="3">#REF!</definedName>
    <definedName name="v_app" localSheetId="0">#REF!</definedName>
    <definedName name="v_app">#REF!</definedName>
    <definedName name="v_est" localSheetId="2">#REF!</definedName>
    <definedName name="v_est" localSheetId="3">#REF!</definedName>
    <definedName name="v_est" localSheetId="0">#REF!</definedName>
    <definedName name="v_est">#REF!</definedName>
    <definedName name="v_paid" localSheetId="2">#REF!</definedName>
    <definedName name="v_paid" localSheetId="3">#REF!</definedName>
    <definedName name="v_paid" localSheetId="0">#REF!</definedName>
    <definedName name="v_paid">#REF!</definedName>
    <definedName name="v_quo" localSheetId="2">#REF!</definedName>
    <definedName name="v_quo" localSheetId="3">#REF!</definedName>
    <definedName name="v_quo" localSheetId="0">#REF!</definedName>
    <definedName name="v_quo">#REF!</definedName>
    <definedName name="v_rec" localSheetId="2">#REF!</definedName>
    <definedName name="v_rec" localSheetId="3">#REF!</definedName>
    <definedName name="v_rec" localSheetId="0">#REF!</definedName>
    <definedName name="v_rec">#REF!</definedName>
    <definedName name="v_tot" localSheetId="2">#REF!</definedName>
    <definedName name="v_tot" localSheetId="3">#REF!</definedName>
    <definedName name="v_tot" localSheetId="0">#REF!</definedName>
    <definedName name="v_tot">#REF!</definedName>
    <definedName name="va" localSheetId="4">#REF!</definedName>
    <definedName name="va" localSheetId="3">#REF!</definedName>
    <definedName name="va" localSheetId="1">#REF!</definedName>
    <definedName name="va">#REF!</definedName>
    <definedName name="Values_Entered" localSheetId="2">IF('2400 Abstract'!Loan_Amount*'2400 Abstract'!Interest_Rate*'2400 Abstract'!Loan_Years*'2400 Abstract'!Loan_Start&gt;0,1,0)</definedName>
    <definedName name="Values_Entered" localSheetId="3">IF('Coding '!Loan_Amount*'Coding '!Interest_Rate*'Coding '!Loan_Years*'Coding '!Loan_Start&gt;0,1,0)</definedName>
    <definedName name="Values_Entered" localSheetId="0">IF('G. Abstract'!Loan_Amount*'G. Abstract'!Interest_Rate*'G. Abstract'!Loan_Years*'G. Abstract'!Loan_Start&gt;0,1,0)</definedName>
    <definedName name="Values_Entered">IF(Loan_Amount*Interest_Rate*Loan_Years*Loan_Start&gt;0,1,0)</definedName>
    <definedName name="vat" localSheetId="4">#REF!</definedName>
    <definedName name="vat" localSheetId="3">#REF!</definedName>
    <definedName name="vat" localSheetId="1">#REF!</definedName>
    <definedName name="vat">#REF!</definedName>
    <definedName name="vat_12" localSheetId="4">#REF!</definedName>
    <definedName name="vat_12" localSheetId="3">#REF!</definedName>
    <definedName name="vat_12" localSheetId="1">#REF!</definedName>
    <definedName name="vat_12">#REF!</definedName>
    <definedName name="vat_13" localSheetId="4">#REF!</definedName>
    <definedName name="vat_13" localSheetId="3">#REF!</definedName>
    <definedName name="vat_13" localSheetId="1">#REF!</definedName>
    <definedName name="vat_13">#REF!</definedName>
    <definedName name="vat_15" localSheetId="4">#REF!</definedName>
    <definedName name="vat_15" localSheetId="3">#REF!</definedName>
    <definedName name="vat_15" localSheetId="1">#REF!</definedName>
    <definedName name="vat_15">#REF!</definedName>
    <definedName name="vat_16" localSheetId="4">#REF!</definedName>
    <definedName name="vat_16" localSheetId="3">#REF!</definedName>
    <definedName name="vat_16" localSheetId="1">#REF!</definedName>
    <definedName name="vat_16">#REF!</definedName>
    <definedName name="vat_17" localSheetId="4">#REF!</definedName>
    <definedName name="vat_17" localSheetId="3">#REF!</definedName>
    <definedName name="vat_17" localSheetId="1">#REF!</definedName>
    <definedName name="vat_17">#REF!</definedName>
    <definedName name="vat_2" localSheetId="4">#REF!</definedName>
    <definedName name="vat_2" localSheetId="3">#REF!</definedName>
    <definedName name="vat_2" localSheetId="1">#REF!</definedName>
    <definedName name="vat_2">#REF!</definedName>
    <definedName name="vat_3" localSheetId="4">#REF!</definedName>
    <definedName name="vat_3" localSheetId="3">#REF!</definedName>
    <definedName name="vat_3" localSheetId="1">#REF!</definedName>
    <definedName name="vat_3">#REF!</definedName>
    <definedName name="vd" localSheetId="4">DATE(YEAR(dde),MONTH(dde)+Payment_Number,DAY(dde))</definedName>
    <definedName name="vd" localSheetId="3">DATE(YEAR('Coding '!dde),MONTH('Coding '!dde)+Payment_Number,DAY('Coding '!dde))</definedName>
    <definedName name="vd">DATE(YEAR(dde),MONTH(dde)+Payment_Number,DAY(dde))</definedName>
    <definedName name="vfdb" localSheetId="4">#REF!</definedName>
    <definedName name="vfdb" localSheetId="3">#REF!</definedName>
    <definedName name="vfdb">#REF!</definedName>
    <definedName name="vibrator" localSheetId="4">#REF!</definedName>
    <definedName name="vibrator" localSheetId="3">#REF!</definedName>
    <definedName name="vibrator" localSheetId="1">#REF!</definedName>
    <definedName name="vibrator">#REF!</definedName>
    <definedName name="vibro" localSheetId="4">#REF!</definedName>
    <definedName name="vibro" localSheetId="3">#REF!</definedName>
    <definedName name="vibro" localSheetId="1">#REF!</definedName>
    <definedName name="vibro">#REF!</definedName>
    <definedName name="vignesh" localSheetId="2">#REF!</definedName>
    <definedName name="vignesh" localSheetId="3">#REF!</definedName>
    <definedName name="vignesh" localSheetId="0">#REF!</definedName>
    <definedName name="vignesh">#REF!</definedName>
    <definedName name="W" localSheetId="4">#REF!</definedName>
    <definedName name="W" localSheetId="3">#REF!</definedName>
    <definedName name="W">#REF!</definedName>
    <definedName name="wa" localSheetId="4">#REF!</definedName>
    <definedName name="wa" localSheetId="3">#REF!</definedName>
    <definedName name="wa" localSheetId="1">#REF!</definedName>
    <definedName name="wa">#REF!</definedName>
    <definedName name="wa_12" localSheetId="4">#REF!</definedName>
    <definedName name="wa_12" localSheetId="3">#REF!</definedName>
    <definedName name="wa_12" localSheetId="1">#REF!</definedName>
    <definedName name="wa_12">#REF!</definedName>
    <definedName name="wa_13" localSheetId="4">#REF!</definedName>
    <definedName name="wa_13" localSheetId="3">#REF!</definedName>
    <definedName name="wa_13" localSheetId="1">#REF!</definedName>
    <definedName name="wa_13">#REF!</definedName>
    <definedName name="wa_14" localSheetId="4">#REF!</definedName>
    <definedName name="wa_14" localSheetId="3">#REF!</definedName>
    <definedName name="wa_14" localSheetId="1">#REF!</definedName>
    <definedName name="wa_14">#REF!</definedName>
    <definedName name="wa_15" localSheetId="4">#REF!</definedName>
    <definedName name="wa_15" localSheetId="3">#REF!</definedName>
    <definedName name="wa_15" localSheetId="1">#REF!</definedName>
    <definedName name="wa_15">#REF!</definedName>
    <definedName name="wa_16" localSheetId="4">#REF!</definedName>
    <definedName name="wa_16" localSheetId="3">#REF!</definedName>
    <definedName name="wa_16" localSheetId="1">#REF!</definedName>
    <definedName name="wa_16">#REF!</definedName>
    <definedName name="wa_17" localSheetId="4">#REF!</definedName>
    <definedName name="wa_17" localSheetId="3">#REF!</definedName>
    <definedName name="wa_17" localSheetId="1">#REF!</definedName>
    <definedName name="wa_17">#REF!</definedName>
    <definedName name="wa_19" localSheetId="4">#REF!</definedName>
    <definedName name="wa_19" localSheetId="3">#REF!</definedName>
    <definedName name="wa_19" localSheetId="1">#REF!</definedName>
    <definedName name="wa_19">#REF!</definedName>
    <definedName name="wa_2" localSheetId="4">#REF!</definedName>
    <definedName name="wa_2" localSheetId="3">#REF!</definedName>
    <definedName name="wa_2" localSheetId="1">#REF!</definedName>
    <definedName name="wa_2">#REF!</definedName>
    <definedName name="wa_20" localSheetId="4">#REF!</definedName>
    <definedName name="wa_20" localSheetId="3">#REF!</definedName>
    <definedName name="wa_20" localSheetId="1">#REF!</definedName>
    <definedName name="wa_20">#REF!</definedName>
    <definedName name="wa_21" localSheetId="4">#REF!</definedName>
    <definedName name="wa_21" localSheetId="3">#REF!</definedName>
    <definedName name="wa_21" localSheetId="1">#REF!</definedName>
    <definedName name="wa_21">#REF!</definedName>
    <definedName name="wa_23" localSheetId="4">#REF!</definedName>
    <definedName name="wa_23" localSheetId="3">#REF!</definedName>
    <definedName name="wa_23" localSheetId="1">#REF!</definedName>
    <definedName name="wa_23">#REF!</definedName>
    <definedName name="wa_3" localSheetId="4">#REF!</definedName>
    <definedName name="wa_3" localSheetId="3">#REF!</definedName>
    <definedName name="wa_3" localSheetId="1">#REF!</definedName>
    <definedName name="wa_3">#REF!</definedName>
    <definedName name="water" localSheetId="4">#REF!</definedName>
    <definedName name="water" localSheetId="3">#REF!</definedName>
    <definedName name="water" localSheetId="1">#REF!</definedName>
    <definedName name="water">#REF!</definedName>
    <definedName name="watertank" localSheetId="4">#REF!</definedName>
    <definedName name="watertank" localSheetId="3">#REF!</definedName>
    <definedName name="watertank" localSheetId="1">#REF!</definedName>
    <definedName name="watertank">#REF!</definedName>
    <definedName name="watertanker" localSheetId="4">#REF!</definedName>
    <definedName name="watertanker" localSheetId="3">#REF!</definedName>
    <definedName name="watertanker" localSheetId="1">#REF!</definedName>
    <definedName name="watertanker">#REF!</definedName>
    <definedName name="wbeam" localSheetId="4">#REF!</definedName>
    <definedName name="wbeam" localSheetId="3">#REF!</definedName>
    <definedName name="wbeam" localSheetId="1">#REF!</definedName>
    <definedName name="wbeam">#REF!</definedName>
    <definedName name="Wc" localSheetId="4">#REF!</definedName>
    <definedName name="Wc" localSheetId="3">#REF!</definedName>
    <definedName name="Wc" localSheetId="1">#REF!</definedName>
    <definedName name="Wc">#REF!</definedName>
    <definedName name="wc_1" localSheetId="4">#REF!</definedName>
    <definedName name="wc_1" localSheetId="3">#REF!</definedName>
    <definedName name="wc_1" localSheetId="1">#REF!</definedName>
    <definedName name="wc_1">#REF!</definedName>
    <definedName name="wc_13" localSheetId="4">#REF!</definedName>
    <definedName name="wc_13" localSheetId="3">#REF!</definedName>
    <definedName name="wc_13" localSheetId="1">#REF!</definedName>
    <definedName name="wc_13">#REF!</definedName>
    <definedName name="wc_14" localSheetId="4">#REF!</definedName>
    <definedName name="wc_14" localSheetId="3">#REF!</definedName>
    <definedName name="wc_14" localSheetId="1">#REF!</definedName>
    <definedName name="wc_14">#REF!</definedName>
    <definedName name="wc_15" localSheetId="4">#REF!</definedName>
    <definedName name="wc_15" localSheetId="3">#REF!</definedName>
    <definedName name="wc_15" localSheetId="1">#REF!</definedName>
    <definedName name="wc_15">#REF!</definedName>
    <definedName name="wc_16" localSheetId="4">#REF!</definedName>
    <definedName name="wc_16" localSheetId="3">#REF!</definedName>
    <definedName name="wc_16" localSheetId="1">#REF!</definedName>
    <definedName name="wc_16">#REF!</definedName>
    <definedName name="wc_17" localSheetId="4">#REF!</definedName>
    <definedName name="wc_17" localSheetId="3">#REF!</definedName>
    <definedName name="wc_17" localSheetId="1">#REF!</definedName>
    <definedName name="wc_17">#REF!</definedName>
    <definedName name="wc_19" localSheetId="4">#REF!</definedName>
    <definedName name="wc_19" localSheetId="3">#REF!</definedName>
    <definedName name="wc_19" localSheetId="1">#REF!</definedName>
    <definedName name="wc_19">#REF!</definedName>
    <definedName name="wc_20" localSheetId="4">#REF!</definedName>
    <definedName name="wc_20" localSheetId="3">#REF!</definedName>
    <definedName name="wc_20" localSheetId="1">#REF!</definedName>
    <definedName name="wc_20">#REF!</definedName>
    <definedName name="wc_21" localSheetId="4">#REF!</definedName>
    <definedName name="wc_21" localSheetId="3">#REF!</definedName>
    <definedName name="wc_21" localSheetId="1">#REF!</definedName>
    <definedName name="wc_21">#REF!</definedName>
    <definedName name="wc_23" localSheetId="4">#REF!</definedName>
    <definedName name="wc_23" localSheetId="3">#REF!</definedName>
    <definedName name="wc_23" localSheetId="1">#REF!</definedName>
    <definedName name="wc_23">#REF!</definedName>
    <definedName name="wc_3" localSheetId="4">#REF!</definedName>
    <definedName name="wc_3" localSheetId="3">#REF!</definedName>
    <definedName name="wc_3" localSheetId="1">#REF!</definedName>
    <definedName name="wc_3">#REF!</definedName>
    <definedName name="WCL">[22]girder!$H$56</definedName>
    <definedName name="WCTHK">[3]girder!$H$52</definedName>
    <definedName name="we" localSheetId="4">#REF!</definedName>
    <definedName name="we" localSheetId="3">#REF!</definedName>
    <definedName name="we" localSheetId="1">#REF!</definedName>
    <definedName name="we">#REF!</definedName>
    <definedName name="we_13" localSheetId="4">#REF!</definedName>
    <definedName name="we_13" localSheetId="3">#REF!</definedName>
    <definedName name="we_13" localSheetId="1">#REF!</definedName>
    <definedName name="we_13">#REF!</definedName>
    <definedName name="we_14" localSheetId="4">#REF!</definedName>
    <definedName name="we_14" localSheetId="3">#REF!</definedName>
    <definedName name="we_14" localSheetId="1">#REF!</definedName>
    <definedName name="we_14">#REF!</definedName>
    <definedName name="we_15" localSheetId="4">#REF!</definedName>
    <definedName name="we_15" localSheetId="3">#REF!</definedName>
    <definedName name="we_15" localSheetId="1">#REF!</definedName>
    <definedName name="we_15">#REF!</definedName>
    <definedName name="we_16" localSheetId="4">#REF!</definedName>
    <definedName name="we_16" localSheetId="3">#REF!</definedName>
    <definedName name="we_16" localSheetId="1">#REF!</definedName>
    <definedName name="we_16">#REF!</definedName>
    <definedName name="we_17" localSheetId="4">#REF!</definedName>
    <definedName name="we_17" localSheetId="3">#REF!</definedName>
    <definedName name="we_17" localSheetId="1">#REF!</definedName>
    <definedName name="we_17">#REF!</definedName>
    <definedName name="we_19" localSheetId="4">#REF!</definedName>
    <definedName name="we_19" localSheetId="3">#REF!</definedName>
    <definedName name="we_19" localSheetId="1">#REF!</definedName>
    <definedName name="we_19">#REF!</definedName>
    <definedName name="we_20" localSheetId="4">#REF!</definedName>
    <definedName name="we_20" localSheetId="3">#REF!</definedName>
    <definedName name="we_20" localSheetId="1">#REF!</definedName>
    <definedName name="we_20">#REF!</definedName>
    <definedName name="we_21" localSheetId="4">#REF!</definedName>
    <definedName name="we_21" localSheetId="3">#REF!</definedName>
    <definedName name="we_21" localSheetId="1">#REF!</definedName>
    <definedName name="we_21">#REF!</definedName>
    <definedName name="we_23" localSheetId="4">#REF!</definedName>
    <definedName name="we_23" localSheetId="3">#REF!</definedName>
    <definedName name="we_23" localSheetId="1">#REF!</definedName>
    <definedName name="we_23">#REF!</definedName>
    <definedName name="we_3" localSheetId="4">#REF!</definedName>
    <definedName name="we_3" localSheetId="3">#REF!</definedName>
    <definedName name="we_3" localSheetId="1">#REF!</definedName>
    <definedName name="we_3">#REF!</definedName>
    <definedName name="Welder" localSheetId="4">#REF!</definedName>
    <definedName name="Welder" localSheetId="3">#REF!</definedName>
    <definedName name="Welder" localSheetId="1">#REF!</definedName>
    <definedName name="Welder">#REF!</definedName>
    <definedName name="welderhelper" localSheetId="4">#REF!</definedName>
    <definedName name="welderhelper" localSheetId="3">#REF!</definedName>
    <definedName name="welderhelper" localSheetId="1">#REF!</definedName>
    <definedName name="welderhelper">#REF!</definedName>
    <definedName name="wh" localSheetId="4">#REF!</definedName>
    <definedName name="wh" localSheetId="3">#REF!</definedName>
    <definedName name="wh" localSheetId="1">#REF!</definedName>
    <definedName name="wh">#REF!</definedName>
    <definedName name="wh_12" localSheetId="4">#REF!</definedName>
    <definedName name="wh_12" localSheetId="3">#REF!</definedName>
    <definedName name="wh_12" localSheetId="1">#REF!</definedName>
    <definedName name="wh_12">#REF!</definedName>
    <definedName name="wh_13" localSheetId="4">#REF!</definedName>
    <definedName name="wh_13" localSheetId="3">#REF!</definedName>
    <definedName name="wh_13" localSheetId="1">#REF!</definedName>
    <definedName name="wh_13">#REF!</definedName>
    <definedName name="wh_14" localSheetId="4">#REF!</definedName>
    <definedName name="wh_14" localSheetId="3">#REF!</definedName>
    <definedName name="wh_14" localSheetId="1">#REF!</definedName>
    <definedName name="wh_14">#REF!</definedName>
    <definedName name="wh_15" localSheetId="4">#REF!</definedName>
    <definedName name="wh_15" localSheetId="3">#REF!</definedName>
    <definedName name="wh_15" localSheetId="1">#REF!</definedName>
    <definedName name="wh_15">#REF!</definedName>
    <definedName name="wh_16" localSheetId="4">#REF!</definedName>
    <definedName name="wh_16" localSheetId="3">#REF!</definedName>
    <definedName name="wh_16" localSheetId="1">#REF!</definedName>
    <definedName name="wh_16">#REF!</definedName>
    <definedName name="wh_17" localSheetId="4">#REF!</definedName>
    <definedName name="wh_17" localSheetId="3">#REF!</definedName>
    <definedName name="wh_17" localSheetId="1">#REF!</definedName>
    <definedName name="wh_17">#REF!</definedName>
    <definedName name="wh_19" localSheetId="4">#REF!</definedName>
    <definedName name="wh_19" localSheetId="3">#REF!</definedName>
    <definedName name="wh_19" localSheetId="1">#REF!</definedName>
    <definedName name="wh_19">#REF!</definedName>
    <definedName name="wh_2" localSheetId="4">#REF!</definedName>
    <definedName name="wh_2" localSheetId="3">#REF!</definedName>
    <definedName name="wh_2" localSheetId="1">#REF!</definedName>
    <definedName name="wh_2">#REF!</definedName>
    <definedName name="wh_20" localSheetId="4">#REF!</definedName>
    <definedName name="wh_20" localSheetId="3">#REF!</definedName>
    <definedName name="wh_20" localSheetId="1">#REF!</definedName>
    <definedName name="wh_20">#REF!</definedName>
    <definedName name="wh_21" localSheetId="4">#REF!</definedName>
    <definedName name="wh_21" localSheetId="3">#REF!</definedName>
    <definedName name="wh_21" localSheetId="1">#REF!</definedName>
    <definedName name="wh_21">#REF!</definedName>
    <definedName name="wh_23" localSheetId="4">#REF!</definedName>
    <definedName name="wh_23" localSheetId="3">#REF!</definedName>
    <definedName name="wh_23" localSheetId="1">#REF!</definedName>
    <definedName name="wh_23">#REF!</definedName>
    <definedName name="wh_3" localSheetId="4">#REF!</definedName>
    <definedName name="wh_3" localSheetId="3">#REF!</definedName>
    <definedName name="wh_3" localSheetId="1">#REF!</definedName>
    <definedName name="wh_3">#REF!</definedName>
    <definedName name="whc" localSheetId="4">#REF!</definedName>
    <definedName name="whc" localSheetId="3">#REF!</definedName>
    <definedName name="whc" localSheetId="1">#REF!</definedName>
    <definedName name="whc">#REF!</definedName>
    <definedName name="whc_12" localSheetId="4">#REF!</definedName>
    <definedName name="whc_12" localSheetId="3">#REF!</definedName>
    <definedName name="whc_12" localSheetId="1">#REF!</definedName>
    <definedName name="whc_12">#REF!</definedName>
    <definedName name="whc_13" localSheetId="4">#REF!</definedName>
    <definedName name="whc_13" localSheetId="3">#REF!</definedName>
    <definedName name="whc_13" localSheetId="1">#REF!</definedName>
    <definedName name="whc_13">#REF!</definedName>
    <definedName name="whc_15" localSheetId="4">#REF!</definedName>
    <definedName name="whc_15" localSheetId="3">#REF!</definedName>
    <definedName name="whc_15" localSheetId="1">#REF!</definedName>
    <definedName name="whc_15">#REF!</definedName>
    <definedName name="whc_16" localSheetId="4">#REF!</definedName>
    <definedName name="whc_16" localSheetId="3">#REF!</definedName>
    <definedName name="whc_16" localSheetId="1">#REF!</definedName>
    <definedName name="whc_16">#REF!</definedName>
    <definedName name="whc_17" localSheetId="4">#REF!</definedName>
    <definedName name="whc_17" localSheetId="3">#REF!</definedName>
    <definedName name="whc_17" localSheetId="1">#REF!</definedName>
    <definedName name="whc_17">#REF!</definedName>
    <definedName name="whc_2" localSheetId="3">'[16]2.civil-RA'!#REF!</definedName>
    <definedName name="whc_2" localSheetId="1">'[16]2.civil-RA'!#REF!</definedName>
    <definedName name="whc_2">'[16]2.civil-RA'!#REF!</definedName>
    <definedName name="wl" localSheetId="4">#REF!</definedName>
    <definedName name="wl" localSheetId="3">#REF!</definedName>
    <definedName name="wl" localSheetId="1">#REF!</definedName>
    <definedName name="wl">#REF!</definedName>
    <definedName name="wmmplant" localSheetId="4">#REF!</definedName>
    <definedName name="wmmplant" localSheetId="3">#REF!</definedName>
    <definedName name="wmmplant" localSheetId="1">#REF!</definedName>
    <definedName name="wmmplant">#REF!</definedName>
    <definedName name="work">'[48]RA-markate'!$A$389:$B$1034</definedName>
    <definedName name="wp" localSheetId="4">#REF!</definedName>
    <definedName name="wp" localSheetId="3">#REF!</definedName>
    <definedName name="wp" localSheetId="1">#REF!</definedName>
    <definedName name="wp">#REF!</definedName>
    <definedName name="WTP" localSheetId="4">#REF!</definedName>
    <definedName name="WTP" localSheetId="3">#REF!</definedName>
    <definedName name="WTP" localSheetId="1">#REF!</definedName>
    <definedName name="WTP">#REF!</definedName>
    <definedName name="ww" localSheetId="4">#REF!</definedName>
    <definedName name="ww" localSheetId="3">#REF!</definedName>
    <definedName name="ww" localSheetId="1">#REF!</definedName>
    <definedName name="ww">#REF!</definedName>
    <definedName name="ww_13" localSheetId="4">#REF!</definedName>
    <definedName name="ww_13" localSheetId="3">#REF!</definedName>
    <definedName name="ww_13" localSheetId="1">#REF!</definedName>
    <definedName name="ww_13">#REF!</definedName>
    <definedName name="ww_14" localSheetId="4">#REF!</definedName>
    <definedName name="ww_14" localSheetId="3">#REF!</definedName>
    <definedName name="ww_14" localSheetId="1">#REF!</definedName>
    <definedName name="ww_14">#REF!</definedName>
    <definedName name="ww_15" localSheetId="4">#REF!</definedName>
    <definedName name="ww_15" localSheetId="3">#REF!</definedName>
    <definedName name="ww_15" localSheetId="1">#REF!</definedName>
    <definedName name="ww_15">#REF!</definedName>
    <definedName name="ww_16" localSheetId="4">#REF!</definedName>
    <definedName name="ww_16" localSheetId="3">#REF!</definedName>
    <definedName name="ww_16" localSheetId="1">#REF!</definedName>
    <definedName name="ww_16">#REF!</definedName>
    <definedName name="ww_17" localSheetId="4">#REF!</definedName>
    <definedName name="ww_17" localSheetId="3">#REF!</definedName>
    <definedName name="ww_17" localSheetId="1">#REF!</definedName>
    <definedName name="ww_17">#REF!</definedName>
    <definedName name="ww_19" localSheetId="4">#REF!</definedName>
    <definedName name="ww_19" localSheetId="3">#REF!</definedName>
    <definedName name="ww_19" localSheetId="1">#REF!</definedName>
    <definedName name="ww_19">#REF!</definedName>
    <definedName name="ww_20" localSheetId="4">#REF!</definedName>
    <definedName name="ww_20" localSheetId="3">#REF!</definedName>
    <definedName name="ww_20" localSheetId="1">#REF!</definedName>
    <definedName name="ww_20">#REF!</definedName>
    <definedName name="ww_21" localSheetId="4">#REF!</definedName>
    <definedName name="ww_21" localSheetId="3">#REF!</definedName>
    <definedName name="ww_21" localSheetId="1">#REF!</definedName>
    <definedName name="ww_21">#REF!</definedName>
    <definedName name="ww_23" localSheetId="4">#REF!</definedName>
    <definedName name="ww_23" localSheetId="3">#REF!</definedName>
    <definedName name="ww_23" localSheetId="1">#REF!</definedName>
    <definedName name="ww_23">#REF!</definedName>
    <definedName name="ww_3" localSheetId="4">#REF!</definedName>
    <definedName name="ww_3" localSheetId="3">#REF!</definedName>
    <definedName name="ww_3" localSheetId="1">#REF!</definedName>
    <definedName name="ww_3">#REF!</definedName>
    <definedName name="ww2_13" localSheetId="4">#REF!</definedName>
    <definedName name="ww2_13" localSheetId="3">#REF!</definedName>
    <definedName name="ww2_13" localSheetId="1">#REF!</definedName>
    <definedName name="ww2_13">#REF!</definedName>
    <definedName name="ww2_14" localSheetId="4">#REF!</definedName>
    <definedName name="ww2_14" localSheetId="3">#REF!</definedName>
    <definedName name="ww2_14" localSheetId="1">#REF!</definedName>
    <definedName name="ww2_14">#REF!</definedName>
    <definedName name="ww2_15" localSheetId="4">#REF!</definedName>
    <definedName name="ww2_15" localSheetId="3">#REF!</definedName>
    <definedName name="ww2_15" localSheetId="1">#REF!</definedName>
    <definedName name="ww2_15">#REF!</definedName>
    <definedName name="ww2_16" localSheetId="4">#REF!</definedName>
    <definedName name="ww2_16" localSheetId="3">#REF!</definedName>
    <definedName name="ww2_16" localSheetId="1">#REF!</definedName>
    <definedName name="ww2_16">#REF!</definedName>
    <definedName name="ww2_17" localSheetId="4">#REF!</definedName>
    <definedName name="ww2_17" localSheetId="3">#REF!</definedName>
    <definedName name="ww2_17" localSheetId="1">#REF!</definedName>
    <definedName name="ww2_17">#REF!</definedName>
    <definedName name="ww2_19" localSheetId="4">#REF!</definedName>
    <definedName name="ww2_19" localSheetId="3">#REF!</definedName>
    <definedName name="ww2_19" localSheetId="1">#REF!</definedName>
    <definedName name="ww2_19">#REF!</definedName>
    <definedName name="ww2_20" localSheetId="4">#REF!</definedName>
    <definedName name="ww2_20" localSheetId="3">#REF!</definedName>
    <definedName name="ww2_20" localSheetId="1">#REF!</definedName>
    <definedName name="ww2_20">#REF!</definedName>
    <definedName name="ww2_23" localSheetId="4">#REF!</definedName>
    <definedName name="ww2_23" localSheetId="3">#REF!</definedName>
    <definedName name="ww2_23" localSheetId="1">#REF!</definedName>
    <definedName name="ww2_23">#REF!</definedName>
    <definedName name="ww2_3" localSheetId="4">#REF!</definedName>
    <definedName name="ww2_3" localSheetId="3">#REF!</definedName>
    <definedName name="ww2_3" localSheetId="1">#REF!</definedName>
    <definedName name="ww2_3">#REF!</definedName>
    <definedName name="www" localSheetId="3">#REF!</definedName>
    <definedName name="www">#REF!</definedName>
    <definedName name="wwwwwwww" localSheetId="3">#REF!</definedName>
    <definedName name="wwwwwwww">#REF!</definedName>
    <definedName name="wwwwwwwwwwwwwwwwww" localSheetId="3">#REF!</definedName>
    <definedName name="wwwwwwwwwwwwwwwwww">#REF!</definedName>
    <definedName name="xgjhvfxfhkl" localSheetId="2">#REF!</definedName>
    <definedName name="xgjhvfxfhkl" localSheetId="3">#REF!</definedName>
    <definedName name="xgjhvfxfhkl" localSheetId="0">#REF!</definedName>
    <definedName name="xgjhvfxfhkl">#REF!</definedName>
    <definedName name="xx" localSheetId="4">#REF!</definedName>
    <definedName name="xx" localSheetId="3">#REF!</definedName>
    <definedName name="xx" localSheetId="1">#REF!</definedName>
    <definedName name="xx">#REF!</definedName>
  </definedNames>
  <calcPr calcId="191029"/>
</workbook>
</file>

<file path=xl/calcChain.xml><?xml version="1.0" encoding="utf-8"?>
<calcChain xmlns="http://schemas.openxmlformats.org/spreadsheetml/2006/main">
  <c r="A9" i="3" l="1"/>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D91" i="3"/>
  <c r="G86" i="3" l="1"/>
  <c r="G85" i="3"/>
  <c r="G84" i="3"/>
  <c r="E86" i="3"/>
  <c r="D86" i="3"/>
  <c r="D85" i="3"/>
  <c r="D84" i="3"/>
  <c r="A1" i="4" l="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42" i="2"/>
  <c r="L42" i="2" s="1"/>
  <c r="K10" i="2"/>
  <c r="L10" i="2" s="1"/>
  <c r="K9" i="2"/>
  <c r="L9" i="2" s="1"/>
  <c r="K8" i="2"/>
  <c r="L8" i="2" s="1"/>
  <c r="K7" i="2"/>
  <c r="L7" i="2" s="1"/>
  <c r="K6" i="2"/>
  <c r="L6" i="2" s="1"/>
  <c r="K5" i="2"/>
  <c r="O5" i="2" s="1"/>
  <c r="D14" i="3"/>
  <c r="C10" i="1"/>
  <c r="C9" i="1"/>
  <c r="C8" i="1"/>
  <c r="C6" i="1"/>
  <c r="B55" i="3"/>
  <c r="D55" i="3"/>
  <c r="E55" i="3"/>
  <c r="F55" i="3"/>
  <c r="B56" i="3"/>
  <c r="D56" i="3"/>
  <c r="E56" i="3"/>
  <c r="F56" i="3"/>
  <c r="B57" i="3"/>
  <c r="D57" i="3"/>
  <c r="E57" i="3"/>
  <c r="F57" i="3"/>
  <c r="B58" i="3"/>
  <c r="D58" i="3"/>
  <c r="E58" i="3"/>
  <c r="F58" i="3"/>
  <c r="B59" i="3"/>
  <c r="D59" i="3"/>
  <c r="E59" i="3"/>
  <c r="F59" i="3"/>
  <c r="B60" i="3"/>
  <c r="D60" i="3"/>
  <c r="E60" i="3"/>
  <c r="F60" i="3"/>
  <c r="B61" i="3"/>
  <c r="D61" i="3"/>
  <c r="E61" i="3"/>
  <c r="F61" i="3"/>
  <c r="B62" i="3"/>
  <c r="D62" i="3"/>
  <c r="E62" i="3"/>
  <c r="F62" i="3"/>
  <c r="B63" i="3"/>
  <c r="D63" i="3"/>
  <c r="E63" i="3"/>
  <c r="F63" i="3"/>
  <c r="B64" i="3"/>
  <c r="D64" i="3"/>
  <c r="E64" i="3"/>
  <c r="F64" i="3"/>
  <c r="B65" i="3"/>
  <c r="D65" i="3"/>
  <c r="E65" i="3"/>
  <c r="F65" i="3"/>
  <c r="B66" i="3"/>
  <c r="D66" i="3"/>
  <c r="E66" i="3"/>
  <c r="F66" i="3"/>
  <c r="B67" i="3"/>
  <c r="D67" i="3"/>
  <c r="E67" i="3"/>
  <c r="F67" i="3"/>
  <c r="B68" i="3"/>
  <c r="D68" i="3"/>
  <c r="E68" i="3"/>
  <c r="F68" i="3"/>
  <c r="B69" i="3"/>
  <c r="D69" i="3"/>
  <c r="E69" i="3"/>
  <c r="F69" i="3"/>
  <c r="B70" i="3"/>
  <c r="E70" i="3"/>
  <c r="F70" i="3"/>
  <c r="B71" i="3"/>
  <c r="E71" i="3"/>
  <c r="F71" i="3"/>
  <c r="B72" i="3"/>
  <c r="D72" i="3"/>
  <c r="E72" i="3"/>
  <c r="F72" i="3"/>
  <c r="B73" i="3"/>
  <c r="D73" i="3"/>
  <c r="E73" i="3"/>
  <c r="F73" i="3"/>
  <c r="B74" i="3"/>
  <c r="D74" i="3"/>
  <c r="E74" i="3"/>
  <c r="F74" i="3"/>
  <c r="B75" i="3"/>
  <c r="D75" i="3"/>
  <c r="E75" i="3"/>
  <c r="F75" i="3"/>
  <c r="B76" i="3"/>
  <c r="D76" i="3"/>
  <c r="E76" i="3"/>
  <c r="F76" i="3"/>
  <c r="B77" i="3"/>
  <c r="D77" i="3"/>
  <c r="E77" i="3"/>
  <c r="F77" i="3"/>
  <c r="B78" i="3"/>
  <c r="D78" i="3"/>
  <c r="E78" i="3"/>
  <c r="F78" i="3"/>
  <c r="B79" i="3"/>
  <c r="D79" i="3"/>
  <c r="E79" i="3"/>
  <c r="F79" i="3"/>
  <c r="B80" i="3"/>
  <c r="D80" i="3"/>
  <c r="E80" i="3"/>
  <c r="F80" i="3"/>
  <c r="A6" i="3"/>
  <c r="B6" i="3"/>
  <c r="D6" i="3"/>
  <c r="E6" i="3"/>
  <c r="F6" i="3"/>
  <c r="A7" i="3"/>
  <c r="B7" i="3"/>
  <c r="D7" i="3"/>
  <c r="E7" i="3"/>
  <c r="F7" i="3"/>
  <c r="A8" i="3"/>
  <c r="B8" i="3"/>
  <c r="D8" i="3"/>
  <c r="E8" i="3"/>
  <c r="F8" i="3"/>
  <c r="B9" i="3"/>
  <c r="D9" i="3"/>
  <c r="E9" i="3"/>
  <c r="F9" i="3"/>
  <c r="B10" i="3"/>
  <c r="D10" i="3"/>
  <c r="E10" i="3"/>
  <c r="F10" i="3"/>
  <c r="B42" i="3"/>
  <c r="D42" i="3"/>
  <c r="E42" i="3"/>
  <c r="F42" i="3"/>
  <c r="B11" i="3"/>
  <c r="D11" i="3"/>
  <c r="E11" i="3"/>
  <c r="F11" i="3"/>
  <c r="B12" i="3"/>
  <c r="D12" i="3"/>
  <c r="E12" i="3"/>
  <c r="F12" i="3"/>
  <c r="B13" i="3"/>
  <c r="D13" i="3"/>
  <c r="E13" i="3"/>
  <c r="F13" i="3"/>
  <c r="B14" i="3"/>
  <c r="E14" i="3"/>
  <c r="F14" i="3"/>
  <c r="B15" i="3"/>
  <c r="D15" i="3"/>
  <c r="E15" i="3"/>
  <c r="F15" i="3"/>
  <c r="B16" i="3"/>
  <c r="D16" i="3"/>
  <c r="E16" i="3"/>
  <c r="F16" i="3"/>
  <c r="B17" i="3"/>
  <c r="D17" i="3"/>
  <c r="E17" i="3"/>
  <c r="F17" i="3"/>
  <c r="B18" i="3"/>
  <c r="D18" i="3"/>
  <c r="E18" i="3"/>
  <c r="F18" i="3"/>
  <c r="B19" i="3"/>
  <c r="D19" i="3"/>
  <c r="E19" i="3"/>
  <c r="F19" i="3"/>
  <c r="B20" i="3"/>
  <c r="D20" i="3"/>
  <c r="E20" i="3"/>
  <c r="F20" i="3"/>
  <c r="B21" i="3"/>
  <c r="D21" i="3"/>
  <c r="E21" i="3"/>
  <c r="F21" i="3"/>
  <c r="B22" i="3"/>
  <c r="D22" i="3"/>
  <c r="E22" i="3"/>
  <c r="F22" i="3"/>
  <c r="B23" i="3"/>
  <c r="D23" i="3"/>
  <c r="E23" i="3"/>
  <c r="F23" i="3"/>
  <c r="B24" i="3"/>
  <c r="D24" i="3"/>
  <c r="E24" i="3"/>
  <c r="F24" i="3"/>
  <c r="B25" i="3"/>
  <c r="D25" i="3"/>
  <c r="E25" i="3"/>
  <c r="F25" i="3"/>
  <c r="B26" i="3"/>
  <c r="D26" i="3"/>
  <c r="E26" i="3"/>
  <c r="F26" i="3"/>
  <c r="B27" i="3"/>
  <c r="D27" i="3"/>
  <c r="E27" i="3"/>
  <c r="F27" i="3"/>
  <c r="B28" i="3"/>
  <c r="D28" i="3"/>
  <c r="E28" i="3"/>
  <c r="F28" i="3"/>
  <c r="B29" i="3"/>
  <c r="D29" i="3"/>
  <c r="E29" i="3"/>
  <c r="F29" i="3"/>
  <c r="B30" i="3"/>
  <c r="D30" i="3"/>
  <c r="E30" i="3"/>
  <c r="F30" i="3"/>
  <c r="B31" i="3"/>
  <c r="D31" i="3"/>
  <c r="E31" i="3"/>
  <c r="F31" i="3"/>
  <c r="B32" i="3"/>
  <c r="D32" i="3"/>
  <c r="E32" i="3"/>
  <c r="F32" i="3"/>
  <c r="B33" i="3"/>
  <c r="D33" i="3"/>
  <c r="E33" i="3"/>
  <c r="F33" i="3"/>
  <c r="B34" i="3"/>
  <c r="D34" i="3"/>
  <c r="E34" i="3"/>
  <c r="F34" i="3"/>
  <c r="B35" i="3"/>
  <c r="D35" i="3"/>
  <c r="E35" i="3"/>
  <c r="F35" i="3"/>
  <c r="B36" i="3"/>
  <c r="D36" i="3"/>
  <c r="E36" i="3"/>
  <c r="F36" i="3"/>
  <c r="B37" i="3"/>
  <c r="D37" i="3"/>
  <c r="E37" i="3"/>
  <c r="F37" i="3"/>
  <c r="B38" i="3"/>
  <c r="D38" i="3"/>
  <c r="E38" i="3"/>
  <c r="F38" i="3"/>
  <c r="B39" i="3"/>
  <c r="D39" i="3"/>
  <c r="E39" i="3"/>
  <c r="F39" i="3"/>
  <c r="B40" i="3"/>
  <c r="D40" i="3"/>
  <c r="E40" i="3"/>
  <c r="F40" i="3"/>
  <c r="B41" i="3"/>
  <c r="D41" i="3"/>
  <c r="E41" i="3"/>
  <c r="F41" i="3"/>
  <c r="B43" i="3"/>
  <c r="D43" i="3"/>
  <c r="E43" i="3"/>
  <c r="F43" i="3"/>
  <c r="B44" i="3"/>
  <c r="D44" i="3"/>
  <c r="E44" i="3"/>
  <c r="F44" i="3"/>
  <c r="B45" i="3"/>
  <c r="D45" i="3"/>
  <c r="E45" i="3"/>
  <c r="F45" i="3"/>
  <c r="B46" i="3"/>
  <c r="D46" i="3"/>
  <c r="E46" i="3"/>
  <c r="F46" i="3"/>
  <c r="B47" i="3"/>
  <c r="D47" i="3"/>
  <c r="E47" i="3"/>
  <c r="F47" i="3"/>
  <c r="B48" i="3"/>
  <c r="D48" i="3"/>
  <c r="E48" i="3"/>
  <c r="F48" i="3"/>
  <c r="B49" i="3"/>
  <c r="D49" i="3"/>
  <c r="E49" i="3"/>
  <c r="F49" i="3"/>
  <c r="B50" i="3"/>
  <c r="D50" i="3"/>
  <c r="E50" i="3"/>
  <c r="F50" i="3"/>
  <c r="B51" i="3"/>
  <c r="D51" i="3"/>
  <c r="E51" i="3"/>
  <c r="F51" i="3"/>
  <c r="B52" i="3"/>
  <c r="D52" i="3"/>
  <c r="E52" i="3"/>
  <c r="F52" i="3"/>
  <c r="B53" i="3"/>
  <c r="D53" i="3"/>
  <c r="E53" i="3"/>
  <c r="F53" i="3"/>
  <c r="B54" i="3"/>
  <c r="D54" i="3"/>
  <c r="E54" i="3"/>
  <c r="F54" i="3"/>
  <c r="A5" i="3"/>
  <c r="B5" i="3"/>
  <c r="F5" i="3"/>
  <c r="E5" i="3"/>
  <c r="D5" i="3"/>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1" i="2"/>
  <c r="N40" i="2"/>
  <c r="N39" i="2"/>
  <c r="N38" i="2"/>
  <c r="N37" i="2"/>
  <c r="N36" i="2"/>
  <c r="N35" i="2"/>
  <c r="N34" i="2"/>
  <c r="N33" i="2"/>
  <c r="N32" i="2"/>
  <c r="N8" i="2"/>
  <c r="N31" i="2"/>
  <c r="N30" i="2"/>
  <c r="N29" i="2"/>
  <c r="N28" i="2"/>
  <c r="N27" i="2"/>
  <c r="N26" i="2"/>
  <c r="N25" i="2"/>
  <c r="N24" i="2"/>
  <c r="N23" i="2"/>
  <c r="N22" i="2"/>
  <c r="N21" i="2"/>
  <c r="N20" i="2"/>
  <c r="N19" i="2"/>
  <c r="N18" i="2"/>
  <c r="N17" i="2"/>
  <c r="N16" i="2"/>
  <c r="N15" i="2"/>
  <c r="N14" i="2"/>
  <c r="N13" i="2"/>
  <c r="N12" i="2"/>
  <c r="N11" i="2"/>
  <c r="N42" i="2"/>
  <c r="N10" i="2"/>
  <c r="N9" i="2"/>
  <c r="N7" i="2"/>
  <c r="N6" i="2"/>
  <c r="N5" i="2"/>
  <c r="I59" i="2"/>
  <c r="G59" i="2"/>
  <c r="I39" i="2"/>
  <c r="G39" i="2"/>
  <c r="G55" i="2"/>
  <c r="I55" i="2"/>
  <c r="I78" i="2"/>
  <c r="G78" i="2"/>
  <c r="I75" i="2"/>
  <c r="G75" i="2"/>
  <c r="I57" i="2"/>
  <c r="G57" i="2"/>
  <c r="I69" i="2"/>
  <c r="G69" i="2"/>
  <c r="I37" i="2"/>
  <c r="G37" i="2"/>
  <c r="I73" i="2"/>
  <c r="G73" i="2"/>
  <c r="I60" i="2"/>
  <c r="G60" i="2"/>
  <c r="I74" i="2"/>
  <c r="G74" i="2"/>
  <c r="I79" i="2"/>
  <c r="G79" i="2"/>
  <c r="I72" i="2"/>
  <c r="G72" i="2"/>
  <c r="I71" i="2"/>
  <c r="G71" i="2"/>
  <c r="I70" i="2"/>
  <c r="G70" i="2"/>
  <c r="I77" i="2"/>
  <c r="G77" i="2"/>
  <c r="L5" i="2" l="1"/>
  <c r="O9" i="2"/>
  <c r="O12" i="2"/>
  <c r="O16" i="2"/>
  <c r="O20" i="2"/>
  <c r="O24" i="2"/>
  <c r="O28" i="2"/>
  <c r="O32" i="2"/>
  <c r="O36" i="2"/>
  <c r="O40" i="2"/>
  <c r="O45" i="2"/>
  <c r="O49" i="2"/>
  <c r="O53" i="2"/>
  <c r="O57" i="2"/>
  <c r="P57" i="2" s="1"/>
  <c r="O61" i="2"/>
  <c r="O65" i="2"/>
  <c r="O69" i="2"/>
  <c r="P69" i="2" s="1"/>
  <c r="O73" i="2"/>
  <c r="P73" i="2" s="1"/>
  <c r="O77" i="2"/>
  <c r="P77" i="2" s="1"/>
  <c r="O8" i="2"/>
  <c r="O11" i="2"/>
  <c r="O15" i="2"/>
  <c r="O19" i="2"/>
  <c r="O23" i="2"/>
  <c r="O27" i="2"/>
  <c r="O31" i="2"/>
  <c r="O35" i="2"/>
  <c r="O39" i="2"/>
  <c r="P39" i="2" s="1"/>
  <c r="O44" i="2"/>
  <c r="O48" i="2"/>
  <c r="C48" i="3" s="1"/>
  <c r="G48" i="3" s="1"/>
  <c r="O52" i="2"/>
  <c r="O56" i="2"/>
  <c r="P56" i="2" s="1"/>
  <c r="O60" i="2"/>
  <c r="P60" i="2" s="1"/>
  <c r="O64" i="2"/>
  <c r="O68" i="2"/>
  <c r="O72" i="2"/>
  <c r="P72" i="2" s="1"/>
  <c r="O76" i="2"/>
  <c r="O80" i="2"/>
  <c r="O7" i="2"/>
  <c r="O42" i="2"/>
  <c r="O14" i="2"/>
  <c r="O18" i="2"/>
  <c r="O22" i="2"/>
  <c r="O26" i="2"/>
  <c r="O30" i="2"/>
  <c r="O34" i="2"/>
  <c r="O38" i="2"/>
  <c r="O43" i="2"/>
  <c r="O47" i="2"/>
  <c r="O51" i="2"/>
  <c r="O55" i="2"/>
  <c r="P55" i="2" s="1"/>
  <c r="O59" i="2"/>
  <c r="P59" i="2" s="1"/>
  <c r="O63" i="2"/>
  <c r="O67" i="2"/>
  <c r="O71" i="2"/>
  <c r="P71" i="2" s="1"/>
  <c r="O75" i="2"/>
  <c r="P75" i="2" s="1"/>
  <c r="O79" i="2"/>
  <c r="P79" i="2" s="1"/>
  <c r="O6" i="2"/>
  <c r="O10" i="2"/>
  <c r="O13" i="2"/>
  <c r="O17" i="2"/>
  <c r="O21" i="2"/>
  <c r="O25" i="2"/>
  <c r="O29" i="2"/>
  <c r="O33" i="2"/>
  <c r="O37" i="2"/>
  <c r="P37" i="2" s="1"/>
  <c r="O41" i="2"/>
  <c r="O46" i="2"/>
  <c r="O50" i="2"/>
  <c r="O54" i="2"/>
  <c r="O58" i="2"/>
  <c r="O62" i="2"/>
  <c r="O66" i="2"/>
  <c r="O70" i="2"/>
  <c r="P70" i="2" s="1"/>
  <c r="O74" i="2"/>
  <c r="P74" i="2" s="1"/>
  <c r="O78" i="2"/>
  <c r="P78" i="2" s="1"/>
  <c r="C79" i="3"/>
  <c r="G79" i="3" s="1"/>
  <c r="C57" i="3"/>
  <c r="G57" i="3" s="1"/>
  <c r="C69" i="3"/>
  <c r="G69" i="3" s="1"/>
  <c r="C37" i="3"/>
  <c r="G37" i="3" s="1"/>
  <c r="C73" i="3"/>
  <c r="G73" i="3" s="1"/>
  <c r="C60" i="3"/>
  <c r="G60" i="3" s="1"/>
  <c r="C55" i="3"/>
  <c r="G55" i="3" s="1"/>
  <c r="N81" i="2"/>
  <c r="D10" i="1" s="1"/>
  <c r="I48" i="2"/>
  <c r="G48" i="2"/>
  <c r="P48" i="2"/>
  <c r="C70" i="3" l="1"/>
  <c r="G70" i="3" s="1"/>
  <c r="C59" i="3"/>
  <c r="G59" i="3" s="1"/>
  <c r="C75" i="3"/>
  <c r="G75" i="3" s="1"/>
  <c r="C56" i="3"/>
  <c r="G56" i="3" s="1"/>
  <c r="C72" i="3"/>
  <c r="G72" i="3" s="1"/>
  <c r="C39" i="3"/>
  <c r="G39" i="3" s="1"/>
  <c r="C78" i="3"/>
  <c r="G78" i="3" s="1"/>
  <c r="C71" i="3"/>
  <c r="G71" i="3" s="1"/>
  <c r="C74" i="3"/>
  <c r="G74" i="3" s="1"/>
  <c r="C77" i="3"/>
  <c r="G77" i="3" s="1"/>
  <c r="I33" i="2"/>
  <c r="G33" i="2"/>
  <c r="I63" i="2"/>
  <c r="G63" i="2"/>
  <c r="I12" i="2"/>
  <c r="G12" i="2"/>
  <c r="I64" i="2"/>
  <c r="G64" i="2"/>
  <c r="I54" i="2"/>
  <c r="G54" i="2"/>
  <c r="I80" i="2"/>
  <c r="G80" i="2"/>
  <c r="I58" i="2"/>
  <c r="G58" i="2"/>
  <c r="I53" i="2"/>
  <c r="G53" i="2"/>
  <c r="I52" i="2"/>
  <c r="G52" i="2"/>
  <c r="I51" i="2"/>
  <c r="G51" i="2"/>
  <c r="I43" i="2"/>
  <c r="G43" i="2"/>
  <c r="P51" i="2" l="1"/>
  <c r="C51" i="3"/>
  <c r="G51" i="3" s="1"/>
  <c r="P43" i="2"/>
  <c r="C43" i="3"/>
  <c r="G43" i="3" s="1"/>
  <c r="P52" i="2"/>
  <c r="C52" i="3"/>
  <c r="G52" i="3" s="1"/>
  <c r="P53" i="2"/>
  <c r="C53" i="3"/>
  <c r="G53" i="3" s="1"/>
  <c r="P58" i="2"/>
  <c r="C58" i="3"/>
  <c r="G58" i="3" s="1"/>
  <c r="P80" i="2"/>
  <c r="C80" i="3"/>
  <c r="G80" i="3" s="1"/>
  <c r="P54" i="2"/>
  <c r="C54" i="3"/>
  <c r="G54" i="3" s="1"/>
  <c r="P64" i="2"/>
  <c r="C64" i="3"/>
  <c r="G64" i="3" s="1"/>
  <c r="P12" i="2"/>
  <c r="C12" i="3"/>
  <c r="G12" i="3" s="1"/>
  <c r="P63" i="2"/>
  <c r="C63" i="3"/>
  <c r="G63" i="3" s="1"/>
  <c r="P33" i="2"/>
  <c r="C33" i="3"/>
  <c r="G33" i="3" s="1"/>
  <c r="I35" i="2" l="1"/>
  <c r="G35" i="2"/>
  <c r="I67" i="2"/>
  <c r="G67" i="2"/>
  <c r="I66" i="2"/>
  <c r="G66" i="2"/>
  <c r="G42" i="2"/>
  <c r="I42" i="2"/>
  <c r="I9" i="2"/>
  <c r="G9" i="2"/>
  <c r="I34" i="2"/>
  <c r="G34" i="2"/>
  <c r="I10" i="2"/>
  <c r="G10" i="2"/>
  <c r="I6" i="2"/>
  <c r="I7" i="2"/>
  <c r="I11" i="2"/>
  <c r="I13" i="2"/>
  <c r="I14" i="2"/>
  <c r="I15" i="2"/>
  <c r="I16" i="2"/>
  <c r="I17" i="2"/>
  <c r="I18" i="2"/>
  <c r="I19" i="2"/>
  <c r="I20" i="2"/>
  <c r="I21" i="2"/>
  <c r="I22" i="2"/>
  <c r="I23" i="2"/>
  <c r="I24" i="2"/>
  <c r="I25" i="2"/>
  <c r="I26" i="2"/>
  <c r="I27" i="2"/>
  <c r="I28" i="2"/>
  <c r="I29" i="2"/>
  <c r="I30" i="2"/>
  <c r="I31" i="2"/>
  <c r="I8" i="2"/>
  <c r="I32" i="2"/>
  <c r="I36" i="2"/>
  <c r="I38" i="2"/>
  <c r="I40" i="2"/>
  <c r="I41" i="2"/>
  <c r="I44" i="2"/>
  <c r="I45" i="2"/>
  <c r="I46" i="2"/>
  <c r="I47" i="2"/>
  <c r="I49" i="2"/>
  <c r="I50" i="2"/>
  <c r="I61" i="2"/>
  <c r="I62" i="2"/>
  <c r="I65" i="2"/>
  <c r="I68" i="2"/>
  <c r="I76" i="2"/>
  <c r="C5" i="3"/>
  <c r="L81" i="2"/>
  <c r="G6" i="2"/>
  <c r="G7" i="2"/>
  <c r="G11" i="2"/>
  <c r="G13" i="2"/>
  <c r="G14" i="2"/>
  <c r="G15" i="2"/>
  <c r="G16" i="2"/>
  <c r="G17" i="2"/>
  <c r="G18" i="2"/>
  <c r="G19" i="2"/>
  <c r="G20" i="2"/>
  <c r="G21" i="2"/>
  <c r="G22" i="2"/>
  <c r="G23" i="2"/>
  <c r="G24" i="2"/>
  <c r="G25" i="2"/>
  <c r="G26" i="2"/>
  <c r="G27" i="2"/>
  <c r="G28" i="2"/>
  <c r="G29" i="2"/>
  <c r="G30" i="2"/>
  <c r="G31" i="2"/>
  <c r="G8" i="2"/>
  <c r="G32" i="2"/>
  <c r="G36" i="2"/>
  <c r="G38" i="2"/>
  <c r="G40" i="2"/>
  <c r="G41" i="2"/>
  <c r="G44" i="2"/>
  <c r="G45" i="2"/>
  <c r="G46" i="2"/>
  <c r="G47" i="2"/>
  <c r="G49" i="2"/>
  <c r="G50" i="2"/>
  <c r="G61" i="2"/>
  <c r="G62" i="2"/>
  <c r="G65" i="2"/>
  <c r="G68" i="2"/>
  <c r="G76" i="2"/>
  <c r="P76" i="2" l="1"/>
  <c r="C76" i="3"/>
  <c r="G76" i="3" s="1"/>
  <c r="P61" i="2"/>
  <c r="C61" i="3"/>
  <c r="G61" i="3" s="1"/>
  <c r="P46" i="2"/>
  <c r="C46" i="3"/>
  <c r="G46" i="3" s="1"/>
  <c r="P40" i="2"/>
  <c r="C40" i="3"/>
  <c r="G40" i="3" s="1"/>
  <c r="P8" i="2"/>
  <c r="C8" i="3"/>
  <c r="G8" i="3" s="1"/>
  <c r="P28" i="2"/>
  <c r="C28" i="3"/>
  <c r="G28" i="3" s="1"/>
  <c r="P24" i="2"/>
  <c r="C24" i="3"/>
  <c r="G24" i="3" s="1"/>
  <c r="P20" i="2"/>
  <c r="C20" i="3"/>
  <c r="G20" i="3" s="1"/>
  <c r="P16" i="2"/>
  <c r="C16" i="3"/>
  <c r="G16" i="3" s="1"/>
  <c r="P11" i="2"/>
  <c r="C11" i="3"/>
  <c r="G11" i="3" s="1"/>
  <c r="P10" i="2"/>
  <c r="C10" i="3"/>
  <c r="G10" i="3" s="1"/>
  <c r="P34" i="2"/>
  <c r="C34" i="3"/>
  <c r="G34" i="3" s="1"/>
  <c r="P9" i="2"/>
  <c r="C9" i="3"/>
  <c r="G9" i="3" s="1"/>
  <c r="P66" i="2"/>
  <c r="C66" i="3"/>
  <c r="G66" i="3" s="1"/>
  <c r="P67" i="2"/>
  <c r="C67" i="3"/>
  <c r="G67" i="3" s="1"/>
  <c r="P35" i="2"/>
  <c r="C35" i="3"/>
  <c r="G35" i="3" s="1"/>
  <c r="P62" i="2"/>
  <c r="C62" i="3"/>
  <c r="G62" i="3" s="1"/>
  <c r="P47" i="2"/>
  <c r="C47" i="3"/>
  <c r="G47" i="3" s="1"/>
  <c r="P41" i="2"/>
  <c r="C41" i="3"/>
  <c r="G41" i="3" s="1"/>
  <c r="P32" i="2"/>
  <c r="C32" i="3"/>
  <c r="G32" i="3" s="1"/>
  <c r="P29" i="2"/>
  <c r="C29" i="3"/>
  <c r="G29" i="3" s="1"/>
  <c r="P25" i="2"/>
  <c r="C25" i="3"/>
  <c r="G25" i="3" s="1"/>
  <c r="P21" i="2"/>
  <c r="C21" i="3"/>
  <c r="G21" i="3" s="1"/>
  <c r="P17" i="2"/>
  <c r="C17" i="3"/>
  <c r="G17" i="3" s="1"/>
  <c r="P13" i="2"/>
  <c r="C13" i="3"/>
  <c r="G13" i="3" s="1"/>
  <c r="D9" i="1"/>
  <c r="P65" i="2"/>
  <c r="C65" i="3"/>
  <c r="G65" i="3" s="1"/>
  <c r="P49" i="2"/>
  <c r="C49" i="3"/>
  <c r="G49" i="3" s="1"/>
  <c r="P44" i="2"/>
  <c r="C44" i="3"/>
  <c r="G44" i="3" s="1"/>
  <c r="P36" i="2"/>
  <c r="C36" i="3"/>
  <c r="G36" i="3" s="1"/>
  <c r="P30" i="2"/>
  <c r="C30" i="3"/>
  <c r="G30" i="3" s="1"/>
  <c r="P26" i="2"/>
  <c r="C26" i="3"/>
  <c r="G26" i="3" s="1"/>
  <c r="P22" i="2"/>
  <c r="C22" i="3"/>
  <c r="G22" i="3" s="1"/>
  <c r="P18" i="2"/>
  <c r="C18" i="3"/>
  <c r="G18" i="3" s="1"/>
  <c r="P14" i="2"/>
  <c r="C14" i="3"/>
  <c r="G14" i="3" s="1"/>
  <c r="P6" i="2"/>
  <c r="C6" i="3"/>
  <c r="G6" i="3" s="1"/>
  <c r="P68" i="2"/>
  <c r="C68" i="3"/>
  <c r="G68" i="3" s="1"/>
  <c r="P50" i="2"/>
  <c r="C50" i="3"/>
  <c r="G50" i="3" s="1"/>
  <c r="P45" i="2"/>
  <c r="C45" i="3"/>
  <c r="G45" i="3" s="1"/>
  <c r="P38" i="2"/>
  <c r="C38" i="3"/>
  <c r="G38" i="3" s="1"/>
  <c r="P31" i="2"/>
  <c r="C31" i="3"/>
  <c r="G31" i="3" s="1"/>
  <c r="P27" i="2"/>
  <c r="C27" i="3"/>
  <c r="G27" i="3" s="1"/>
  <c r="P23" i="2"/>
  <c r="C23" i="3"/>
  <c r="G23" i="3" s="1"/>
  <c r="P19" i="2"/>
  <c r="C19" i="3"/>
  <c r="G19" i="3" s="1"/>
  <c r="P15" i="2"/>
  <c r="C15" i="3"/>
  <c r="G15" i="3" s="1"/>
  <c r="P7" i="2"/>
  <c r="C7" i="3"/>
  <c r="G7" i="3" s="1"/>
  <c r="P42" i="2"/>
  <c r="C42" i="3"/>
  <c r="G42" i="3" s="1"/>
  <c r="N82" i="2"/>
  <c r="N83" i="2" s="1"/>
  <c r="N87" i="2" s="1"/>
  <c r="N88" i="2" l="1"/>
  <c r="N89" i="2" s="1"/>
  <c r="N90" i="2"/>
  <c r="N92" i="2" l="1"/>
  <c r="P5" i="2" l="1"/>
  <c r="P81" i="2" s="1"/>
  <c r="P88" i="2" s="1"/>
  <c r="I5" i="2"/>
  <c r="I81" i="2" s="1"/>
  <c r="D8" i="1" s="1"/>
  <c r="F8" i="1" s="1"/>
  <c r="I8" i="1" s="1"/>
  <c r="G5" i="2"/>
  <c r="G81" i="2" s="1"/>
  <c r="D6" i="1" s="1"/>
  <c r="F93" i="3"/>
  <c r="E93" i="3"/>
  <c r="D93" i="3"/>
  <c r="C93" i="3"/>
  <c r="B93" i="3"/>
  <c r="F92" i="3"/>
  <c r="E92" i="3"/>
  <c r="D92" i="3"/>
  <c r="C92" i="3"/>
  <c r="B92" i="3"/>
  <c r="F90" i="3"/>
  <c r="E90" i="3"/>
  <c r="D90" i="3"/>
  <c r="C90" i="3"/>
  <c r="B90" i="3"/>
  <c r="F89" i="3"/>
  <c r="E89" i="3"/>
  <c r="D89" i="3"/>
  <c r="C89" i="3"/>
  <c r="B89" i="3"/>
  <c r="F88" i="3"/>
  <c r="E88" i="3"/>
  <c r="D88" i="3"/>
  <c r="C88" i="3"/>
  <c r="B88" i="3"/>
  <c r="F87" i="3"/>
  <c r="E87" i="3"/>
  <c r="D87" i="3"/>
  <c r="C87" i="3"/>
  <c r="B87" i="3"/>
  <c r="F85" i="3"/>
  <c r="E85" i="3"/>
  <c r="C85" i="3"/>
  <c r="B85" i="3"/>
  <c r="F84" i="3"/>
  <c r="E84" i="3"/>
  <c r="C84" i="3"/>
  <c r="B84" i="3"/>
  <c r="F83" i="3"/>
  <c r="E83" i="3"/>
  <c r="D83" i="3"/>
  <c r="C83" i="3"/>
  <c r="B83" i="3"/>
  <c r="F82" i="3"/>
  <c r="E82" i="3"/>
  <c r="D82" i="3"/>
  <c r="C82" i="3"/>
  <c r="B82" i="3"/>
  <c r="F81" i="3"/>
  <c r="E81" i="3"/>
  <c r="D81" i="3"/>
  <c r="C81" i="3"/>
  <c r="B81" i="3"/>
  <c r="A3" i="3"/>
  <c r="G89" i="2"/>
  <c r="G26" i="1"/>
  <c r="G27" i="1" s="1"/>
  <c r="F25" i="1" s="1"/>
  <c r="H23" i="1"/>
  <c r="I12" i="1"/>
  <c r="H11" i="1"/>
  <c r="F10" i="1"/>
  <c r="I10" i="1" s="1"/>
  <c r="F9" i="1"/>
  <c r="F7" i="1"/>
  <c r="I7" i="1" s="1"/>
  <c r="F6" i="1"/>
  <c r="F5" i="1"/>
  <c r="A2" i="1"/>
  <c r="P82" i="2" l="1"/>
  <c r="P83" i="2" s="1"/>
  <c r="P87" i="2" s="1"/>
  <c r="H81" i="3"/>
  <c r="I6" i="1"/>
  <c r="F11" i="1"/>
  <c r="F18" i="1" s="1"/>
  <c r="L82" i="2"/>
  <c r="G82" i="2"/>
  <c r="G83" i="2" s="1"/>
  <c r="G87" i="2" s="1"/>
  <c r="I82" i="2"/>
  <c r="I83" i="2" s="1"/>
  <c r="I87" i="2" s="1"/>
  <c r="G5" i="3"/>
  <c r="G81" i="3" s="1"/>
  <c r="I5" i="1"/>
  <c r="P90" i="2" l="1"/>
  <c r="P91" i="2" s="1"/>
  <c r="P89" i="2"/>
  <c r="G82" i="3"/>
  <c r="G83" i="3" s="1"/>
  <c r="G87" i="3" s="1"/>
  <c r="L83" i="2"/>
  <c r="L87" i="2" s="1"/>
  <c r="I11" i="1"/>
  <c r="F12" i="1"/>
  <c r="F13" i="1" s="1"/>
  <c r="G88" i="3"/>
  <c r="G90" i="2"/>
  <c r="G88" i="2"/>
  <c r="I90" i="2"/>
  <c r="I88" i="2"/>
  <c r="I89" i="2" s="1"/>
  <c r="P92" i="2" l="1"/>
  <c r="G90" i="3"/>
  <c r="G91" i="3" s="1"/>
  <c r="G89" i="3"/>
  <c r="L90" i="2"/>
  <c r="L88" i="2"/>
  <c r="L89" i="2" s="1"/>
  <c r="F17" i="1"/>
  <c r="F19" i="1" s="1"/>
  <c r="G92" i="2"/>
  <c r="I92" i="2"/>
  <c r="G92" i="3" l="1"/>
  <c r="H92" i="3" s="1"/>
  <c r="L92" i="2"/>
  <c r="F20" i="1"/>
  <c r="F21" i="1" s="1"/>
  <c r="F22" i="1" l="1"/>
  <c r="G23" i="1" s="1"/>
  <c r="G19" i="1"/>
  <c r="F23" i="1" l="1"/>
  <c r="D24" i="1" l="1"/>
  <c r="F24" i="1"/>
  <c r="H24" i="1"/>
  <c r="G24" i="1"/>
  <c r="F26" i="1" l="1"/>
  <c r="H25" i="1"/>
</calcChain>
</file>

<file path=xl/sharedStrings.xml><?xml version="1.0" encoding="utf-8"?>
<sst xmlns="http://schemas.openxmlformats.org/spreadsheetml/2006/main" count="694" uniqueCount="362">
  <si>
    <t>GENERAL ABSTRACT</t>
  </si>
  <si>
    <t>Sl.No.</t>
  </si>
  <si>
    <t>Qty</t>
  </si>
  <si>
    <t>Description</t>
  </si>
  <si>
    <t>Rate</t>
  </si>
  <si>
    <t>Unit</t>
  </si>
  <si>
    <t>Amount</t>
  </si>
  <si>
    <t>BUILDING WORKS</t>
  </si>
  <si>
    <t xml:space="preserve"> AS PER PWD SR 2023-24</t>
  </si>
  <si>
    <t>Main building</t>
  </si>
  <si>
    <t>100 KVA DG set</t>
  </si>
  <si>
    <t>GST at  18.0% ( GST at 9% + CGST 9% )</t>
  </si>
  <si>
    <t>LS</t>
  </si>
  <si>
    <t>Labour Welfare fund @ 1%</t>
  </si>
  <si>
    <t>As per PWD Norms</t>
  </si>
  <si>
    <t>Unforseen, contingencies &amp; PS charges @1 %</t>
  </si>
  <si>
    <t>-</t>
  </si>
  <si>
    <t xml:space="preserve">ABSTRACT </t>
  </si>
  <si>
    <t>S.No</t>
  </si>
  <si>
    <t>Item No.</t>
  </si>
  <si>
    <t>Description of work</t>
  </si>
  <si>
    <t>Total</t>
  </si>
  <si>
    <t xml:space="preserve">Qty </t>
  </si>
  <si>
    <t>Earth work excavation for Open foundation (excluding refilling)
a. 0 to 2 mt.</t>
  </si>
  <si>
    <t>1 Cum.</t>
  </si>
  <si>
    <t>Filling with Excavated Earth</t>
  </si>
  <si>
    <t>Anticorrosive treatment for steel grills</t>
  </si>
  <si>
    <t>1 MT</t>
  </si>
  <si>
    <t>3.1.3</t>
  </si>
  <si>
    <t>C.C.1:5:10 for Foundation &amp; Basement</t>
  </si>
  <si>
    <t>6.2.3</t>
  </si>
  <si>
    <t>Brick work in C.M. 1:5 (F&amp; B) using chamber Burnt bricks of size 23 x 11.4 x 7.5 cm (9" x 4 1/2"x 3")</t>
  </si>
  <si>
    <t>8.2.3.2</t>
  </si>
  <si>
    <t>Standardised concrete Mix M30 Grade Concrete
a. In Foundation and basement</t>
  </si>
  <si>
    <t>1 Cum</t>
  </si>
  <si>
    <t>b.  In Ground floor</t>
  </si>
  <si>
    <t>1 Sqm</t>
  </si>
  <si>
    <t>21.5.2.2</t>
  </si>
  <si>
    <t>Supply and Fixing Solid UPVC door Shutter with frame</t>
  </si>
  <si>
    <t>1 Sqm.</t>
  </si>
  <si>
    <t>29.8.1</t>
  </si>
  <si>
    <t>Glazed tiles using Grout (Tile Joint Filler)</t>
  </si>
  <si>
    <t>29.9.1</t>
  </si>
  <si>
    <t>Floor ceramic tiles (Anti-skid) using Grout (Tile Joint Filler).</t>
  </si>
  <si>
    <t>43.2.1</t>
  </si>
  <si>
    <t>1 Rmt</t>
  </si>
  <si>
    <t>52.1.1</t>
  </si>
  <si>
    <t>54.1.2</t>
  </si>
  <si>
    <t xml:space="preserve">S &amp; F of 15mm dia Engineering Polymer Tap (long body ) </t>
  </si>
  <si>
    <t>1 No</t>
  </si>
  <si>
    <t>54.2.2</t>
  </si>
  <si>
    <t xml:space="preserve">S &amp; F of 15mm dia Engineering Polymer Tap  short body tap </t>
  </si>
  <si>
    <t>57.1.1</t>
  </si>
  <si>
    <t xml:space="preserve">S &amp; F of E.W.C.(White) 500 mm with PVC SWR grade "P" or "S" TRAP </t>
  </si>
  <si>
    <t>PVC SWR pipe (Soil line) with ISI mark - type 'B'.
a. 110 mm dia.</t>
  </si>
  <si>
    <t>b. 75 mm dia.</t>
  </si>
  <si>
    <t>Supplying, Laying &amp; Concealing the 50mm dia PVC ( SWR) pipe with ISI mark type - 'B' with relevant specials.</t>
  </si>
  <si>
    <t>PVC Nahani trap (4way/2way)</t>
  </si>
  <si>
    <t>UPVC Non Pressure  pipe of SN8 SDR 34 (S 16.5) as per IS 15328/2003
a. 110 mm UPVC Non Pressure  pipe</t>
  </si>
  <si>
    <t>207.3.1</t>
  </si>
  <si>
    <t>Plastic Emulsion paint including primer for inner walls</t>
  </si>
  <si>
    <t>Supply and fixing of SFRC manhole cover with frame with locking arrangement
a. 600mm x 600mm</t>
  </si>
  <si>
    <t>Construction of Inspection chamber 
a) Size 60 x60 x75cm</t>
  </si>
  <si>
    <t>Sub Total - I ₹.</t>
  </si>
  <si>
    <t>GST @ 18%</t>
  </si>
  <si>
    <t>Sub Total - II ₹.</t>
  </si>
  <si>
    <t>Sub Total - III ₹.</t>
  </si>
  <si>
    <t>Labour Welfare fund @ 1% (Sub total - I)</t>
  </si>
  <si>
    <t xml:space="preserve">Contingencies &amp; PS charges @ 2.5% </t>
  </si>
  <si>
    <t>Supervision Charges @ 7.5%</t>
  </si>
  <si>
    <t>Total Amount ₹.</t>
  </si>
  <si>
    <t>Say ₹.</t>
  </si>
  <si>
    <t>TAMIL NADU POLICE HOUSING CORPORATION LTD</t>
  </si>
  <si>
    <t>ABSTRACT</t>
  </si>
  <si>
    <t>Sl. No.</t>
  </si>
  <si>
    <t>Qty.</t>
  </si>
  <si>
    <t>Rate
(CS sand)</t>
  </si>
  <si>
    <t>Amount
2023-24</t>
  </si>
  <si>
    <t>ANNEXURE TO SCHEDULE - A</t>
  </si>
  <si>
    <t>S. No</t>
  </si>
  <si>
    <t>Item No</t>
  </si>
  <si>
    <t>QTY</t>
  </si>
  <si>
    <t>DESCRIPTION OF WORK</t>
  </si>
  <si>
    <t>TNBP NO.</t>
  </si>
  <si>
    <t>RATE IN FIG.
AND IN WORDS</t>
  </si>
  <si>
    <t>UNIT IN FIG.
AND IN WORDS</t>
  </si>
  <si>
    <t>AMOUNT</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</si>
  <si>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
a)  0 to 2m depth.</t>
  </si>
  <si>
    <t>17, 23 &amp; 24</t>
  </si>
  <si>
    <r>
      <t>1m</t>
    </r>
    <r>
      <rPr>
        <vertAlign val="superscript"/>
        <sz val="20"/>
        <rFont val="Arial"/>
        <family val="2"/>
      </rPr>
      <t>3</t>
    </r>
    <r>
      <rPr>
        <sz val="20"/>
        <rFont val="Arial"/>
        <family val="2"/>
      </rPr>
      <t xml:space="preserve"> 
(One Cubic metre)</t>
    </r>
  </si>
  <si>
    <t>1 No 
(One Number)</t>
  </si>
  <si>
    <r>
      <t xml:space="preserve">Applying one coat of </t>
    </r>
    <r>
      <rPr>
        <b/>
        <sz val="20"/>
        <color indexed="8"/>
        <rFont val="Arial"/>
        <family val="2"/>
      </rPr>
      <t>anticorrosive treatment</t>
    </r>
    <r>
      <rPr>
        <sz val="20"/>
        <color indexed="8"/>
        <rFont val="Arial"/>
        <family val="2"/>
      </rPr>
      <t xml:space="preserve"> on steel reinforcement rods (20 ltrs. of anitcorrosive chemical for one mertic tonne of steel reinforcement rods) at site including a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EE before use). </t>
    </r>
  </si>
  <si>
    <t>1 MT
 (One Metric Tonne)</t>
  </si>
  <si>
    <r>
      <t>1m</t>
    </r>
    <r>
      <rPr>
        <b/>
        <vertAlign val="superscript"/>
        <sz val="20"/>
        <rFont val="Arial"/>
        <family val="2"/>
      </rPr>
      <t>3</t>
    </r>
    <r>
      <rPr>
        <b/>
        <sz val="20"/>
        <rFont val="Arial"/>
        <family val="2"/>
      </rPr>
      <t xml:space="preserve"> 
</t>
    </r>
    <r>
      <rPr>
        <sz val="20"/>
        <rFont val="Arial"/>
        <family val="2"/>
      </rPr>
      <t>(One Cubic metre)</t>
    </r>
  </si>
  <si>
    <r>
      <rPr>
        <b/>
        <sz val="20"/>
        <color indexed="8"/>
        <rFont val="Arial"/>
        <family val="2"/>
      </rPr>
      <t>Plain cement concrete 1:5:10</t>
    </r>
    <r>
      <rPr>
        <sz val="20"/>
        <color indexed="8"/>
        <rFont val="Arial"/>
        <family val="2"/>
      </rPr>
      <t xml:space="preserve"> (One of cement, five of crushed stone sand and ten of hard broken stone Jelly) for foundation using 40 mm gauge hard broken stone jelly inclusive of shoring, strutting and bailing out water wherever necessary ramming, curing etc., complete in all respects complying with relevant standard specifications and as directed by the departmental officers.</t>
    </r>
  </si>
  <si>
    <r>
      <t>1m</t>
    </r>
    <r>
      <rPr>
        <vertAlign val="superscript"/>
        <sz val="20"/>
        <rFont val="Arial"/>
        <family val="2"/>
      </rPr>
      <t>3</t>
    </r>
    <r>
      <rPr>
        <sz val="20"/>
        <rFont val="Arial"/>
        <family val="2"/>
      </rPr>
      <t xml:space="preserve">
(One Cubic metre)</t>
    </r>
  </si>
  <si>
    <t>31 &amp;
31-C</t>
  </si>
  <si>
    <t>9.2.2</t>
  </si>
  <si>
    <t>30 (8)</t>
  </si>
  <si>
    <r>
      <t>1m</t>
    </r>
    <r>
      <rPr>
        <vertAlign val="superscript"/>
        <sz val="20"/>
        <color indexed="8"/>
        <rFont val="Arial"/>
        <family val="2"/>
      </rPr>
      <t>2</t>
    </r>
    <r>
      <rPr>
        <sz val="20"/>
        <color indexed="8"/>
        <rFont val="Arial"/>
        <family val="2"/>
      </rPr>
      <t xml:space="preserve">
(One Square metre)</t>
    </r>
  </si>
  <si>
    <t>b.  Plain surfaces such as Roof slab, floorslab, Beams, lintels, lofts, sillslab, staircase waist, portico slab and other similar works</t>
  </si>
  <si>
    <t>c. For Square and rectangular columns and small quantities such as sunshade, parapet cum drops window boxiing, fin projection and other similar works.</t>
  </si>
  <si>
    <r>
      <t>Flooring with a bed of CC 1:5:10</t>
    </r>
    <r>
      <rPr>
        <sz val="20"/>
        <rFont val="Arial"/>
        <family val="2"/>
      </rPr>
      <t xml:space="preserve">  (one of cement, five of crushed stone sand and ten of hard broken stone jelly) using 40mm size hard broken stone jelly and top  left rough to receive the floor finish with required slopes including ramming, curing etc.,  all complete complying with relevant standard specifications.</t>
    </r>
  </si>
  <si>
    <t>28 &amp;
39-H</t>
  </si>
  <si>
    <r>
      <t>Supplying and fixing of Colour</t>
    </r>
    <r>
      <rPr>
        <b/>
        <sz val="20"/>
        <color indexed="8"/>
        <rFont val="Arial"/>
        <family val="2"/>
      </rPr>
      <t xml:space="preserve"> glazed tiles</t>
    </r>
    <r>
      <rPr>
        <sz val="20"/>
        <color indexed="8"/>
        <rFont val="Arial"/>
        <family val="2"/>
      </rPr>
      <t xml:space="preserve"> (Best approved quality and the same shall be got approved from the Executive Engineer before using) over cement plastering in CM 1:2 (One of cement and two of crushed stone sand) 10mm thick including fixing in position, cutting the tiles to the required size wherever necessary, pointing the joints with </t>
    </r>
    <r>
      <rPr>
        <b/>
        <sz val="20"/>
        <color indexed="8"/>
        <rFont val="Arial"/>
        <family val="2"/>
      </rPr>
      <t>Grout (Tile joint filler),</t>
    </r>
    <r>
      <rPr>
        <sz val="20"/>
        <color indexed="8"/>
        <rFont val="Arial"/>
        <family val="2"/>
      </rPr>
      <t xml:space="preserve"> curing, finishing etc., all complete and as directed by the departmental officers. (The brand quality of tiles should be got approved from EE before use ).</t>
    </r>
  </si>
  <si>
    <r>
      <rPr>
        <b/>
        <sz val="20"/>
        <color indexed="8"/>
        <rFont val="Arial"/>
        <family val="2"/>
      </rPr>
      <t>Plastering with CM 1:5</t>
    </r>
    <r>
      <rPr>
        <sz val="20"/>
        <color indexed="8"/>
        <rFont val="Arial"/>
        <family val="2"/>
      </rPr>
      <t xml:space="preserve"> (One of cement and five of crushed stone sand) </t>
    </r>
    <r>
      <rPr>
        <b/>
        <sz val="20"/>
        <color indexed="8"/>
        <rFont val="Arial"/>
        <family val="2"/>
      </rPr>
      <t>12mm thick</t>
    </r>
    <r>
      <rPr>
        <sz val="20"/>
        <color indexed="8"/>
        <rFont val="Arial"/>
        <family val="2"/>
      </rPr>
      <t xml:space="preserve"> finished with neat cement including plasticizer, providing band cornice, ceiling cornice, curing, scaffolding, etc., complete in all respects and complying with relevant standard specifications.</t>
    </r>
  </si>
  <si>
    <t>56 &amp; 57</t>
  </si>
  <si>
    <r>
      <t xml:space="preserve">Supplying, fabricating  and placing in position of  Mild steel Grills / Ribbed Tor Steels </t>
    </r>
    <r>
      <rPr>
        <b/>
        <sz val="20"/>
        <color indexed="8"/>
        <rFont val="Arial"/>
        <family val="2"/>
      </rPr>
      <t>(without cement slurry)</t>
    </r>
    <r>
      <rPr>
        <sz val="20"/>
        <color indexed="8"/>
        <rFont val="Arial"/>
        <family val="2"/>
      </rPr>
      <t xml:space="preserve"> of all diameters for reinforcement for all floors including cost of </t>
    </r>
    <r>
      <rPr>
        <b/>
        <sz val="20"/>
        <color indexed="8"/>
        <rFont val="Arial"/>
        <family val="2"/>
      </rPr>
      <t>binding wire insulated with PVC</t>
    </r>
    <r>
      <rPr>
        <sz val="20"/>
        <color indexed="8"/>
        <rFont val="Arial"/>
        <family val="2"/>
      </rPr>
      <t>, bending tying  etc., all complete and as directed by the departmental officers.</t>
    </r>
  </si>
  <si>
    <t>30 &amp; 86</t>
  </si>
  <si>
    <t>1 MT 
(One Metric Tonne)</t>
  </si>
  <si>
    <t>1 RMT 
(One Running Metre)</t>
  </si>
  <si>
    <t>Supply and erection of Rotational Moulded Polyethylene  water storage tanks (HDPE Cylindrical vertical type) for outdoor     use having capacity of 1000 litres (excluding free board)  of approved brand (superior variety) with  ISI Mark (marked in the tank itself) with top  lid with provisions of locking including necessary  specials and fittings for storing portable water and manufactured with material which do not import any taste / odour  / any toxic effect and not to contaminate etc with carbon block content and dispersion in accordance with relevant I.S. specification and as directed by the departmental officers etc. complete. (The tank should be got approved from the E.E. before use)</t>
  </si>
  <si>
    <t>1 No. 
(One Number)</t>
  </si>
  <si>
    <r>
      <t xml:space="preserve">Supplying and fixing the following dia </t>
    </r>
    <r>
      <rPr>
        <b/>
        <sz val="20"/>
        <color indexed="8"/>
        <rFont val="Arial"/>
        <family val="2"/>
      </rPr>
      <t xml:space="preserve">PVC (SWR) pipe </t>
    </r>
    <r>
      <rPr>
        <sz val="20"/>
        <color indexed="8"/>
        <rFont val="Arial"/>
        <family val="2"/>
      </rPr>
      <t xml:space="preserve">with ISI mark confirming to IS 13952:1992- type 'B' </t>
    </r>
    <r>
      <rPr>
        <b/>
        <sz val="20"/>
        <color indexed="8"/>
        <rFont val="Arial"/>
        <family val="2"/>
      </rPr>
      <t>for soil line</t>
    </r>
    <r>
      <rPr>
        <sz val="20"/>
        <color indexed="8"/>
        <rFont val="Arial"/>
        <family val="2"/>
      </rPr>
      <t xml:space="preserve"> </t>
    </r>
    <r>
      <rPr>
        <b/>
        <sz val="20"/>
        <color indexed="8"/>
        <rFont val="Arial"/>
        <family val="2"/>
      </rPr>
      <t xml:space="preserve">with </t>
    </r>
    <r>
      <rPr>
        <sz val="20"/>
        <color indexed="8"/>
        <rFont val="Arial"/>
        <family val="2"/>
      </rPr>
      <t>relevant specials confirming to IS 14735 including jointing with seal ring confirming to IS 5382 with leaving a  gap about 10mm to allow thermal expansion,fixing the pipes into walls with necessary wooden plug, screws, holding wherever necessary and making good of the dismantled portion with necessary connections to sanitary fittings etc., complete in all respects and as directed by the departmental officers.
a) 110mm dia PVC SWR pipe including all required PVC specials etc., all complete.,</t>
    </r>
  </si>
  <si>
    <t>b) 75mm dia PVC SWR pipe including all required PVC specials etc., all complete.,</t>
  </si>
  <si>
    <r>
      <t xml:space="preserve">Supply and fixing of </t>
    </r>
    <r>
      <rPr>
        <b/>
        <sz val="20"/>
        <color indexed="8"/>
        <rFont val="Arial"/>
        <family val="2"/>
      </rPr>
      <t>LED road way lighting luminaries</t>
    </r>
    <r>
      <rPr>
        <sz val="20"/>
        <color indexed="8"/>
        <rFont val="Arial"/>
        <family val="2"/>
      </rPr>
      <t xml:space="preserve"> suitable for fixing LED lamp with heavy gauge aluminium sheet fabricated canopy treated primered and painted with stove enameled CRCA sheet steel contact gear cum reflector tray duly finished glossy white for optimum reflection with clear ribbed acrylic bowl fixed to aluminium frame with gasket lining secured to canopy by means of hinges for one side and foggle - catches in the other side for minimum projection against dust and water entry all prewired upto terminal block complete with all accessories such as copper wire, LED bulb etc., complete using 25mm dia GI 'B' class pipe for 1.50m length, conforming to ISI specifications and including labour charges for fixing street light fittings in EB pole / wall etc., complete as directed by the departmental officers. (The quality and brand of entire fitting should be got approved from Executive Engineer before use).
a.  25watts LED lamp</t>
    </r>
  </si>
  <si>
    <t>171.1.2</t>
  </si>
  <si>
    <t>171.2.8</t>
  </si>
  <si>
    <r>
      <t xml:space="preserve">Painting </t>
    </r>
    <r>
      <rPr>
        <b/>
        <sz val="20"/>
        <rFont val="Arial"/>
        <family val="2"/>
      </rPr>
      <t>the new walls with two coats of 1</t>
    </r>
    <r>
      <rPr>
        <b/>
        <vertAlign val="superscript"/>
        <sz val="20"/>
        <rFont val="Arial"/>
        <family val="2"/>
      </rPr>
      <t>st</t>
    </r>
    <r>
      <rPr>
        <b/>
        <sz val="20"/>
        <rFont val="Arial"/>
        <family val="2"/>
      </rPr>
      <t xml:space="preserve"> class </t>
    </r>
    <r>
      <rPr>
        <sz val="20"/>
        <rFont val="Arial"/>
        <family val="2"/>
      </rPr>
      <t xml:space="preserve">ready mixed </t>
    </r>
    <r>
      <rPr>
        <b/>
        <sz val="20"/>
        <rFont val="Arial"/>
        <family val="2"/>
      </rPr>
      <t xml:space="preserve">interior plastic emulsion paint </t>
    </r>
    <r>
      <rPr>
        <sz val="20"/>
        <rFont val="Arial"/>
        <family val="2"/>
      </rPr>
      <t>of best approved</t>
    </r>
    <r>
      <rPr>
        <b/>
        <sz val="20"/>
        <rFont val="Arial"/>
        <family val="2"/>
      </rPr>
      <t xml:space="preserve"> </t>
    </r>
    <r>
      <rPr>
        <sz val="20"/>
        <rFont val="Arial"/>
        <family val="2"/>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</si>
  <si>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t>65A</t>
  </si>
  <si>
    <r>
      <t>1m</t>
    </r>
    <r>
      <rPr>
        <vertAlign val="superscript"/>
        <sz val="20"/>
        <rFont val="Arial"/>
        <family val="2"/>
      </rPr>
      <t>2</t>
    </r>
    <r>
      <rPr>
        <sz val="20"/>
        <rFont val="Arial"/>
        <family val="2"/>
      </rPr>
      <t xml:space="preserve">
(One Square metre)</t>
    </r>
  </si>
  <si>
    <r>
      <t>1m</t>
    </r>
    <r>
      <rPr>
        <vertAlign val="superscript"/>
        <sz val="20"/>
        <color indexed="8"/>
        <rFont val="Arial"/>
        <family val="2"/>
      </rPr>
      <t xml:space="preserve">2
</t>
    </r>
    <r>
      <rPr>
        <sz val="20"/>
        <color indexed="8"/>
        <rFont val="Arial"/>
        <family val="2"/>
      </rPr>
      <t xml:space="preserve"> (One Square metre)</t>
    </r>
  </si>
  <si>
    <r>
      <t xml:space="preserve">Supply and delivery of </t>
    </r>
    <r>
      <rPr>
        <b/>
        <sz val="20"/>
        <color indexed="8"/>
        <rFont val="Arial"/>
        <family val="2"/>
      </rPr>
      <t>12mm thick Nylon rope</t>
    </r>
    <r>
      <rPr>
        <sz val="20"/>
        <color indexed="8"/>
        <rFont val="Arial"/>
        <family val="2"/>
      </rPr>
      <t xml:space="preserve"> of best approved quality  etc., all complete in all respects complying with relevant standard specification and as directed by the departmental officer</t>
    </r>
  </si>
  <si>
    <t>615.3.2</t>
  </si>
  <si>
    <r>
      <t>1 No</t>
    </r>
    <r>
      <rPr>
        <vertAlign val="superscript"/>
        <sz val="20"/>
        <rFont val="Arial"/>
        <family val="2"/>
      </rPr>
      <t xml:space="preserve"> 
</t>
    </r>
    <r>
      <rPr>
        <sz val="20"/>
        <rFont val="Arial"/>
        <family val="2"/>
      </rPr>
      <t>(One Number)</t>
    </r>
  </si>
  <si>
    <t>707.3.2</t>
  </si>
  <si>
    <r>
      <t xml:space="preserve">Supply and laying of </t>
    </r>
    <r>
      <rPr>
        <b/>
        <sz val="20"/>
        <rFont val="Arial"/>
        <family val="2"/>
      </rPr>
      <t>3 core 4 sq.mm flat type copper cable</t>
    </r>
    <r>
      <rPr>
        <sz val="20"/>
        <rFont val="Arial"/>
        <family val="2"/>
      </rPr>
      <t xml:space="preserve"> conforming to IS 694/1990, PVC insulated and sheathed cable for submersible motor etc., all complete and as directed by the departmental officers. (The materials should be got approved from the EE before use)</t>
    </r>
  </si>
  <si>
    <t>1 Rmt
(One Running Meter)</t>
  </si>
  <si>
    <t>960.4.5.1</t>
  </si>
  <si>
    <r>
      <t xml:space="preserve">Supply and fixing LED Tubelight with fittings and clamp deep suspended from ceiling or mounted on the wall including cost of all materials and labour for fixing in position etc., all complete and as directed by the Departmental Officers. (The brand, quality and entire fitting should be got approved from the Executive Engineer before use).
</t>
    </r>
    <r>
      <rPr>
        <b/>
        <sz val="20"/>
        <rFont val="Arial"/>
        <family val="2"/>
      </rPr>
      <t>a)  4' 18 W (Crystal glass) LED</t>
    </r>
  </si>
  <si>
    <t>Rate 
(2023-24)</t>
  </si>
  <si>
    <t>Name of Work : Construction of Girls Toilet (Ground floor), certain repair works in existing toilet and Providing 1 No. of Borewell in Presidency Government Higher Secondary School at Egmore in Chennai city.</t>
  </si>
  <si>
    <t>Girls toilet (CWSN) in GF</t>
  </si>
  <si>
    <t>10.2.2</t>
  </si>
  <si>
    <t>Flooring in C.C.1:5:10</t>
  </si>
  <si>
    <t>White washing 3 coats  (slaked)</t>
  </si>
  <si>
    <t>c.For Square and rectangular columns and small quantities</t>
  </si>
  <si>
    <t>b.Plain surfaces such as Roof slab, floor slab, Beams, lintels, lofts, sill slab, staircase, portico slab and other similar works</t>
  </si>
  <si>
    <t>1 Rmt.</t>
  </si>
  <si>
    <t>20mm dia PVC water supply ASTM pipe (fully consealed in walls)</t>
  </si>
  <si>
    <t>Repairs to Extg. GF Toilets</t>
  </si>
  <si>
    <t>Girls toilet GF</t>
  </si>
  <si>
    <t>Borewell</t>
  </si>
  <si>
    <t>1 Kg.</t>
  </si>
  <si>
    <t>382.4.1</t>
  </si>
  <si>
    <t>383.3.2</t>
  </si>
  <si>
    <t xml:space="preserve">Supply ,laying &amp; jointing the following pipes as per ASTM D 1785 of schedule 40 with  UPVC Specials (Above G.L)
a.  32mm dia </t>
  </si>
  <si>
    <t xml:space="preserve">b. 25 mm dia </t>
  </si>
  <si>
    <t>56.3.2</t>
  </si>
  <si>
    <t>64.1.2</t>
  </si>
  <si>
    <t>b. Light point without ceiling rose</t>
  </si>
  <si>
    <t>77.7)  Run off 2 Wires of 2.5 sqmm PVC insulated single core multi strand fire retardant flexible copper cable with ISI mark confirming IS: 694:1990.</t>
  </si>
  <si>
    <t>255.7.2</t>
  </si>
  <si>
    <t>1 No.</t>
  </si>
  <si>
    <t>44.5.3.1</t>
  </si>
  <si>
    <t>PVC(SWR) pipe with ISI mark - type 'A' for Ventilating shaft with cowl</t>
  </si>
  <si>
    <t>799.1.1</t>
  </si>
  <si>
    <t>609.6.1</t>
  </si>
  <si>
    <t>609.6.2</t>
  </si>
  <si>
    <t>609.6.3</t>
  </si>
  <si>
    <t>799.3.1</t>
  </si>
  <si>
    <t>616.4.3</t>
  </si>
  <si>
    <t>52.2.2</t>
  </si>
  <si>
    <t>1 Hour</t>
  </si>
  <si>
    <t xml:space="preserve">b) 76m to 91m
</t>
  </si>
  <si>
    <t>79.4.1</t>
  </si>
  <si>
    <t>79.4.1)  Supplying and fixing of 63 Amps Triple pole main switch</t>
  </si>
  <si>
    <t>79.9)  1 Nos.of 32Amps - Fuse Unit</t>
  </si>
  <si>
    <t xml:space="preserve">171.1.2)  Labour charges for the erection of submersible pumpset in borewell/ openwell including fixing and jointing submersible cable with proper clamps upto the starter to required depth.  Upto 5HP </t>
  </si>
  <si>
    <t>Earth work excavation in all soils (including refilling)
a. 0 to 2 mt.</t>
  </si>
  <si>
    <t>M.s Grills</t>
  </si>
  <si>
    <t>Painting - New "iron work"</t>
  </si>
  <si>
    <t>Anti termite treatment</t>
  </si>
  <si>
    <t xml:space="preserve">Providing Rain Water Harvesting well ring circular shape of 90cm dia, 60cm depth,50mm thick using M30 grade concrete including steel fabrication.
</t>
  </si>
  <si>
    <t>Supply, laying, fixing and jointing the following UPVC pipes as per ASTM D-1785 of schedule
a. 32mm dia UPVC pipes (below Ground level)</t>
  </si>
  <si>
    <t>Supply and fixing of  following dia MS clamp set including transportation charges. 
a)  40mm dia M.S clampset</t>
  </si>
  <si>
    <t xml:space="preserve">S &amp; F of Indian Water closet white glazed (Oriya type) of size 580 x 440mm with PVC SWR grade ' P' or "S' trap - in G.F.  </t>
  </si>
  <si>
    <t>Wiring with 1.5 sqmm PVC insulated single core multi strand fire retardant flexible copper cable with ISI mark confirming IS: 694:1990. (PVC Box, Fire Retarded Box) 
a. Light point with ceiling rose</t>
  </si>
  <si>
    <t>450 x 375 x 20 mm   thick TW plank</t>
  </si>
  <si>
    <t>Supply and fixing of LED road way lighting luminaries
a)  25W LED</t>
  </si>
  <si>
    <t>Anticorrosive treatment for window grills</t>
  </si>
  <si>
    <t>Supply and fixing of LED bulb.
a. 9W LED bulb</t>
  </si>
  <si>
    <t>Supplying and fixing stainless steel hand rails</t>
  </si>
  <si>
    <r>
      <t>Supply and delivery of 150mm OD PVC casing pipes (6kg/cm</t>
    </r>
    <r>
      <rPr>
        <vertAlign val="superscript"/>
        <sz val="20"/>
        <rFont val="Arial"/>
        <family val="2"/>
      </rPr>
      <t>2</t>
    </r>
    <r>
      <rPr>
        <sz val="20"/>
        <rFont val="Arial"/>
        <family val="2"/>
      </rPr>
      <t xml:space="preserve">) as per IS 12818/1992 of approved quality for borewells
</t>
    </r>
  </si>
  <si>
    <r>
      <t>Supply and delivery of 150mm OD  PVC Ribbed screen pipes (6kg/cm</t>
    </r>
    <r>
      <rPr>
        <vertAlign val="superscript"/>
        <sz val="20"/>
        <rFont val="Arial"/>
        <family val="2"/>
      </rPr>
      <t>2</t>
    </r>
    <r>
      <rPr>
        <sz val="20"/>
        <rFont val="Arial"/>
        <family val="2"/>
      </rPr>
      <t xml:space="preserve">) as per IS 12818/1992 of approved quality for borewells
</t>
    </r>
  </si>
  <si>
    <t>Supplying, delivery and fixing of  MS fabricated DOL panel control board with ISI mark for three phase 
a)  4 HP</t>
  </si>
  <si>
    <t>Labour Charges for inserting PVC casing pipes assembly (with slots or without slots) 
a) 150mm dia casing pipes assembly.</t>
  </si>
  <si>
    <t xml:space="preserve">Supplying and laying 3 core 4 sqmm flat type copper cable with ISI mark including cost of all materials and specials. </t>
  </si>
  <si>
    <t>Drilling of 150mm dia borewell anywhere including transportation from one place to another place in alluvial soil or sedimentary starta mud circulation method 
a) 0m to 76m</t>
  </si>
  <si>
    <t>Charges for developing the borewell for the entire depth with air compressor of 300cfm capacity [Minimum 8 hours]</t>
  </si>
  <si>
    <t xml:space="preserve">Supply and fixing of 4' 18 watts  LED  Tube Light (Crystal glass)
</t>
  </si>
  <si>
    <t>Provision for Geological survey report for borewell</t>
  </si>
  <si>
    <t>Provision for Incinerator</t>
  </si>
  <si>
    <t>Provision for Levelling of Play ground</t>
  </si>
  <si>
    <t>GST @ 18% for Supervision Charges</t>
  </si>
  <si>
    <t>Supervision Charges @ 7.5% (Sub III*7.5%/1.18)</t>
  </si>
  <si>
    <t>Sub Total - IV ₹.</t>
  </si>
  <si>
    <t>Grand Total ₹.</t>
  </si>
  <si>
    <t>for 4 Nos</t>
  </si>
  <si>
    <t>Earth work excavation for Open Foundation in all soils and sub-soils  to the required depth as may be directed except in hard rock requiring blasting, inclusive of shoring, strutting and bailing out water wherever necessary. (Excluding refilling the sides of foundation) and depositing the earth in places shown clearing and levelling the site with an initial lead of 10 metres and lift as specified hereunder etc., complete in all respects complying with relevant Standard specifications. (Excluding Refilling).
a)  0 to 2m depth.</t>
  </si>
  <si>
    <t>Filling in foundation and basement and other similar works with Excavated earth in layers of 150mm thick well watered rammed and consolidated complying with relevant standard specification etc., all complete and as directed by the departmental officers.</t>
  </si>
  <si>
    <t>White washing three coats using clean shell lime slaked including cost of lime, gum, blue, brushes, including scaffolding etc., complete in all respects.</t>
  </si>
  <si>
    <t>Supplying and fixing Mild Steel grills as per the design approved to verandah enclosure or gate including one coat of primer and labour for fixing in position etc. all complete</t>
  </si>
  <si>
    <t>1 Kg. 
(One Kilogram)</t>
  </si>
  <si>
    <t>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</si>
  <si>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66 &amp;
66A</t>
  </si>
  <si>
    <r>
      <t xml:space="preserve">Providing pre-constructional </t>
    </r>
    <r>
      <rPr>
        <b/>
        <sz val="20"/>
        <rFont val="Arial"/>
        <family val="2"/>
      </rPr>
      <t>Antitermite treatment</t>
    </r>
    <r>
      <rPr>
        <sz val="20"/>
        <rFont val="Arial"/>
        <family val="2"/>
      </rPr>
      <t xml:space="preserve"> including cost of chemicals labour as per standard specifications for preparing the area for treatment by spraying chemicals and other incidental charges etc.. complete. The rates should be for curing antitermite treatment from the plinth beam and brick masonry with super structure in contact with the back fill earth and at the junction of the walls.  The top surface of filled earth for flooring and the soil along with the perimeter of the building by making holes with the crow bar and poured 5% termicide. “Chloripyrifos” and spraying  the same termicide solution on the wooden frames and treating the other periphery of buildings etc., complete in all respects as per IS 6313 (part II)/ 1981 and as directed by the departmental officers. </t>
    </r>
  </si>
  <si>
    <r>
      <t xml:space="preserve">Supplying and fixing of 300 mm dia sweep </t>
    </r>
    <r>
      <rPr>
        <b/>
        <sz val="20"/>
        <rFont val="Arial"/>
        <family val="2"/>
      </rPr>
      <t>AC exhaust fan</t>
    </r>
    <r>
      <rPr>
        <sz val="20"/>
        <rFont val="Arial"/>
        <family val="2"/>
      </rPr>
      <t xml:space="preserve"> of approved ISI quality including necessary wall opening, fixing and finishing the wall opening and making good including cost of material, labour for fixing, chipping and redoing necessary inter connection, scaffolding, hire charges for tools and plants etc., all complete and as directed by the departmental officers.</t>
    </r>
  </si>
  <si>
    <r>
      <rPr>
        <b/>
        <sz val="20"/>
        <color indexed="8"/>
        <rFont val="Arial"/>
        <family val="2"/>
      </rPr>
      <t>Brick work in CM 1:5</t>
    </r>
    <r>
      <rPr>
        <sz val="20"/>
        <color indexed="8"/>
        <rFont val="Arial"/>
        <family val="2"/>
      </rPr>
      <t xml:space="preserve"> (One of cement and five of crushed stone sand ) using chamber burnt bricks of size 23 x 11.4 x 7.5 cm (9" x 4 1/2"x 3") </t>
    </r>
    <r>
      <rPr>
        <b/>
        <sz val="20"/>
        <color indexed="8"/>
        <rFont val="Arial"/>
        <family val="2"/>
      </rPr>
      <t>in foundation and basement</t>
    </r>
    <r>
      <rPr>
        <sz val="20"/>
        <color indexed="8"/>
        <rFont val="Arial"/>
        <family val="2"/>
      </rPr>
      <t xml:space="preserve"> including plasticizer, dewatering wherever necessary proper setting, curing etc., complete with relevant standard specifications.</t>
    </r>
  </si>
  <si>
    <r>
      <t>Providing and laying in position, Standardised Concrete Mix M-30 Grade in a accordance with IS:456-2000 using 20mm and down graded hard broken granite stone jelly for the all RCC items of works with minimum cement content of 400 Kg/m</t>
    </r>
    <r>
      <rPr>
        <vertAlign val="superscript"/>
        <sz val="20"/>
        <color indexed="8"/>
        <rFont val="Arial"/>
        <family val="2"/>
      </rPr>
      <t>3</t>
    </r>
    <r>
      <rPr>
        <sz val="20"/>
        <color indexed="8"/>
        <rFont val="Arial"/>
        <family val="2"/>
      </rPr>
      <t xml:space="preserve"> and maximum water cement ratio of 0.45, including admixture (plasticiser/ super plasticiser) in recommended proportions as per IS:9103 to accelerate, retard setting of concrete, improve workability without impairing strength and durability with about (5.0 cum) 7730Kg of 20mm machine crushed stone jelly and with about (3.3 cum) 5156kg of 10-12mm machine crushed stone jelly and with about (4.79 cum) 7670Kg of crushed stone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a. In Foundation and basement</t>
    </r>
  </si>
  <si>
    <t>b. In Ground Floor</t>
  </si>
  <si>
    <t>31 &amp; 
31-C</t>
  </si>
  <si>
    <t>72 &amp; 74</t>
  </si>
  <si>
    <t>Plastering the top of flooring in CM 1:4 (One of cement and four of crushed stone sand) 20mm thick including  removal of old cement mortar racking out joints 20mm deep, surface rendered smooth including providing proper slopes, thread lining, curing and 150mm wide skirting alround with the same cement mortar etc., complete in all respects.</t>
  </si>
  <si>
    <r>
      <rPr>
        <b/>
        <sz val="20"/>
        <color indexed="8"/>
        <rFont val="Arial"/>
        <family val="2"/>
      </rPr>
      <t>Special ceiling plastering in cement mortar 1:3</t>
    </r>
    <r>
      <rPr>
        <sz val="20"/>
        <color indexed="8"/>
        <rFont val="Arial"/>
        <family val="2"/>
      </rPr>
      <t xml:space="preserve"> (One of cement and three of crushed stone sand) </t>
    </r>
    <r>
      <rPr>
        <b/>
        <sz val="20"/>
        <color indexed="8"/>
        <rFont val="Arial"/>
        <family val="2"/>
      </rPr>
      <t>10mm thick</t>
    </r>
    <r>
      <rPr>
        <sz val="20"/>
        <color indexed="8"/>
        <rFont val="Arial"/>
        <family val="2"/>
      </rPr>
      <t xml:space="preserve"> for bottom of roof, stair, waist, landing and sunshades in all floors finished with neat cement including plasticizer, hacking the areas, providing band cornice, scaffolding, curing etc., complete</t>
    </r>
  </si>
  <si>
    <t>1 No
 (One Number)</t>
  </si>
  <si>
    <r>
      <t xml:space="preserve">Supplying, delivery and laying of following dia UPVC pipe as per ASTM – D schedule class of approved ISI quality including earth work excavation, cutting, threading, and jointing, conveying, lowering the UPVC pipes with UPVC/GI special in the trench, refilling the earth after laying, barricading, pumping, de-watering watch and ward etc., all complete and as directed by the departmental officers. </t>
    </r>
    <r>
      <rPr>
        <b/>
        <sz val="20"/>
        <rFont val="Arial"/>
        <family val="2"/>
      </rPr>
      <t>(Below ground level)</t>
    </r>
    <r>
      <rPr>
        <sz val="20"/>
        <rFont val="Arial"/>
        <family val="2"/>
      </rPr>
      <t xml:space="preserve">
</t>
    </r>
    <r>
      <rPr>
        <b/>
        <sz val="20"/>
        <rFont val="Arial"/>
        <family val="2"/>
      </rPr>
      <t>a) 32 mm dia UPVC pipe</t>
    </r>
  </si>
  <si>
    <r>
      <t xml:space="preserve">Supplying, laying, fixing and jointing the following </t>
    </r>
    <r>
      <rPr>
        <b/>
        <sz val="20"/>
        <rFont val="Arial"/>
        <family val="2"/>
      </rPr>
      <t>PVC pipes as per ASTM D</t>
    </r>
    <r>
      <rPr>
        <sz val="20"/>
        <rFont val="Arial"/>
        <family val="2"/>
      </rPr>
      <t xml:space="preserve"> - 1785 of schedule 40 of wall thickness not less than the specified in IS 4985 suitable for plumbing by threading of wall thickness including the cost of suitable PVC/GI specials /GM specials like Elbow, Tee reducers, Plug , unions, bend, coupler, nipple / GM gate valve, check and wheel valve etc., wherever required above the ground level including the cost of teflon tap etc., </t>
    </r>
    <r>
      <rPr>
        <b/>
        <sz val="20"/>
        <rFont val="Arial"/>
        <family val="2"/>
      </rPr>
      <t>Fully concealed in walls</t>
    </r>
    <r>
      <rPr>
        <sz val="20"/>
        <rFont val="Arial"/>
        <family val="2"/>
      </rPr>
      <t xml:space="preserve"> to the proper gradient and Alignment and redoing the Chipped portion of Masonry etc.,all complete and as directed by the departmental officers. 
c) 20mm ASTM D schedule 40 threaded PVC pipe with necessary PVC/GI specials</t>
    </r>
  </si>
  <si>
    <r>
      <t xml:space="preserve">Supplying and fixing of 15mm dia </t>
    </r>
    <r>
      <rPr>
        <b/>
        <sz val="20"/>
        <rFont val="Arial"/>
        <family val="2"/>
      </rPr>
      <t xml:space="preserve">Engineering Polymer Tap (Long body) </t>
    </r>
    <r>
      <rPr>
        <sz val="20"/>
        <rFont val="Arial"/>
        <family val="2"/>
      </rPr>
      <t>of best quality</t>
    </r>
    <r>
      <rPr>
        <b/>
        <sz val="20"/>
        <rFont val="Arial"/>
        <family val="2"/>
      </rPr>
      <t xml:space="preserve"> </t>
    </r>
    <r>
      <rPr>
        <sz val="20"/>
        <rFont val="Arial"/>
        <family val="2"/>
      </rPr>
      <t>including cost of materials,  labour charges for fixing the tap with required specials etc, all complete and as directed by the departmental officers., (The quality and brand of fittings should be got approved from Executive Engineer before use).</t>
    </r>
  </si>
  <si>
    <r>
      <t xml:space="preserve">Supplying and fixing of 15mm dia </t>
    </r>
    <r>
      <rPr>
        <b/>
        <sz val="20"/>
        <rFont val="Arial"/>
        <family val="2"/>
      </rPr>
      <t xml:space="preserve">Engineering Polymer Tap (Short body) </t>
    </r>
    <r>
      <rPr>
        <sz val="20"/>
        <rFont val="Arial"/>
        <family val="2"/>
      </rPr>
      <t>of best quality</t>
    </r>
    <r>
      <rPr>
        <b/>
        <sz val="20"/>
        <rFont val="Arial"/>
        <family val="2"/>
      </rPr>
      <t xml:space="preserve"> </t>
    </r>
    <r>
      <rPr>
        <sz val="20"/>
        <rFont val="Arial"/>
        <family val="2"/>
      </rPr>
      <t>including cost of materials,  labour charges for fixing the tap with required specials etc, all complete and as directed by the departmental officers., (The quality and brand of fittings should be got approved from Executive Engineer before use).</t>
    </r>
  </si>
  <si>
    <r>
      <t xml:space="preserve">Supplying and fixing </t>
    </r>
    <r>
      <rPr>
        <b/>
        <sz val="20"/>
        <color indexed="8"/>
        <rFont val="Arial"/>
        <family val="2"/>
      </rPr>
      <t>EWC</t>
    </r>
    <r>
      <rPr>
        <sz val="20"/>
        <color indexed="8"/>
        <rFont val="Arial"/>
        <family val="2"/>
      </rPr>
      <t xml:space="preserve"> superior variety (white) 500mm with</t>
    </r>
    <r>
      <rPr>
        <b/>
        <sz val="20"/>
        <color indexed="8"/>
        <rFont val="Arial"/>
        <family val="2"/>
      </rPr>
      <t xml:space="preserve"> PVC SWR grade 'P' or 'S' trap</t>
    </r>
    <r>
      <rPr>
        <sz val="20"/>
        <color indexed="8"/>
        <rFont val="Arial"/>
        <family val="2"/>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(The Quality and brand of EWC and plastic cover shall be got approved from the Executive Engineer before fixing)</t>
    </r>
  </si>
  <si>
    <r>
      <t>Wiring with 1.5 sqmm PVC insulated single core multi strand fire retardant flexible copper cable with ISI mark conforming to IS: 694/1990, 1.1K.v. grade cable with continuous earth by means of 1.5sqmm PVC insulated single core multi strand fire retardant flexible copper cable with ISI mark conforming to IS: 694/1990, 1.1 k.v . grade cable in  fully concealed PVC rigid conduit pipe heavy duty with ISI mark with suitable size</t>
    </r>
    <r>
      <rPr>
        <b/>
        <sz val="20"/>
        <color indexed="8"/>
        <rFont val="Arial"/>
        <family val="2"/>
      </rPr>
      <t xml:space="preserve"> PVC box (Fire retraded box) </t>
    </r>
    <r>
      <rPr>
        <sz val="20"/>
        <color indexed="8"/>
        <rFont val="Arial"/>
        <family val="2"/>
      </rPr>
      <t>of required thickness concealed and covered with 3 mm thick laminated hylem sheet controlled by 5Amps flush type switch including circuit mains cost of all materials, specials etc., all complete.
a. Light point with ceiling rose</t>
    </r>
  </si>
  <si>
    <r>
      <t>Run off main with 2 wires of 2.5 sq.mm.</t>
    </r>
    <r>
      <rPr>
        <sz val="20"/>
        <color indexed="8"/>
        <rFont val="Arial"/>
        <family val="2"/>
      </rPr>
      <t xml:space="preserve"> </t>
    </r>
    <r>
      <rPr>
        <b/>
        <sz val="20"/>
        <color indexed="8"/>
        <rFont val="Arial"/>
        <family val="2"/>
      </rPr>
      <t>PVC insulated single core multistrand fire retardant flexible copper cable with ISI mark confirming to IS: 694/1990</t>
    </r>
    <r>
      <rPr>
        <sz val="20"/>
        <color indexed="8"/>
        <rFont val="Arial"/>
        <family val="2"/>
      </rPr>
      <t>,1.1 kv grade cable with continuous earth by means of 1.5 sq.mm</t>
    </r>
    <r>
      <rPr>
        <b/>
        <sz val="20"/>
        <color indexed="8"/>
        <rFont val="Arial"/>
        <family val="2"/>
      </rPr>
      <t xml:space="preserve"> PVC insulated single core multi strand fire retardant flexible copper cable with ISI mark confirming to IS:694/1990,</t>
    </r>
    <r>
      <rPr>
        <sz val="20"/>
        <color indexed="8"/>
        <rFont val="Arial"/>
        <family val="2"/>
      </rPr>
      <t>1.1. k.v. grade cable in fully concealed   19mm/20mm dia rigid PVC conduit pipe heavy duty with ISI mark cost of all materials, specials etc., all complete.</t>
    </r>
  </si>
  <si>
    <t>1 Rmt 
(One Running Metre)</t>
  </si>
  <si>
    <r>
      <t xml:space="preserve">Supply and delivery of </t>
    </r>
    <r>
      <rPr>
        <b/>
        <sz val="20"/>
        <rFont val="Arial"/>
        <family val="2"/>
      </rPr>
      <t xml:space="preserve"> Submersible pumpset </t>
    </r>
    <r>
      <rPr>
        <sz val="20"/>
        <rFont val="Arial"/>
        <family val="2"/>
      </rPr>
      <t xml:space="preserve">with ISI mark as per IS:8034 /2002 without panel board capable of discharging the following lpm against noted head in suitable for erection in the openwell / borewell with standard specification etc. complete complying with relevant standard specifications and as directed by the departmental officers. (The quality and brand should be got approved from the EE before use)
</t>
    </r>
    <r>
      <rPr>
        <b/>
        <sz val="20"/>
        <rFont val="Arial"/>
        <family val="2"/>
      </rPr>
      <t>a)  50 lpm x 100m  (Three Phase)</t>
    </r>
  </si>
  <si>
    <r>
      <t xml:space="preserve">Supply and delivery at site and fixing of </t>
    </r>
    <r>
      <rPr>
        <b/>
        <sz val="20"/>
        <rFont val="Arial"/>
        <family val="2"/>
      </rPr>
      <t>SFRC manhole cover</t>
    </r>
    <r>
      <rPr>
        <sz val="20"/>
        <rFont val="Arial"/>
        <family val="2"/>
      </rPr>
      <t xml:space="preserve"> with frame with locking arrangement of clear opening heavy duty (35 M.T Capacity) to with stand any type of impact load if any, confirming to ISI specifications and as directed by the departmental officers.
a)  </t>
    </r>
    <r>
      <rPr>
        <b/>
        <sz val="20"/>
        <rFont val="Arial"/>
        <family val="2"/>
      </rPr>
      <t>Size:  600x 600mm</t>
    </r>
  </si>
  <si>
    <r>
      <t xml:space="preserve">Applying one coat of </t>
    </r>
    <r>
      <rPr>
        <b/>
        <sz val="20"/>
        <color indexed="8"/>
        <rFont val="Arial"/>
        <family val="2"/>
      </rPr>
      <t>Anticorrosive treatment for steel window/ M.S. Grills</t>
    </r>
    <r>
      <rPr>
        <sz val="20"/>
        <color indexed="8"/>
        <rFont val="Arial"/>
        <family val="2"/>
      </rPr>
      <t xml:space="preserve"> (using 5 liters of anticorosive chemical per one MT of steel) at site including cost of paint (NITOZINC rich primer), brushes, gloves, labour charges for applying anticorrosive paint etc before the application of synthetic enamel paint. (The quality and the brand of the anticorrsive paint, should be got approved from the EE before use) and as directed by the departmental officers.</t>
    </r>
  </si>
  <si>
    <r>
      <t xml:space="preserve">Manufacturing, Supplying and Fixing of </t>
    </r>
    <r>
      <rPr>
        <b/>
        <sz val="20"/>
        <color indexed="8"/>
        <rFont val="Arial"/>
        <family val="2"/>
      </rPr>
      <t xml:space="preserve">Stainless Steel Hand rails for staircase </t>
    </r>
    <r>
      <rPr>
        <sz val="20"/>
        <color indexed="8"/>
        <rFont val="Arial"/>
        <family val="2"/>
      </rPr>
      <t>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 The vertical pipe has to be welded to the 100 X 100 X 6mm MS base plate encased in the base concrete. The rate is inclusive of the charges for cutting, bending, welding, grinding, polishing, conveyance, electrical charges, etc. complete</t>
    </r>
  </si>
  <si>
    <t>1 Rmt
(One Running Metre</t>
  </si>
  <si>
    <r>
      <t xml:space="preserve">Supplying and fixing of </t>
    </r>
    <r>
      <rPr>
        <b/>
        <sz val="20"/>
        <rFont val="Arial"/>
        <family val="2"/>
      </rPr>
      <t xml:space="preserve">160mm dia PVC top end cap for borewell </t>
    </r>
    <r>
      <rPr>
        <sz val="20"/>
        <rFont val="Arial"/>
        <family val="2"/>
      </rPr>
      <t xml:space="preserve">of best approved quality with IS etc. all complete complying with relevant standard specifications and as directed by the departmental officers. (The quality and brand should be got approved from the E.E. before fixing) </t>
    </r>
  </si>
  <si>
    <r>
      <t xml:space="preserve">Supply and delivery of </t>
    </r>
    <r>
      <rPr>
        <b/>
        <sz val="20"/>
        <rFont val="Arial"/>
        <family val="2"/>
      </rPr>
      <t>150mm OD of PVC casing pipes (6Kg/cm</t>
    </r>
    <r>
      <rPr>
        <b/>
        <vertAlign val="superscript"/>
        <sz val="20"/>
        <rFont val="Arial"/>
        <family val="2"/>
      </rPr>
      <t>2</t>
    </r>
    <r>
      <rPr>
        <b/>
        <sz val="20"/>
        <rFont val="Arial"/>
        <family val="2"/>
      </rPr>
      <t xml:space="preserve">) </t>
    </r>
    <r>
      <rPr>
        <sz val="20"/>
        <rFont val="Arial"/>
        <family val="2"/>
      </rPr>
      <t xml:space="preserve">without excise duty as per IS 12818/2010 of approved quality for bore wells with average wall thickness of 6.1mm and inter / outer threaded ends in standard length of 3m including transporting charges to site of work and all other taxes etc., all complete and as directed by the departmental officers (The pipes and specials quality and brand should be got approved from the EE before laying)
</t>
    </r>
  </si>
  <si>
    <r>
      <t xml:space="preserve">Supply and delivery of </t>
    </r>
    <r>
      <rPr>
        <b/>
        <sz val="20"/>
        <rFont val="Arial"/>
        <family val="2"/>
      </rPr>
      <t>150mm OD of PVC Ribbed screen pipes (6Kg/cm</t>
    </r>
    <r>
      <rPr>
        <b/>
        <vertAlign val="superscript"/>
        <sz val="20"/>
        <rFont val="Arial"/>
        <family val="2"/>
      </rPr>
      <t>2</t>
    </r>
    <r>
      <rPr>
        <b/>
        <sz val="20"/>
        <rFont val="Arial"/>
        <family val="2"/>
      </rPr>
      <t xml:space="preserve">) </t>
    </r>
    <r>
      <rPr>
        <sz val="20"/>
        <rFont val="Arial"/>
        <family val="2"/>
      </rPr>
      <t xml:space="preserve">without excise duty as per IS 12818/2010 of approved quality for bore wells with average wall thickness of 8.0mm and inter / outer threaded ends with slots in standard length of 1m to 8mm both  in horizontal and vertical cutting including transporting charges to site of work and all other taxes etc., all complete and as directed by the departmental officers (The pipes and specials quality and brand should be got approved from the EE before laying)
</t>
    </r>
  </si>
  <si>
    <r>
      <rPr>
        <b/>
        <sz val="20"/>
        <rFont val="Arial"/>
        <family val="2"/>
      </rPr>
      <t>Labour charges for inserting 150 mm dia PVC Casing pipes</t>
    </r>
    <r>
      <rPr>
        <sz val="20"/>
        <rFont val="Arial"/>
        <family val="2"/>
      </rPr>
      <t xml:space="preserve"> assembly (With slots or without slots) in the drilled hole including jointing the pipes with PVC couplers with cement paste etc., complete, supply and packing the annular space with pebbles of size and quality as approved etc., all complete complying with relevant standard specifications and as directed by the departmental officers.  (The quality and brand should be got approved from the Executive Engineer before using.)</t>
    </r>
  </si>
  <si>
    <r>
      <t xml:space="preserve">Supplying, delivery and fixing of </t>
    </r>
    <r>
      <rPr>
        <b/>
        <sz val="20"/>
        <rFont val="Arial"/>
        <family val="2"/>
      </rPr>
      <t xml:space="preserve">three phase panel Board DOL </t>
    </r>
    <r>
      <rPr>
        <sz val="20"/>
        <rFont val="Arial"/>
        <family val="2"/>
      </rPr>
      <t>with two level guard and auto starter of approved make confirming to IS 13947 for suitable Pumpsets etc., complete including cost of materials and labour for fixing, complying with relevant standard specifications and as directed by the departmental officers.  (The brand and quality shall be got approved by the Executive Engineer before use).
a)  4 HP</t>
    </r>
  </si>
  <si>
    <r>
      <t xml:space="preserve">Supplying, laying,fixing and jointing the following dia </t>
    </r>
    <r>
      <rPr>
        <b/>
        <sz val="20"/>
        <rFont val="Arial"/>
        <family val="2"/>
      </rPr>
      <t>HDPE Pipe 10kg/cm</t>
    </r>
    <r>
      <rPr>
        <b/>
        <vertAlign val="superscript"/>
        <sz val="20"/>
        <rFont val="Arial"/>
        <family val="2"/>
      </rPr>
      <t>2</t>
    </r>
    <r>
      <rPr>
        <b/>
        <sz val="20"/>
        <rFont val="Arial"/>
        <family val="2"/>
      </rPr>
      <t xml:space="preserve"> </t>
    </r>
    <r>
      <rPr>
        <sz val="20"/>
        <rFont val="Arial"/>
        <family val="2"/>
      </rPr>
      <t xml:space="preserve">of best approved quality with ISI mark suitable for borewell including cost of pipe, specials like elbow, tee, reducer, plug, bend, coupler nipple clamps etc., all complete complying with relavent standard specification and as directed by the departmental officer (The brand and quality of materials should be got approved from the EE before use)
</t>
    </r>
    <r>
      <rPr>
        <b/>
        <sz val="20"/>
        <rFont val="Arial"/>
        <family val="2"/>
      </rPr>
      <t>a) 40mm dia HDPE 10kg/cm</t>
    </r>
    <r>
      <rPr>
        <b/>
        <vertAlign val="superscript"/>
        <sz val="20"/>
        <rFont val="Arial"/>
        <family val="2"/>
      </rPr>
      <t>2</t>
    </r>
  </si>
  <si>
    <t>1 Rmt
(One Running metre)</t>
  </si>
  <si>
    <r>
      <rPr>
        <b/>
        <sz val="20"/>
        <rFont val="Arial"/>
        <family val="2"/>
      </rPr>
      <t xml:space="preserve">Drilling of borewell </t>
    </r>
    <r>
      <rPr>
        <sz val="20"/>
        <rFont val="Arial"/>
        <family val="2"/>
      </rPr>
      <t>anywhere including transportation from one place to another place within Tamilnadu in alluvial soil or sedimentary strata of clay and sand or sand, stone, shale, pebbles, boulders etc., by first taking a pilot bore of 140 mm/150mm dia and then enlarging to required dia by direct or reverse rotatry mud and circulation method using Contractor’s rig, fuel, labour, drilling, bentonite mud and water required for drilling at the site shown by the TNPHC Officers including construction of mud pit (only Calyx drills are to be used). 
a) 0m to 76m</t>
    </r>
  </si>
  <si>
    <r>
      <t>Charges for developing the bore well</t>
    </r>
    <r>
      <rPr>
        <sz val="20"/>
        <color indexed="8"/>
        <rFont val="Arial"/>
        <family val="2"/>
      </rPr>
      <t xml:space="preserve"> with air compressor of 300 CFM capacity (minimum 8 hours) including cost of transportation, labour and fuel for compressor and as directed by the departmental officers and conducting yield test ' V' Notch Method etc., all complete complying with relevant standard specifications.</t>
    </r>
  </si>
  <si>
    <t>1 Hour.
(One Hour)</t>
  </si>
  <si>
    <t>1 Rmt
(One Running Metre)</t>
  </si>
  <si>
    <r>
      <rPr>
        <b/>
        <u/>
        <sz val="20"/>
        <color indexed="8"/>
        <rFont val="Arial"/>
        <family val="2"/>
      </rPr>
      <t>ANNEXURE</t>
    </r>
    <r>
      <rPr>
        <sz val="20"/>
        <color indexed="8"/>
        <rFont val="Arial"/>
        <family val="2"/>
      </rPr>
      <t xml:space="preserve">
Supply and </t>
    </r>
    <r>
      <rPr>
        <b/>
        <sz val="20"/>
        <color indexed="8"/>
        <rFont val="Arial"/>
        <family val="2"/>
      </rPr>
      <t xml:space="preserve">filling in foundation and basement with Stonedust </t>
    </r>
    <r>
      <rPr>
        <sz val="20"/>
        <color indexed="8"/>
        <rFont val="Arial"/>
        <family val="2"/>
      </rPr>
      <t xml:space="preserve"> in layers of  150mm thickness well watered, rammed and consolidated complying with relevant standard specification including cost of Stonedust etc., all complete and as directed by departmental officer.</t>
    </r>
  </si>
  <si>
    <t xml:space="preserve">Providing Form work and centering for reinforced cement concrete works including supports and strutting up to 3.30m height for plane surfaces as detailed below with all cross bracings using mild steel sheets of size 90cm x 60cm and MS 10 gauge stiffened with welded mild steel angles of size 25mmx 25mmx 3mm for boarding laid over silver oak or country wood joists of size 10cmx6.5cm spaced at about 90cm centre to centre and supported by </t>
  </si>
  <si>
    <t>casurina props 10cm to 13cm dia spaced at 75cm intervals and removing the same after a specified period without damaging the R.C.C works etc., complete complying with standard specifaction and as directed by the departmental officers.
a. For Column footings, plinth beam, Grade beam, Raftbeam, Raft slab etc.,</t>
  </si>
  <si>
    <t xml:space="preserve">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 for horizontal member etc., and providing and fixing 30mm thick factory made door shutter with unplasticized polyvinyl chloride (UPVC)  solid panel foam sheet, structured with M.S. tube of 19 gauge thickness and size 19 x19mm for styles &amp; 15mm x15mm for top &amp; bottom rails. Paneling of 5mm thick UPVC One Side Printed Lamination single sheet to be fitted in the M.S. frame welded / sealed to the styles and rails covered with  5mm  thick 75mm wide UPVC sheet for top rail, lock rail and bottom rail on either side and 10mm (5mm x 2 Nos) thick, 20mm wide cross UPVC sheet  as gap  insert for top rail </t>
  </si>
  <si>
    <t>&amp; bottom rail and  joined  together  with  PVC solvent cement  adhesive.  An  additional  5mm  thick UPVC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bear ISI marks.  To ensure the genuinity of product, the door set should have 4 numbers of manufacturer's logo hologram of approved brand, each at frame, style, rail and inner panel.  (The quality and brand of door shutter and furniture fittings should be got approved from the Executive Engineer before use)</t>
  </si>
  <si>
    <r>
      <t xml:space="preserve">Providing </t>
    </r>
    <r>
      <rPr>
        <b/>
        <sz val="20"/>
        <rFont val="Arial"/>
        <family val="2"/>
      </rPr>
      <t xml:space="preserve">Rain Water Harvesting well ring </t>
    </r>
    <r>
      <rPr>
        <sz val="20"/>
        <rFont val="Arial"/>
        <family val="2"/>
      </rPr>
      <t xml:space="preserve">in circular shape of 90cm dia, 60cm depth (30cm depth 2 Nos) 50mm thickness using </t>
    </r>
    <r>
      <rPr>
        <b/>
        <sz val="20"/>
        <rFont val="Arial"/>
        <family val="2"/>
      </rPr>
      <t>standardised concrete mix M30 grade</t>
    </r>
    <r>
      <rPr>
        <sz val="20"/>
        <rFont val="Arial"/>
        <family val="2"/>
      </rPr>
      <t xml:space="preserve"> using 20mm HBSJ including cost of steel fabrication, labour charges, cost of materials, moulding, curing and hire charges for tools and plants etc., all complete and as directed by the departmental officers.</t>
    </r>
  </si>
  <si>
    <r>
      <t xml:space="preserve">Supplying,laying and concealing the </t>
    </r>
    <r>
      <rPr>
        <b/>
        <sz val="20"/>
        <color indexed="8"/>
        <rFont val="Arial"/>
        <family val="2"/>
      </rPr>
      <t>50mm dia PVC (SWR) pipe</t>
    </r>
    <r>
      <rPr>
        <sz val="20"/>
        <color indexed="8"/>
        <rFont val="Arial"/>
        <family val="2"/>
      </rPr>
      <t xml:space="preserve"> with ISI mark confirming to IS 13952:1992- type 'B' </t>
    </r>
    <r>
      <rPr>
        <b/>
        <sz val="20"/>
        <color indexed="8"/>
        <rFont val="Arial"/>
        <family val="2"/>
      </rPr>
      <t>for waste water line</t>
    </r>
    <r>
      <rPr>
        <sz val="20"/>
        <color indexed="8"/>
        <rFont val="Arial"/>
        <family val="2"/>
      </rPr>
      <t xml:space="preserve"> </t>
    </r>
    <r>
      <rPr>
        <b/>
        <sz val="20"/>
        <color indexed="8"/>
        <rFont val="Arial"/>
        <family val="2"/>
      </rPr>
      <t xml:space="preserve">with </t>
    </r>
    <r>
      <rPr>
        <sz val="20"/>
        <color indexed="8"/>
        <rFont val="Arial"/>
        <family val="2"/>
      </rPr>
      <t>relevant specials confirming to IS 14735 including jointing and making good of the dismantled portion with necessary connections to sanitary fittings etc., complete in all respects and as directed by the departmental officers.</t>
    </r>
  </si>
  <si>
    <r>
      <t xml:space="preserve">Supplying and fixing the following dia </t>
    </r>
    <r>
      <rPr>
        <b/>
        <sz val="20"/>
        <rFont val="Arial"/>
        <family val="2"/>
      </rPr>
      <t>PVC(SWR) pipe with ISI mark confirming to IS 13952:1992- type 'A' with PVC cowl</t>
    </r>
    <r>
      <rPr>
        <sz val="20"/>
        <rFont val="Arial"/>
        <family val="2"/>
      </rPr>
      <t xml:space="preserve"> and relevant specials confirming  to IS 14735 including jointing with seal ring confirming to IS 5382 with leaving a gap 10mm to allow thermal expansion and  fixing the pipes into walls or over the septic tank with necessary wooden plug, screws, holding wherever necessary and making good of the dismantled portion with necessary connections to sanitary fittings etc., complete in all respects and as directed by the departmental officers.
a)   110mm dia PVC SWR pipe of 3metre with required PVC cowl &amp; PVC specials etc., all complete.</t>
    </r>
  </si>
  <si>
    <t>1 No.
 (One Number)</t>
  </si>
  <si>
    <r>
      <t xml:space="preserve">Supplying, laying, fixing and jointing the following </t>
    </r>
    <r>
      <rPr>
        <b/>
        <sz val="20"/>
        <rFont val="Arial"/>
        <family val="2"/>
      </rPr>
      <t>PVC pipes as per ASTM D - 1785</t>
    </r>
    <r>
      <rPr>
        <sz val="20"/>
        <rFont val="Arial"/>
        <family val="2"/>
      </rPr>
      <t xml:space="preserve"> of schedule 40 of wall thickness not less than the specified in IS 4985 suitable for plumbing by threading of wall thickness including the cost of suitable UPVC specials like Elbow, Tee reducers, Plug, unions, bend, coupler, nipple/ UPVC gate valve, UPVC check and UPVC / ball valve etc., wherever required above the ground level including the cost of teflon tape, UPVC special clamps, nails, etc., fixing  on wall to the proper gradient and alignment and redoing</t>
    </r>
  </si>
  <si>
    <r>
      <t>Supplying, laying and  jointing the following</t>
    </r>
    <r>
      <rPr>
        <b/>
        <sz val="20"/>
        <color indexed="8"/>
        <rFont val="Arial"/>
        <family val="2"/>
      </rPr>
      <t xml:space="preserve"> dia UPVC Non Pressure  pipe</t>
    </r>
    <r>
      <rPr>
        <sz val="20"/>
        <color indexed="8"/>
        <rFont val="Arial"/>
        <family val="2"/>
      </rPr>
      <t xml:space="preserve"> of SN8 SDR 34 (S 16.5) as per IS 15328/2003, superior variety and tested with water, including necessary earth work excavation for trenches and refilling the same, well rammed and consolidated after the pipes are jointed and laid to proper gradiant to the alignment as directed by the departmental officers. (SN8 SDR 34 (S16.5), as per IS 15328/2003, should be got approved by the EE/SE/CE before use in works) 
a. 110 mm UPVC Non Pressure  pipe</t>
    </r>
  </si>
  <si>
    <r>
      <t xml:space="preserve">Supplying and fixing of PVC </t>
    </r>
    <r>
      <rPr>
        <b/>
        <sz val="20"/>
        <rFont val="Arial"/>
        <family val="2"/>
      </rPr>
      <t>Nahani Trap</t>
    </r>
    <r>
      <rPr>
        <sz val="20"/>
        <rFont val="Arial"/>
        <family val="2"/>
      </rPr>
      <t xml:space="preserve"> not less than 75mm 4 way / 2 way (Superior variety) having minimum of water seal of 50mm confirm to relevant I.S. specifications with its latest amendments including resting on the bed of brick jelly concrete 1:5:10 (One of cement, five of crushed stone sand and ten of 40 mm gauge brick jelly) etc., complete as directed by the departmental officers (The PVC Nahani Trap should be got approved from the EE before use)</t>
    </r>
  </si>
  <si>
    <t>55.1.1</t>
  </si>
  <si>
    <t>Brick work in C.M. 1:6 using chamber Burnt bricks of size 23 x 11.4 x 7.5 cm (9" x 4 1/2"x 3")  
a. In Ground Floor</t>
  </si>
  <si>
    <t>Brick partition work in C.M. 1:4 using chamber Burnt bricks of size 23 x 11.4 x 7.5 cm (9" x 4 1/2"x 3") 114 mm tk (B.P.) 
b. In Ground Floor</t>
  </si>
  <si>
    <t>Supplying and fixing of Terra cotta jally (more than 50mm  upto 110mm Louvered type)
a. In Ground Floor</t>
  </si>
  <si>
    <r>
      <rPr>
        <b/>
        <u/>
        <sz val="23"/>
        <rFont val="Arial"/>
        <family val="2"/>
      </rPr>
      <t>ANNEXURE</t>
    </r>
    <r>
      <rPr>
        <sz val="23"/>
        <rFont val="Arial"/>
        <family val="2"/>
      </rPr>
      <t xml:space="preserve">
Supplying and filling stone dust</t>
    </r>
  </si>
  <si>
    <r>
      <rPr>
        <b/>
        <sz val="23"/>
        <color theme="1"/>
        <rFont val="Arial"/>
        <family val="2"/>
      </rPr>
      <t>Formwork using M.S.Sheet</t>
    </r>
    <r>
      <rPr>
        <sz val="23"/>
        <color theme="1"/>
        <rFont val="Arial"/>
        <family val="2"/>
      </rPr>
      <t xml:space="preserve">
a.For Column footings, plinth beam, Grade beam, Raftbeam, Raft slab etc.,</t>
    </r>
  </si>
  <si>
    <r>
      <t>Floor plastering</t>
    </r>
    <r>
      <rPr>
        <sz val="23"/>
        <rFont val="Arial"/>
        <family val="2"/>
      </rPr>
      <t xml:space="preserve"> in C.M. 1:4, 20mm tk including removal of old cement mortar.</t>
    </r>
  </si>
  <si>
    <r>
      <t>Supply and delivery of 150mm OD PVC casing pipes (6kg/cm</t>
    </r>
    <r>
      <rPr>
        <vertAlign val="superscript"/>
        <sz val="23"/>
        <rFont val="Arial"/>
        <family val="2"/>
      </rPr>
      <t>2</t>
    </r>
    <r>
      <rPr>
        <sz val="23"/>
        <rFont val="Arial"/>
        <family val="2"/>
      </rPr>
      <t xml:space="preserve">) as per IS 12818/1992 of approved quality for borewells
</t>
    </r>
  </si>
  <si>
    <r>
      <t>Supply and delivery of 150mm OD  PVC Ribbed screen pipes (6kg/cm</t>
    </r>
    <r>
      <rPr>
        <vertAlign val="superscript"/>
        <sz val="23"/>
        <rFont val="Arial"/>
        <family val="2"/>
      </rPr>
      <t>2</t>
    </r>
    <r>
      <rPr>
        <sz val="23"/>
        <rFont val="Arial"/>
        <family val="2"/>
      </rPr>
      <t xml:space="preserve">) as per IS 12818/1992 of approved quality for borewells
</t>
    </r>
  </si>
  <si>
    <r>
      <t>Supplying and fixing the following dia HDPE pipes of approved make 
a. 40 mm dia HDPE 10 Kg/cm</t>
    </r>
    <r>
      <rPr>
        <vertAlign val="superscript"/>
        <sz val="23"/>
        <color indexed="8"/>
        <rFont val="Arial"/>
        <family val="2"/>
      </rPr>
      <t>2</t>
    </r>
    <r>
      <rPr>
        <sz val="23"/>
        <color indexed="8"/>
        <rFont val="Arial"/>
        <family val="2"/>
      </rPr>
      <t xml:space="preserve"> pipe</t>
    </r>
  </si>
  <si>
    <t>S &amp; F of Exhaust Fan 300mm dia</t>
  </si>
  <si>
    <t>Plastering in C.M. 1:5, 12mm tk.</t>
  </si>
  <si>
    <t xml:space="preserve">Supplying and delivery of 12mm thick nylon rope </t>
  </si>
  <si>
    <t xml:space="preserve">43.2.1)  Fabrication of Mild steel / RTS grills (without cement slurry) for all sizes of rods. (Binding wire insulated with PVC)
</t>
  </si>
  <si>
    <t xml:space="preserve">Fabrication of Mild steel / RTS grills (without cement slurry) for all sizes of rods. (Binding wire insulated with PVC)
</t>
  </si>
  <si>
    <t>Supply and erection of Rotational Moulded Polyethylene water storage tanks (1000 lit capacity)</t>
  </si>
  <si>
    <t>S &amp; F  of Squat Urinal</t>
  </si>
  <si>
    <t xml:space="preserve">Wiring with 1.5 sqmm PVC insulated single core multi strand fire retardant flexible copper cable with ISI mark confirming IS: 694:1990 for 5 amps 5 pin plug socket point @ Switch Board Itself </t>
  </si>
  <si>
    <t>Run off 2 Wires of 2.5 sqmm PVC insulated single core multi strand fire retardant flexible copper cable with ISI mark confirming IS: 694:1990.</t>
  </si>
  <si>
    <t>Supplying and fixing of 63 Amps Triple pole main switch</t>
  </si>
  <si>
    <t>1 No.of 32Amps - Fuse Unit</t>
  </si>
  <si>
    <r>
      <t xml:space="preserve">Supply and Delivery of Submersible motor Pumpset with ISI mark IS 8034/2002 without Panel Board 
a)  </t>
    </r>
    <r>
      <rPr>
        <b/>
        <sz val="23"/>
        <color theme="1"/>
        <rFont val="Arial"/>
        <family val="2"/>
      </rPr>
      <t xml:space="preserve"> </t>
    </r>
    <r>
      <rPr>
        <sz val="23"/>
        <color theme="1"/>
        <rFont val="Arial"/>
        <family val="2"/>
      </rPr>
      <t>50LPM x 100m (Three phase)</t>
    </r>
  </si>
  <si>
    <t>Spl. Ceiling plastering in C.M. 1:3, 10 mm tk.</t>
  </si>
  <si>
    <t>Supply and fixing of 160 mm dia PVC top end cap for borewell</t>
  </si>
  <si>
    <t xml:space="preserve">Providing double nosing to the edges of Granite slab of 18 to 20mm thick </t>
  </si>
  <si>
    <t>1.1)  Earth work excavation in all soils (including refilling)
a. 0 to 2 mt.</t>
  </si>
  <si>
    <t>1.5)  Earth work excavation for Open foundation (excluding refilling)
a. 0 to 2 mt.</t>
  </si>
  <si>
    <t>13.1)  Filling with Excavated Earth</t>
  </si>
  <si>
    <t>37.1)  White washing 3 coats  (slaked)</t>
  </si>
  <si>
    <t>39)  M.s Grills</t>
  </si>
  <si>
    <t>41)  Painting - New "iron work"</t>
  </si>
  <si>
    <t>86)  Anti termite treatment</t>
  </si>
  <si>
    <t>112)  S &amp; F of Exhaust Fan 300 mm dia</t>
  </si>
  <si>
    <t>238)  Anticorrosive treatment for steel grills</t>
  </si>
  <si>
    <r>
      <rPr>
        <b/>
        <u/>
        <sz val="20"/>
        <rFont val="Arial"/>
        <family val="2"/>
      </rPr>
      <t>ANNEXURE</t>
    </r>
    <r>
      <rPr>
        <sz val="20"/>
        <rFont val="Arial"/>
        <family val="2"/>
      </rPr>
      <t xml:space="preserve">
2.15)  Supplying and filling stone dust</t>
    </r>
  </si>
  <si>
    <t>3.1.3)  C.C.1:5:10 for Foundation &amp; Basement</t>
  </si>
  <si>
    <t xml:space="preserve">6.2.3)  Brick work in C.M. 1:5 (F&amp; B) using chamber Burnt bricks of size 23 x 11.4 x 7.5 cm (9" x 4 1/2"x 3")  </t>
  </si>
  <si>
    <t xml:space="preserve">8.2.3.2)  Standardised concrete Mix M30 Grade Concrete 
a. In Foundation and basement  </t>
  </si>
  <si>
    <t>16.3)  Supplying and fixing of Terra cotta jally (more than 50mm  upto 110mm Louvered type)
a. In Ground Floor</t>
  </si>
  <si>
    <t>18.1)  Formwork using M.S.Sheet
a.For Column footings, plinth beam, Grade beam, Raftbeam, Raft slab etc.,</t>
  </si>
  <si>
    <t>21.5.2.2)  Supply and Fixing Solid UPVC door Shutter with frame</t>
  </si>
  <si>
    <t>26.1)  Flooring in C.C.1:5:10</t>
  </si>
  <si>
    <t>28.2)  Floor plastering in C.M. 1:4, 20 mm tk including removal of old cement mortar.</t>
  </si>
  <si>
    <t>29.9.1)  Floor ceramic tiles (Anti-skid) using Grout (Tile Joint Filler).</t>
  </si>
  <si>
    <t xml:space="preserve">33.2)  Plastering in C.M. 1:5, 12mm tk </t>
  </si>
  <si>
    <t xml:space="preserve">35.3)  Spl. Ceiling plastering in C.M. 1:3, 10mm tk. </t>
  </si>
  <si>
    <t xml:space="preserve">44.5.3.1)  Providing Rain Water Harvesting well ring circular shape of 90cm dia, 60cm depth,50mm thick using M30 grade concrete including steel fabrication.
</t>
  </si>
  <si>
    <t xml:space="preserve">52.1.1)  Supply ,laying &amp; jointing the following pipes as per ASTM D 1785 of schedule 40 with  UPVC Specials (Above G.L)
a. 32 mm dia </t>
  </si>
  <si>
    <t>52.2.2)  Supply, laying, fixing and jointing the following UPVC pipes as per ASTM D-1785 of schedule
a. 32mm dia UPVC pipes (below Ground level)</t>
  </si>
  <si>
    <t>52.4)  c. 20mm dia PVC water supply ASTM pipe (fully consealed in walls)</t>
  </si>
  <si>
    <t>52.9) Supply and fixing of  following dia MS clamp set including transportation charges. 
a)  40mm dia M.S clampset</t>
  </si>
  <si>
    <t xml:space="preserve">54.1.2)  S &amp; F of 15mm dia Engineering Polymer Tap (long body ) </t>
  </si>
  <si>
    <t xml:space="preserve">54.2.2)  S &amp; F of 15mm dia Engineering Polymer Tap  short body tap </t>
  </si>
  <si>
    <t>55.1.1)  S &amp; F  of Squat Urinal</t>
  </si>
  <si>
    <t xml:space="preserve">56.3.2)  S &amp; F of Indian Water closet white glazed (Oriya type) of size 580 x 440mm with PVC SWR grade ' P' or "S' trap - in G.F.  </t>
  </si>
  <si>
    <t xml:space="preserve">57.1.1)  S &amp; F of E.W.C.(White) 500 mm with PVC SWR grade "P" or "S" TRAP </t>
  </si>
  <si>
    <t>58.3)  PVC SWR pipe (Soil line) with ISI mark - type 'B'.
a. 110 mm dia.</t>
  </si>
  <si>
    <t>58.4)  Supplying, Laying &amp; Concealing the 50mm dia PVC ( SWR) pipe with ISI mark type - 'B' with relevant specials.</t>
  </si>
  <si>
    <t>60.1)  PVC Nahani trap (4way/2way)</t>
  </si>
  <si>
    <t>58.5) PVC (SWR) pipe with ISI mark - type 'A' for Ventilating shaft with cowl</t>
  </si>
  <si>
    <t>61.3)  UPVC Non Pressure  pipe of SN8 SDR 34 (S 16.5) as per IS 15328/2003
a. 110 mm UPVC Non Pressure  pipe</t>
  </si>
  <si>
    <t>64.1.2)  Wiring with 1.5 sqmm PVC insulated single core multi strand fire retardant flexible copper cable with ISI mark confirming IS: 694:1990. (PVC Box, Fire Retarded Box) 
a. Light point with ceiling rose</t>
  </si>
  <si>
    <t xml:space="preserve">67.1)  Wiring with 1.5 sqmm PVC insulated single core multi strand fire retardant flexible copper cable with ISI mark confirming IS: 694:1990 for 5 amps 5 pin plug socket point @ Switch Board Itself </t>
  </si>
  <si>
    <t>80.2)  450 x 375 x 20 mm   thick TW plank</t>
  </si>
  <si>
    <t>82.3)  Supply and fixing of LED road way lighting luminaries
a)  25W LED</t>
  </si>
  <si>
    <t>171.2.8)  Supply and Delivery of Submersible motor Pumpset with ISI mark IS 8034/2002 without Panel Board 
a)   50LPM x 100m (Three phase)</t>
  </si>
  <si>
    <t>207.3.1)  Plastic Emulsion paint including primer for inner walls</t>
  </si>
  <si>
    <t>213)  Supply and fixing of SFRC Manhole   Cover  
a)  600mm   x 600mm</t>
  </si>
  <si>
    <t>238.1)  Anticorrosive treatment for window grills</t>
  </si>
  <si>
    <t>255.7.2)  Supply and fixing of LED bulb.
a. 9W LED bulb</t>
  </si>
  <si>
    <t>365.1)  Supplying and fixing stainless steel hand rails</t>
  </si>
  <si>
    <t xml:space="preserve">383.3.2)  Providing double nosing to the edges of Granite slab of 18 to 20mm thick </t>
  </si>
  <si>
    <t>450)  Supply and fixing of 160 mm dia PVC top end cap for borewell</t>
  </si>
  <si>
    <t xml:space="preserve">504)  Supplying and delivery of 12 mm thick nylon rope </t>
  </si>
  <si>
    <r>
      <t>609.6.1)  Supply and delivery of 150mm OD PVC casing pipes (6kg/cm</t>
    </r>
    <r>
      <rPr>
        <vertAlign val="superscript"/>
        <sz val="20"/>
        <rFont val="Arial"/>
        <family val="2"/>
      </rPr>
      <t>2</t>
    </r>
    <r>
      <rPr>
        <sz val="20"/>
        <rFont val="Arial"/>
        <family val="2"/>
      </rPr>
      <t xml:space="preserve">) as per IS 12818/1992 of approved quality for borewells
</t>
    </r>
  </si>
  <si>
    <r>
      <t>609.6.2)  Supply and delivery of 150mm OD  PVC Ribbed screen pipes (6kg/cm</t>
    </r>
    <r>
      <rPr>
        <vertAlign val="superscript"/>
        <sz val="20"/>
        <rFont val="Arial"/>
        <family val="2"/>
      </rPr>
      <t>2</t>
    </r>
    <r>
      <rPr>
        <sz val="20"/>
        <rFont val="Arial"/>
        <family val="2"/>
      </rPr>
      <t xml:space="preserve">) as per IS 12818/1992 of approved quality for borewells
</t>
    </r>
  </si>
  <si>
    <t>609.6.3)  Labour Charges for inserting PVC casing pipes assembly (with slots or without slots) 
a) 150mm dia casing pipes assembly.</t>
  </si>
  <si>
    <t>615.3.2)  Supplying, delivery and fixing of  MS fabricated DOL panel control board with ISI mark for three phase 
a)  4 HP</t>
  </si>
  <si>
    <t xml:space="preserve">707.3.2)  Supplying and laying 3 core 4 sqmm flat type copper cable with ISI mark including cost of all materials and specials. </t>
  </si>
  <si>
    <t>799.1.1)  Drilling of 150mm dia borewell anywhere including transportation from one place to another place in alluvial soil or sedimentary starta mud circulation method 
a) 0m to 76m</t>
  </si>
  <si>
    <t>799.3.1)  Charges for developing the borewell for the entire depth with air compressor of 300cfm capacity [Minimum 8 hours]</t>
  </si>
  <si>
    <t xml:space="preserve">960.4.5.1)  Supply and fixing of 4' 18 watts  LED  Tube Light (Crystal glass)
</t>
  </si>
  <si>
    <t xml:space="preserve">55.1.1 </t>
  </si>
  <si>
    <r>
      <t xml:space="preserve">Supplying and fixing of approved brand </t>
    </r>
    <r>
      <rPr>
        <b/>
        <sz val="20"/>
        <rFont val="Arial"/>
        <family val="2"/>
      </rPr>
      <t>Porcelain squat urinal</t>
    </r>
    <r>
      <rPr>
        <sz val="20"/>
        <rFont val="Arial"/>
        <family val="2"/>
      </rPr>
      <t xml:space="preserve"> superior variety in CM 1:1 (One of cement and one of crushed stone sand) including cost of squat urinal with foot rests etc. all complete as directed by the departmental officers (The quality and brand shall got approved from the Executive Engineer before use)</t>
    </r>
  </si>
  <si>
    <r>
      <rPr>
        <b/>
        <sz val="20"/>
        <color indexed="8"/>
        <rFont val="Arial"/>
        <family val="2"/>
      </rPr>
      <t>Brick work in Cement Mortar 1:6</t>
    </r>
    <r>
      <rPr>
        <sz val="20"/>
        <color indexed="8"/>
        <rFont val="Arial"/>
        <family val="2"/>
      </rPr>
      <t xml:space="preserve"> (One of cement and six of crushed stone sand) using Chamber burnt bricks  of size 9”x4½"X3” (23x11.4x7.5cm)  for super structure in the following floors including plasticizer, labour for fixing the doors, windows and ventilator frames in position, fixing of hold fasts, scaffoldings, curing etc., complete in all respect complying with relevant standard specifications and drawings.
a. In Ground Floor</t>
    </r>
  </si>
  <si>
    <r>
      <t>Brick partition wall in Cement Mortar 1:4</t>
    </r>
    <r>
      <rPr>
        <sz val="20"/>
        <rFont val="Arial"/>
        <family val="2"/>
      </rPr>
      <t xml:space="preserve"> (One of cement and four of crushed stone sand) </t>
    </r>
    <r>
      <rPr>
        <b/>
        <sz val="20"/>
        <rFont val="Arial"/>
        <family val="2"/>
      </rPr>
      <t>114mm thick</t>
    </r>
    <r>
      <rPr>
        <sz val="20"/>
        <rFont val="Arial"/>
        <family val="2"/>
      </rPr>
      <t xml:space="preserve"> for super structure in the following  floors using chamber burnt bricks of size 9”x4½”x3” </t>
    </r>
    <r>
      <rPr>
        <b/>
        <sz val="20"/>
        <rFont val="Arial"/>
        <family val="2"/>
      </rPr>
      <t>(23x11.4x7.5cm)</t>
    </r>
    <r>
      <rPr>
        <sz val="20"/>
        <rFont val="Arial"/>
        <family val="2"/>
      </rPr>
      <t xml:space="preserve">  including plasticizer, labour for fixing the doors, windows and ventilator frames in position, fixing of hold fasts, scaffoldings,curing etc., complete in all respect complying with relevant standard specifications and drawings.
b. In Ground Floor</t>
    </r>
  </si>
  <si>
    <t xml:space="preserve">Supplying and fixing of Terra cotta jally (more than 50mm  upto 110mm Louvered type) of best quality and fixing in position with cement paste and redoxide putty including cost of all materialsand labour charges etc., all complete and as directed by the departmental officers. (The Terra cotta Jally quality and design shall be got approved from the Executive Engineer before use.)
b.  In Ground floor </t>
  </si>
  <si>
    <r>
      <t xml:space="preserve">Supplying and fixing of colour </t>
    </r>
    <r>
      <rPr>
        <b/>
        <sz val="20"/>
        <color indexed="8"/>
        <rFont val="Arial"/>
        <family val="2"/>
      </rPr>
      <t>Ceramic Tiles Anti skid</t>
    </r>
    <r>
      <rPr>
        <sz val="20"/>
        <color indexed="8"/>
        <rFont val="Arial"/>
        <family val="2"/>
      </rPr>
      <t xml:space="preserve"> without corrugated design for flooring and other similar works (Best approved quality,  colour and shade shall be got approved from the Executive Engineer before using) over cement mortor 1:3 (One of cement and three of crushed stone sand) 20mm thick including fixing in position, cutting the tiles to the required size wherever necessary, pointing the joints with </t>
    </r>
    <r>
      <rPr>
        <b/>
        <sz val="20"/>
        <color indexed="8"/>
        <rFont val="Arial"/>
        <family val="2"/>
      </rPr>
      <t>Grout (Tile joint filler),</t>
    </r>
    <r>
      <rPr>
        <sz val="20"/>
        <color indexed="8"/>
        <rFont val="Arial"/>
        <family val="2"/>
      </rPr>
      <t xml:space="preserve"> curing, finishing etc., all complete and as directed by the departmental officers. (The brand quality of tiles should be got approved from EE before use ).</t>
    </r>
  </si>
  <si>
    <t xml:space="preserve"> the chipped of masonry etc., as directed by the departmental officers. (The brand and quality of pipes and specials should be got approved by the EE/SE/CE before use in works)
a) 32mm dia ASTM D schedule 40 threaded PVC pipe with necessary UPVC specials
</t>
  </si>
  <si>
    <t>b) 25mm dia ASTM D schedule 40 threaded PVC pipe with necessary UPVC specials</t>
  </si>
  <si>
    <r>
      <t>Supplying and fixing of following dia MS clamp sets of approved make for the erection of submersible pumpset including cost of all materials, labour charges for fixing  etc., all complete and as directed by the departmental officers.  (The materials quality &amp; brand should be got approved from the EE before set)
a</t>
    </r>
    <r>
      <rPr>
        <b/>
        <sz val="20"/>
        <rFont val="Arial"/>
        <family val="2"/>
      </rPr>
      <t>)  40mm dia MS clamp set</t>
    </r>
  </si>
  <si>
    <r>
      <t xml:space="preserve">Wiring with 1.5 sqmm </t>
    </r>
    <r>
      <rPr>
        <b/>
        <sz val="20"/>
        <color indexed="8"/>
        <rFont val="Arial"/>
        <family val="2"/>
      </rPr>
      <t>PVC insulated single core multi strand fire retardant flexible copper cable</t>
    </r>
    <r>
      <rPr>
        <sz val="20"/>
        <color indexed="8"/>
        <rFont val="Arial"/>
        <family val="2"/>
      </rPr>
      <t xml:space="preserve"> with ISI mark confirming to IS: 694/1990, 1.1.k.v. grade cable with continuous earth by means of 1.5 sqmm PVC insulated single core multi strand fire retardant flexible copper cablewith ISI mark confirming to IS: 694/1990,1.1.k.v. grade cable in fully concealed PVC rigid conduit pipe heavy duty with ISI mark with suitable size MS box  of 16g thick concealed and covered with 3mm thick laminated hylem sheet  for </t>
    </r>
    <r>
      <rPr>
        <b/>
        <sz val="20"/>
        <color indexed="8"/>
        <rFont val="Arial"/>
        <family val="2"/>
      </rPr>
      <t xml:space="preserve">5 amps 5 pin plug socket point  at Switch Board Itself </t>
    </r>
    <r>
      <rPr>
        <sz val="20"/>
        <color indexed="8"/>
        <rFont val="Arial"/>
        <family val="2"/>
      </rPr>
      <t>including circuit  mains, cost of all materials, specials, etc., all complete</t>
    </r>
  </si>
  <si>
    <r>
      <t xml:space="preserve">Supplying and fixing </t>
    </r>
    <r>
      <rPr>
        <b/>
        <sz val="20"/>
        <color indexed="8"/>
        <rFont val="Arial"/>
        <family val="2"/>
      </rPr>
      <t>63 Amps triple pole</t>
    </r>
    <r>
      <rPr>
        <sz val="20"/>
        <color indexed="8"/>
        <rFont val="Arial"/>
        <family val="2"/>
      </rPr>
      <t xml:space="preserve"> main switch with fuse unit and neutral link on a suitable teak wood board including necessary interconnections, earth connection, including cost of all materials etc., all complete and as directed by the departmental officers.</t>
    </r>
  </si>
  <si>
    <r>
      <t>Supplying and fixing</t>
    </r>
    <r>
      <rPr>
        <b/>
        <sz val="20"/>
        <rFont val="Arial"/>
        <family val="2"/>
      </rPr>
      <t xml:space="preserve"> 1 no of 32 amps</t>
    </r>
    <r>
      <rPr>
        <sz val="20"/>
        <rFont val="Arial"/>
        <family val="2"/>
      </rPr>
      <t xml:space="preserve"> 500 volts grade porcelain fuse unit on suitable teakwood plank varnished to be fixed on the top of pole/EB street pole with necessary clamps including cost of all materials etc., all complete and as directed by the departmental officers.</t>
    </r>
  </si>
  <si>
    <r>
      <t xml:space="preserve">Supplying and fixing of 1 no of </t>
    </r>
    <r>
      <rPr>
        <b/>
        <sz val="20"/>
        <color indexed="8"/>
        <rFont val="Arial"/>
        <family val="2"/>
      </rPr>
      <t>450x375x20mm thick TW plank</t>
    </r>
    <r>
      <rPr>
        <sz val="20"/>
        <color indexed="8"/>
        <rFont val="Arial"/>
        <family val="2"/>
      </rPr>
      <t xml:space="preserve"> varnished with 3 no of 32 Amps 500 volts grade porcelin fuse unit and 1 no copper earth plate of suitable size bolts and nuts on wall for EB service connections including cost of all materials etc., all complete and as directed by the departmental officers.</t>
    </r>
  </si>
  <si>
    <t>Labour charges for the erection of submersible pumpset in borewell/ openwell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for trial run of 10 days etc.,all complete complying with relevant standard specifications and as directed by the departmental officers
Upto 5 HP</t>
  </si>
  <si>
    <r>
      <t xml:space="preserve">Supplying and fixing of </t>
    </r>
    <r>
      <rPr>
        <b/>
        <sz val="20"/>
        <color indexed="8"/>
        <rFont val="Arial"/>
        <family val="2"/>
      </rPr>
      <t>Indian Water Closet white glazed</t>
    </r>
    <r>
      <rPr>
        <sz val="20"/>
        <color indexed="8"/>
        <rFont val="Arial"/>
        <family val="2"/>
      </rPr>
      <t xml:space="preserve"> (oriya type) of size 580 mm X 440 mm of approved make with ISI mark (to be got approved from EE before use) with </t>
    </r>
    <r>
      <rPr>
        <b/>
        <sz val="20"/>
        <color indexed="8"/>
        <rFont val="Arial"/>
        <family val="2"/>
      </rPr>
      <t>PVC SWR grade 'P' or 'S' trap</t>
    </r>
    <r>
      <rPr>
        <sz val="20"/>
        <color indexed="8"/>
        <rFont val="Arial"/>
        <family val="2"/>
      </rPr>
      <t xml:space="preserve">, including concrete packing, filling portion with earth, flooring the area with 75mm thick brick jelly concrete in CC 1:8:16 (one of cement, eight of crushed stone sand and sixteen of brick jelly) using 40mm size brick jelly and top left rough to receive the floor plastering </t>
    </r>
  </si>
  <si>
    <t>but including anti-syphonage connection, curing, etc. all complete and as directed by the departmental officers. 
In Ground floor.</t>
  </si>
  <si>
    <r>
      <t xml:space="preserve">Supplying and fixing of </t>
    </r>
    <r>
      <rPr>
        <b/>
        <sz val="20"/>
        <color indexed="8"/>
        <rFont val="Arial"/>
        <family val="2"/>
      </rPr>
      <t>LED Bulb</t>
    </r>
    <r>
      <rPr>
        <sz val="20"/>
        <color indexed="8"/>
        <rFont val="Arial"/>
        <family val="2"/>
      </rPr>
      <t xml:space="preserve"> for suitable for fixing it to pendent / bakelite battern holder of best approved variety and as directed by the departmental officers. (The materials should be got approved from the EE before use)  
a.) 9 Watts LED bulb</t>
    </r>
  </si>
  <si>
    <r>
      <t xml:space="preserve">Providing double </t>
    </r>
    <r>
      <rPr>
        <b/>
        <sz val="20"/>
        <color indexed="8"/>
        <rFont val="Arial"/>
        <family val="2"/>
      </rPr>
      <t xml:space="preserve">nosing to the edges of Granite slab of 18 to 20 mm thick </t>
    </r>
    <r>
      <rPr>
        <sz val="20"/>
        <color indexed="8"/>
        <rFont val="Arial"/>
        <family val="2"/>
      </rPr>
      <t xml:space="preserve">including labour, power consumption, tools &amp; plants required, and smooth finishing etc.,  all complete complying with relevant standard specifications and as directed by the departmental officers (The brand and quality of the Granite slab shall be got approved by the Executive Engineer before use). </t>
    </r>
  </si>
  <si>
    <r>
      <t xml:space="preserve">Supplying and fixing of Jet black </t>
    </r>
    <r>
      <rPr>
        <b/>
        <sz val="20"/>
        <rFont val="Arial"/>
        <family val="2"/>
      </rPr>
      <t>Granite slab of 18 to 20mm thick urinal Partition</t>
    </r>
    <r>
      <rPr>
        <sz val="20"/>
        <rFont val="Arial"/>
        <family val="2"/>
      </rPr>
      <t xml:space="preserve"> of both side polished with machine cut edges of size 075m x 1.20m, fixed using angles with screws of suitable size of best quality including labour, power consumption charges to cut the Granite slab, hire charges for tools and plants, nosing the edges wherver necessary, curing, finishing true to plumb etc., all complete and as directed by the departmental officers.</t>
    </r>
  </si>
  <si>
    <t>51.2)  Supply and erection of Rotational Moulded Polyethylene water storage tanks (1000 lit capacity)</t>
  </si>
  <si>
    <t>29.8.1)  Glazed tiles using Grout (Tile Joint Filler)</t>
  </si>
  <si>
    <t>10.2.2)  Brick partition work in C.M. 1:4 using chamber Burnt bricks of size 23 x 11.4 x 7.5 cm (9" x 4 1/2"x 3") 114 mm tk (B.P.) 
b. In Ground Floor</t>
  </si>
  <si>
    <t xml:space="preserve">9.2.2)  Brick work in C.M. 1:6 using chamber Burnt bricks of size 23 x 11.4 x 7.5 cm (9" x 4 1/2"x 3")  
a. In Ground Floor </t>
  </si>
  <si>
    <r>
      <t>616.4.3)  Supplying and fixing the following dia HDPE pipes of approved make for submersible pumps
a. 40 mm dia HDPE 10 Kg/cm</t>
    </r>
    <r>
      <rPr>
        <vertAlign val="superscript"/>
        <sz val="20"/>
        <rFont val="Arial"/>
        <family val="2"/>
      </rPr>
      <t>2</t>
    </r>
    <r>
      <rPr>
        <sz val="20"/>
        <rFont val="Arial"/>
        <family val="2"/>
      </rPr>
      <t xml:space="preserve"> pipe</t>
    </r>
  </si>
  <si>
    <t>752.1)  Construction of Inspection chamber 
a) Size 60 x60 x75cm</t>
  </si>
  <si>
    <r>
      <t xml:space="preserve">Construction of </t>
    </r>
    <r>
      <rPr>
        <b/>
        <sz val="20"/>
        <rFont val="Arial"/>
        <family val="2"/>
      </rPr>
      <t>Inspection chamber</t>
    </r>
    <r>
      <rPr>
        <sz val="20"/>
        <rFont val="Arial"/>
        <family val="2"/>
      </rPr>
      <t xml:space="preserve"> with brickjelly cement concrete 1:8:16 (One of cement, eight of crushed stone sand and sixteen of broken brick jelly) 40mm gauge 15cm, thick for foundation and 23cm thick brick mansonry in CM 1:5 using chamber bricks of size  9”x4½”x3” and plastering with CM 1:3 (one of cement, three of crushed stone sand) including plasticizer CC1:2:4 (one of cement, two of crushed stone sand and four of hard broken stone 20mm gauge) 5cm thick precast cover slab excluding the cost and fabrication of reinforcement grills but including benching channelling fixing the cover slab in position curing, finishing etc., complete in all respects.
Size: 60 x 60x 75cm</t>
    </r>
  </si>
  <si>
    <t xml:space="preserve">382.4.1)  Supplying and fixing of (Jet black) Granite slab 18 to 20mm thick urinal partition both side superfine polished with machine cut edges of size (0.75 x 1.20m)=0.90 sqm  
</t>
  </si>
  <si>
    <t xml:space="preserve">Supplying and fixing of (Jet black) Granite slab 18 to 20mm thick urinal partition both side superfine polished with machine cut edges of size (0.75 x 1.20)=0.90 sqm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</si>
</sst>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5" formatCode="&quot;₹&quot;\ #,##0;&quot;₹&quot;\ \-#,##0"/>
    <numFmt numFmtId="44" formatCode="_ &quot;₹&quot;\ * #,##0.00_ ;_ &quot;₹&quot;\ * \-#,##0.00_ ;_ &quot;₹&quot;\ * &quot;-&quot;??_ ;_ @_ "/>
    <numFmt numFmtId="164" formatCode="&quot;$&quot;#,##0_);\(&quot;$&quot;#,##0\)"/>
    <numFmt numFmtId="165" formatCode="&quot;$&quot;#,##0_);[Red]\(&quot;$&quot;#,##0\)"/>
    <numFmt numFmtId="166" formatCode="_(&quot;$&quot;* #,##0_);_(&quot;$&quot;* \(#,##0\);_(&quot;$&quot;* &quot;-&quot;_);_(@_)"/>
    <numFmt numFmtId="167" formatCode="_(&quot;$&quot;* #,##0.00_);_(&quot;$&quot;* \(#,##0.00\);_(&quot;$&quot;* &quot;-&quot;??_);_(@_)"/>
    <numFmt numFmtId="168" formatCode="_(* #,##0.00_);_(* \(#,##0.00\);_(* &quot;-&quot;??_);_(@_)"/>
    <numFmt numFmtId="169" formatCode="0.00_)"/>
    <numFmt numFmtId="170" formatCode="0.0"/>
    <numFmt numFmtId="171" formatCode="0.000"/>
    <numFmt numFmtId="172" formatCode="#,##0.0"/>
    <numFmt numFmtId="173" formatCode="&quot;L.&quot;\ #,##0;[Red]\-&quot;L.&quot;\ #,##0"/>
    <numFmt numFmtId="174" formatCode="#,##0.0000_);\(#,##0.0000\)"/>
    <numFmt numFmtId="175" formatCode="_-* #,##0\ &quot;F&quot;_-;\-* #,##0\ &quot;F&quot;_-;_-* &quot;-&quot;\ &quot;F&quot;_-;_-@_-"/>
    <numFmt numFmtId="176" formatCode="0.00000_)"/>
    <numFmt numFmtId="177" formatCode="_-* #,##0\ _F_-;\-* #,##0\ _F_-;_-* &quot;-&quot;\ _F_-;_-@_-"/>
    <numFmt numFmtId="178" formatCode="&quot;\&quot;#,##0.00;[Red]\-&quot;\&quot;#,##0.00"/>
    <numFmt numFmtId="179" formatCode="&quot;Rs.&quot;\ #,##0.00;[Red]&quot;Rs.&quot;\ \-#,##0.00"/>
    <numFmt numFmtId="180" formatCode="0.00_);\(0.00\)"/>
    <numFmt numFmtId="181" formatCode="_([$€-2]* #,##0.00_);_([$€-2]* \(#,##0.00\);_([$€-2]* &quot;-&quot;??_)"/>
    <numFmt numFmtId="182" formatCode="_-* #,##0.00\ _F_-;\-* #,##0.00\ _F_-;_-* &quot;-&quot;??\ _F_-;_-@_-"/>
    <numFmt numFmtId="183" formatCode="_ * #,##0_)\ &quot;$&quot;_ ;_ * \(#,##0\)\ &quot;$&quot;_ ;_ * &quot;-&quot;_)\ &quot;$&quot;_ ;_ @_ "/>
    <numFmt numFmtId="184" formatCode="_ * #,##0.00_)\ &quot;$&quot;_ ;_ * \(#,##0.00\)\ &quot;$&quot;_ ;_ * &quot;-&quot;??_)\ &quot;$&quot;_ ;_ @_ "/>
    <numFmt numFmtId="185" formatCode="0.0000000000"/>
    <numFmt numFmtId="186" formatCode="&quot;Rs.&quot;\ #,##0;&quot;Rs.&quot;\ \-#,##0"/>
    <numFmt numFmtId="187" formatCode="_ [$₹-4009]\ * #,##0.00_ ;_ [$₹-4009]\ * \-#,##0.00_ ;_ [$₹-4009]\ * &quot;-&quot;??_ ;_ @_ "/>
    <numFmt numFmtId="188" formatCode="&quot;₹&quot;\ #,##0.00"/>
    <numFmt numFmtId="189" formatCode="&quot;RS.&quot;\ #,##0;&quot;RS.&quot;\ \-#,##0"/>
    <numFmt numFmtId="190" formatCode="0.00;[Red]0.00"/>
    <numFmt numFmtId="191" formatCode="_-&quot;€&quot;* #,##0.00_-;\-&quot;€&quot;* #,##0.00_-;_-&quot;€&quot;* &quot;-&quot;??_-;_-@_-"/>
    <numFmt numFmtId="192" formatCode="0_)"/>
    <numFmt numFmtId="193" formatCode="0.0_)"/>
    <numFmt numFmtId="194" formatCode="0.000_)"/>
  </numFmts>
  <fonts count="108">
    <font>
      <sz val="12"/>
      <name val="Helv"/>
    </font>
    <font>
      <sz val="10"/>
      <name val="Arial"/>
      <family val="2"/>
    </font>
    <font>
      <b/>
      <u/>
      <sz val="16"/>
      <name val="Arial"/>
      <family val="2"/>
    </font>
    <font>
      <sz val="12"/>
      <name val="Helv"/>
    </font>
    <font>
      <b/>
      <sz val="16"/>
      <name val="Arial"/>
      <family val="2"/>
    </font>
    <font>
      <b/>
      <sz val="14"/>
      <name val="Arial"/>
      <family val="2"/>
    </font>
    <font>
      <sz val="14"/>
      <name val="Arial"/>
      <family val="2"/>
    </font>
    <font>
      <b/>
      <sz val="12"/>
      <name val="Helv"/>
    </font>
    <font>
      <sz val="14"/>
      <name val="Helv"/>
    </font>
    <font>
      <sz val="15"/>
      <name val="Arial"/>
      <family val="2"/>
    </font>
    <font>
      <b/>
      <sz val="20"/>
      <color theme="1"/>
      <name val="Arial"/>
      <family val="2"/>
    </font>
    <font>
      <sz val="11"/>
      <color theme="1"/>
      <name val="Calibri"/>
      <family val="2"/>
      <scheme val="minor"/>
    </font>
    <font>
      <sz val="20"/>
      <color theme="1"/>
      <name val="Arial"/>
      <family val="2"/>
    </font>
    <font>
      <sz val="12"/>
      <color theme="1"/>
      <name val="Calibri"/>
      <family val="2"/>
      <scheme val="minor"/>
    </font>
    <font>
      <b/>
      <sz val="20"/>
      <name val="Arial"/>
      <family val="2"/>
    </font>
    <font>
      <sz val="20"/>
      <name val="Arial"/>
      <family val="2"/>
    </font>
    <font>
      <sz val="20"/>
      <color indexed="8"/>
      <name val="Arial"/>
      <family val="2"/>
    </font>
    <font>
      <b/>
      <u/>
      <sz val="20"/>
      <name val="Arial"/>
      <family val="2"/>
    </font>
    <font>
      <sz val="20"/>
      <name val="Arial Narrow"/>
      <family val="2"/>
    </font>
    <font>
      <u/>
      <sz val="20"/>
      <name val="Arial"/>
      <family val="2"/>
    </font>
    <font>
      <u/>
      <sz val="20"/>
      <name val="Arial Narrow"/>
      <family val="2"/>
    </font>
    <font>
      <b/>
      <sz val="20"/>
      <name val="Arial Narrow"/>
      <family val="2"/>
    </font>
    <font>
      <i/>
      <sz val="20"/>
      <name val="Arial"/>
      <family val="2"/>
    </font>
    <font>
      <b/>
      <sz val="20"/>
      <color theme="1"/>
      <name val="Arial Narrow"/>
      <family val="2"/>
    </font>
    <font>
      <sz val="20"/>
      <color theme="1"/>
      <name val="Arial Narrow"/>
      <family val="2"/>
    </font>
    <font>
      <sz val="11"/>
      <name val="?? ??"/>
      <family val="1"/>
      <charset val="128"/>
    </font>
    <font>
      <sz val="14"/>
      <name val="Terminal"/>
      <family val="3"/>
      <charset val="128"/>
    </font>
    <font>
      <sz val="10"/>
      <name val="Helv"/>
      <charset val="204"/>
    </font>
    <font>
      <sz val="10"/>
      <name val="Helv"/>
      <family val="2"/>
    </font>
    <font>
      <sz val="11"/>
      <color indexed="8"/>
      <name val="Calibri"/>
      <family val="2"/>
    </font>
    <font>
      <sz val="11"/>
      <color indexed="9"/>
      <name val="Calibri"/>
      <family val="2"/>
    </font>
    <font>
      <sz val="14"/>
      <name val="AngsanaUPC"/>
      <family val="1"/>
    </font>
    <font>
      <sz val="8"/>
      <name val="Arial"/>
      <family val="2"/>
    </font>
    <font>
      <sz val="11"/>
      <color indexed="20"/>
      <name val="Calibri"/>
      <family val="2"/>
    </font>
    <font>
      <sz val="12"/>
      <name val="Arial"/>
      <family val="2"/>
    </font>
    <font>
      <sz val="12"/>
      <name val="¹ÙÅÁÃ¼"/>
      <charset val="129"/>
    </font>
    <font>
      <b/>
      <sz val="11"/>
      <color indexed="52"/>
      <name val="Calibri"/>
      <family val="2"/>
    </font>
    <font>
      <b/>
      <sz val="11"/>
      <color indexed="9"/>
      <name val="Calibri"/>
      <family val="2"/>
    </font>
    <font>
      <sz val="9"/>
      <name val="Times New Roman"/>
      <family val="1"/>
    </font>
    <font>
      <sz val="9"/>
      <name val="Bookman Old Style"/>
      <family val="1"/>
    </font>
    <font>
      <sz val="12"/>
      <name val="HP-TIMES"/>
    </font>
    <font>
      <i/>
      <sz val="11"/>
      <color indexed="23"/>
      <name val="Calibri"/>
      <family val="2"/>
    </font>
    <font>
      <sz val="10"/>
      <color indexed="10"/>
      <name val="Arial"/>
      <family val="2"/>
    </font>
    <font>
      <sz val="12"/>
      <name val="Gill Sans"/>
      <family val="2"/>
    </font>
    <font>
      <sz val="11"/>
      <color indexed="17"/>
      <name val="Calibri"/>
      <family val="2"/>
    </font>
    <font>
      <b/>
      <sz val="12"/>
      <name val="Arial"/>
      <family val="2"/>
    </font>
    <font>
      <b/>
      <sz val="15"/>
      <color indexed="62"/>
      <name val="Calibri"/>
      <family val="2"/>
    </font>
    <font>
      <b/>
      <sz val="13"/>
      <color indexed="62"/>
      <name val="Calibri"/>
      <family val="2"/>
    </font>
    <font>
      <b/>
      <sz val="11"/>
      <color indexed="62"/>
      <name val="Calibri"/>
      <family val="2"/>
    </font>
    <font>
      <u/>
      <sz val="11"/>
      <color theme="10"/>
      <name val="Calibri"/>
      <family val="2"/>
    </font>
    <font>
      <u/>
      <sz val="10"/>
      <color indexed="12"/>
      <name val="Arial"/>
      <family val="2"/>
    </font>
    <font>
      <u/>
      <sz val="9"/>
      <color indexed="12"/>
      <name val="Arial"/>
      <family val="2"/>
    </font>
    <font>
      <sz val="11"/>
      <color indexed="62"/>
      <name val="Calibri"/>
      <family val="2"/>
    </font>
    <font>
      <sz val="12"/>
      <name val="Bookman Old Style"/>
      <family val="1"/>
    </font>
    <font>
      <b/>
      <sz val="14"/>
      <name val="HP-TIMES"/>
    </font>
    <font>
      <sz val="11"/>
      <color indexed="52"/>
      <name val="Calibri"/>
      <family val="2"/>
    </font>
    <font>
      <sz val="11"/>
      <color indexed="60"/>
      <name val="Calibri"/>
      <family val="2"/>
    </font>
    <font>
      <sz val="7"/>
      <name val="Small Fonts"/>
      <family val="2"/>
    </font>
    <font>
      <b/>
      <i/>
      <sz val="16"/>
      <name val="Helv"/>
    </font>
    <font>
      <sz val="12"/>
      <name val="Times New Roman"/>
      <family val="1"/>
    </font>
    <font>
      <sz val="11"/>
      <color theme="1"/>
      <name val="Calibri"/>
      <family val="2"/>
      <charset val="1"/>
      <scheme val="minor"/>
    </font>
    <font>
      <sz val="12"/>
      <name val="Helv"/>
      <family val="2"/>
    </font>
    <font>
      <sz val="11"/>
      <color rgb="FF000000"/>
      <name val="Calibri"/>
      <family val="2"/>
    </font>
    <font>
      <b/>
      <sz val="11"/>
      <color indexed="63"/>
      <name val="Calibri"/>
      <family val="2"/>
    </font>
    <font>
      <b/>
      <sz val="10"/>
      <name val="Arial CE"/>
      <family val="2"/>
      <charset val="238"/>
    </font>
    <font>
      <u/>
      <sz val="9"/>
      <color indexed="36"/>
      <name val="Arial"/>
      <family val="2"/>
    </font>
    <font>
      <sz val="10"/>
      <name val="MS Sans Serif"/>
      <family val="2"/>
    </font>
    <font>
      <sz val="12"/>
      <name val="Univers (WN)"/>
    </font>
    <font>
      <sz val="10"/>
      <name val="Helv"/>
    </font>
    <font>
      <b/>
      <sz val="11"/>
      <name val="Times New Roman"/>
      <family val="1"/>
    </font>
    <font>
      <sz val="24"/>
      <color indexed="13"/>
      <name val="Helv"/>
    </font>
    <font>
      <b/>
      <sz val="18"/>
      <color indexed="62"/>
      <name val="Cambria"/>
      <family val="2"/>
    </font>
    <font>
      <b/>
      <sz val="11"/>
      <color indexed="8"/>
      <name val="Calibri"/>
      <family val="2"/>
    </font>
    <font>
      <sz val="11"/>
      <color indexed="10"/>
      <name val="Calibri"/>
      <family val="2"/>
    </font>
    <font>
      <sz val="12"/>
      <name val="華康粗圓體"/>
      <family val="3"/>
      <charset val="136"/>
    </font>
    <font>
      <sz val="11"/>
      <name val="ＭＳ 明朝"/>
      <family val="1"/>
      <charset val="128"/>
    </font>
    <font>
      <sz val="10"/>
      <name val="ＭＳ ゴシック"/>
      <family val="3"/>
      <charset val="128"/>
    </font>
    <font>
      <b/>
      <sz val="20"/>
      <color indexed="8"/>
      <name val="Arial"/>
      <family val="2"/>
    </font>
    <font>
      <b/>
      <u/>
      <sz val="20"/>
      <color indexed="8"/>
      <name val="Arial"/>
      <family val="2"/>
    </font>
    <font>
      <vertAlign val="superscript"/>
      <sz val="20"/>
      <name val="Arial"/>
      <family val="2"/>
    </font>
    <font>
      <b/>
      <vertAlign val="superscript"/>
      <sz val="20"/>
      <name val="Arial"/>
      <family val="2"/>
    </font>
    <font>
      <vertAlign val="superscript"/>
      <sz val="20"/>
      <color indexed="8"/>
      <name val="Arial"/>
      <family val="2"/>
    </font>
    <font>
      <sz val="20"/>
      <color rgb="FFFF0000"/>
      <name val="Arial"/>
      <family val="2"/>
    </font>
    <font>
      <b/>
      <sz val="15"/>
      <color indexed="56"/>
      <name val="Calibri"/>
      <family val="2"/>
    </font>
    <font>
      <b/>
      <sz val="13"/>
      <color indexed="56"/>
      <name val="Calibri"/>
      <family val="2"/>
    </font>
    <font>
      <b/>
      <sz val="11"/>
      <color indexed="56"/>
      <name val="Calibri"/>
      <family val="2"/>
    </font>
    <font>
      <sz val="12"/>
      <name val="Helv"/>
      <charset val="134"/>
    </font>
    <font>
      <sz val="11"/>
      <color indexed="8"/>
      <name val="Calibri"/>
      <family val="2"/>
      <charset val="134"/>
    </font>
    <font>
      <sz val="11"/>
      <name val="Tahoma"/>
      <family val="2"/>
    </font>
    <font>
      <sz val="11"/>
      <name val="Times New Roman"/>
      <family val="1"/>
    </font>
    <font>
      <b/>
      <sz val="18"/>
      <color indexed="56"/>
      <name val="Cambria"/>
      <family val="1"/>
    </font>
    <font>
      <sz val="18"/>
      <name val="Arial"/>
      <family val="2"/>
    </font>
    <font>
      <sz val="14"/>
      <color theme="1"/>
      <name val="Arial"/>
      <family val="2"/>
    </font>
    <font>
      <b/>
      <sz val="18"/>
      <name val="Arial"/>
      <family val="2"/>
    </font>
    <font>
      <b/>
      <sz val="23"/>
      <color theme="1"/>
      <name val="Arial"/>
      <family val="2"/>
    </font>
    <font>
      <sz val="23"/>
      <color theme="1"/>
      <name val="Arial"/>
      <family val="2"/>
    </font>
    <font>
      <b/>
      <u/>
      <sz val="23"/>
      <color theme="1"/>
      <name val="Arial"/>
      <family val="2"/>
    </font>
    <font>
      <b/>
      <sz val="23"/>
      <name val="Arial"/>
      <family val="2"/>
    </font>
    <font>
      <sz val="23"/>
      <name val="Arial"/>
      <family val="2"/>
    </font>
    <font>
      <sz val="23"/>
      <color theme="0"/>
      <name val="Arial"/>
      <family val="2"/>
    </font>
    <font>
      <sz val="23"/>
      <color indexed="8"/>
      <name val="Arial"/>
      <family val="2"/>
    </font>
    <font>
      <b/>
      <u/>
      <sz val="23"/>
      <name val="Arial"/>
      <family val="2"/>
    </font>
    <font>
      <sz val="23"/>
      <color rgb="FFFF0000"/>
      <name val="Arial"/>
      <family val="2"/>
    </font>
    <font>
      <sz val="23"/>
      <name val="Arial Narrow"/>
      <family val="2"/>
    </font>
    <font>
      <vertAlign val="superscript"/>
      <sz val="23"/>
      <name val="Arial"/>
      <family val="2"/>
    </font>
    <font>
      <vertAlign val="superscript"/>
      <sz val="23"/>
      <color indexed="8"/>
      <name val="Arial"/>
      <family val="2"/>
    </font>
    <font>
      <sz val="23"/>
      <color theme="1"/>
      <name val="Helv"/>
    </font>
    <font>
      <b/>
      <sz val="23"/>
      <color theme="0"/>
      <name val="Arial"/>
      <family val="2"/>
    </font>
  </fonts>
  <fills count="4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style="thin">
        <color indexed="64"/>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8"/>
      </left>
      <right style="thin">
        <color indexed="8"/>
      </right>
      <top style="double">
        <color indexed="8"/>
      </top>
      <bottom style="thin">
        <color indexed="8"/>
      </bottom>
      <diagonal/>
    </border>
    <border>
      <left style="thin">
        <color indexed="64"/>
      </left>
      <right style="thin">
        <color indexed="64"/>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hair">
        <color indexed="64"/>
      </left>
      <right style="hair">
        <color indexed="64"/>
      </right>
      <top/>
      <bottom style="hair">
        <color indexed="64"/>
      </bottom>
      <diagonal/>
    </border>
  </borders>
  <cellStyleXfs count="1428">
    <xf numFmtId="169" fontId="0" fillId="0" borderId="0"/>
    <xf numFmtId="168" fontId="13" fillId="0" borderId="0" applyFont="0" applyFill="0" applyBorder="0" applyAlignment="0" applyProtection="0"/>
    <xf numFmtId="0" fontId="1" fillId="0" borderId="0"/>
    <xf numFmtId="170" fontId="3" fillId="0" borderId="0"/>
    <xf numFmtId="0" fontId="11" fillId="0" borderId="0"/>
    <xf numFmtId="170" fontId="3" fillId="0" borderId="0"/>
    <xf numFmtId="0" fontId="13" fillId="0" borderId="0"/>
    <xf numFmtId="0" fontId="11" fillId="0" borderId="0"/>
    <xf numFmtId="186" fontId="3" fillId="0" borderId="0"/>
    <xf numFmtId="0" fontId="11" fillId="0" borderId="0"/>
    <xf numFmtId="172" fontId="1" fillId="0" borderId="0" applyFont="0" applyFill="0" applyBorder="0" applyAlignment="0" applyProtection="0"/>
    <xf numFmtId="173"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40" fontId="25" fillId="0" borderId="0" applyFont="0" applyFill="0" applyBorder="0" applyAlignment="0" applyProtection="0"/>
    <xf numFmtId="38" fontId="25" fillId="0" borderId="0" applyFont="0" applyFill="0" applyBorder="0" applyAlignment="0" applyProtection="0"/>
    <xf numFmtId="0" fontId="26" fillId="0" borderId="0"/>
    <xf numFmtId="0" fontId="27" fillId="0" borderId="0"/>
    <xf numFmtId="0" fontId="27" fillId="0" borderId="0"/>
    <xf numFmtId="0" fontId="28" fillId="0" borderId="0"/>
    <xf numFmtId="0" fontId="1" fillId="0" borderId="0"/>
    <xf numFmtId="0" fontId="1" fillId="0" borderId="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4" borderId="0" applyNumberFormat="0" applyBorder="0" applyAlignment="0" applyProtection="0"/>
    <xf numFmtId="0" fontId="29" fillId="7"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29" fillId="5"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12" borderId="0" applyNumberFormat="0" applyBorder="0" applyAlignment="0" applyProtection="0"/>
    <xf numFmtId="0" fontId="30" fillId="5" borderId="0" applyNumberFormat="0" applyBorder="0" applyAlignment="0" applyProtection="0"/>
    <xf numFmtId="9" fontId="31" fillId="0" borderId="0"/>
    <xf numFmtId="9" fontId="31" fillId="0" borderId="0"/>
    <xf numFmtId="9" fontId="31" fillId="0" borderId="0"/>
    <xf numFmtId="9" fontId="31" fillId="0" borderId="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2" fillId="0" borderId="0" applyNumberFormat="0" applyAlignment="0"/>
    <xf numFmtId="174" fontId="31" fillId="0" borderId="0" applyFont="0" applyFill="0" applyBorder="0" applyAlignment="0" applyProtection="0"/>
    <xf numFmtId="175" fontId="31" fillId="0" borderId="0" applyFont="0" applyFill="0" applyBorder="0" applyAlignment="0" applyProtection="0"/>
    <xf numFmtId="176" fontId="31" fillId="0" borderId="0" applyFont="0" applyFill="0" applyBorder="0" applyAlignment="0" applyProtection="0"/>
    <xf numFmtId="177" fontId="31" fillId="0" borderId="0" applyFont="0" applyFill="0" applyBorder="0" applyAlignment="0" applyProtection="0"/>
    <xf numFmtId="0" fontId="33" fillId="17" borderId="0" applyNumberFormat="0" applyBorder="0" applyAlignment="0" applyProtection="0"/>
    <xf numFmtId="0" fontId="34" fillId="0" borderId="0"/>
    <xf numFmtId="0" fontId="35" fillId="0" borderId="0"/>
    <xf numFmtId="0" fontId="36" fillId="4" borderId="6" applyNumberFormat="0" applyAlignment="0" applyProtection="0"/>
    <xf numFmtId="0" fontId="37" fillId="18" borderId="7" applyNumberFormat="0" applyAlignment="0" applyProtection="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65" fontId="29" fillId="0" borderId="0" applyFont="0" applyFill="0" applyBorder="0" applyAlignment="0" applyProtection="0"/>
    <xf numFmtId="168" fontId="1" fillId="0" borderId="0" applyFont="0" applyFill="0" applyBorder="0" applyAlignment="0" applyProtection="0"/>
    <xf numFmtId="179" fontId="3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80" fontId="1" fillId="0" borderId="0" applyFill="0" applyBorder="0" applyAlignment="0" applyProtection="0"/>
    <xf numFmtId="176" fontId="1" fillId="0" borderId="0" applyFont="0" applyFill="0" applyBorder="0" applyAlignment="0" applyProtection="0"/>
    <xf numFmtId="168" fontId="1" fillId="0" borderId="0" applyFont="0" applyFill="0" applyBorder="0" applyAlignment="0" applyProtection="0"/>
    <xf numFmtId="168" fontId="39" fillId="0" borderId="0" applyFont="0" applyFill="0" applyBorder="0" applyAlignment="0" applyProtection="0"/>
    <xf numFmtId="168" fontId="39" fillId="0" borderId="0" applyFont="0" applyFill="0" applyBorder="0" applyAlignment="0" applyProtection="0"/>
    <xf numFmtId="168" fontId="39"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0" fillId="0" borderId="0"/>
    <xf numFmtId="0" fontId="40" fillId="0" borderId="8"/>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0" fontId="29" fillId="0" borderId="0"/>
    <xf numFmtId="0" fontId="29" fillId="0" borderId="0"/>
    <xf numFmtId="0" fontId="29" fillId="0" borderId="0"/>
    <xf numFmtId="0" fontId="29" fillId="0" borderId="0"/>
    <xf numFmtId="0" fontId="29" fillId="0" borderId="0"/>
    <xf numFmtId="0" fontId="41" fillId="0" borderId="0" applyNumberFormat="0" applyFill="0" applyBorder="0" applyAlignment="0" applyProtection="0"/>
    <xf numFmtId="172" fontId="42" fillId="0" borderId="9">
      <alignment horizontal="right"/>
    </xf>
    <xf numFmtId="172" fontId="42" fillId="0" borderId="9">
      <alignment horizontal="right"/>
    </xf>
    <xf numFmtId="172" fontId="42" fillId="0" borderId="9">
      <alignment horizontal="right"/>
    </xf>
    <xf numFmtId="172" fontId="42" fillId="0" borderId="9">
      <alignment horizontal="right"/>
    </xf>
    <xf numFmtId="2" fontId="43" fillId="0" borderId="1">
      <alignment horizontal="center" vertical="top" wrapText="1"/>
    </xf>
    <xf numFmtId="0" fontId="44" fillId="19" borderId="0" applyNumberFormat="0" applyBorder="0" applyAlignment="0" applyProtection="0"/>
    <xf numFmtId="38" fontId="32" fillId="20" borderId="0" applyNumberFormat="0" applyBorder="0" applyAlignment="0" applyProtection="0"/>
    <xf numFmtId="0" fontId="45" fillId="0" borderId="10" applyNumberFormat="0" applyAlignment="0" applyProtection="0">
      <alignment horizontal="left" vertical="center"/>
    </xf>
    <xf numFmtId="0" fontId="45" fillId="0" borderId="11">
      <alignment horizontal="left" vertical="center"/>
    </xf>
    <xf numFmtId="0" fontId="46" fillId="0" borderId="12" applyNumberFormat="0" applyFill="0" applyAlignment="0" applyProtection="0"/>
    <xf numFmtId="0" fontId="47" fillId="0" borderId="13" applyNumberFormat="0" applyFill="0" applyAlignment="0" applyProtection="0"/>
    <xf numFmtId="0" fontId="48" fillId="0" borderId="14"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10" fontId="32" fillId="21" borderId="1" applyNumberFormat="0" applyBorder="0" applyAlignment="0" applyProtection="0"/>
    <xf numFmtId="0" fontId="52" fillId="5" borderId="6" applyNumberFormat="0" applyAlignment="0" applyProtection="0"/>
    <xf numFmtId="2" fontId="53" fillId="0" borderId="15" applyNumberFormat="0" applyBorder="0" applyProtection="0">
      <alignment horizontal="center" vertical="center"/>
    </xf>
    <xf numFmtId="171" fontId="43" fillId="0" borderId="1">
      <alignment horizontal="right" vertical="center" wrapText="1"/>
    </xf>
    <xf numFmtId="0" fontId="54" fillId="22" borderId="8"/>
    <xf numFmtId="0" fontId="55" fillId="0" borderId="16" applyNumberFormat="0" applyFill="0" applyAlignment="0" applyProtection="0"/>
    <xf numFmtId="0" fontId="34" fillId="0" borderId="0"/>
    <xf numFmtId="177" fontId="1" fillId="0" borderId="0" applyFont="0" applyFill="0" applyBorder="0" applyAlignment="0" applyProtection="0"/>
    <xf numFmtId="182"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0" fontId="56" fillId="10" borderId="0" applyNumberFormat="0" applyBorder="0" applyAlignment="0" applyProtection="0"/>
    <xf numFmtId="37" fontId="57" fillId="0" borderId="0"/>
    <xf numFmtId="37" fontId="57" fillId="0" borderId="0"/>
    <xf numFmtId="37" fontId="57" fillId="0" borderId="0"/>
    <xf numFmtId="37" fontId="57" fillId="0" borderId="0"/>
    <xf numFmtId="169" fontId="58" fillId="0" borderId="0"/>
    <xf numFmtId="185" fontId="1" fillId="0" borderId="0"/>
    <xf numFmtId="185" fontId="1" fillId="0" borderId="0"/>
    <xf numFmtId="185" fontId="1" fillId="0" borderId="0"/>
    <xf numFmtId="169" fontId="58" fillId="0" borderId="0"/>
    <xf numFmtId="169" fontId="58" fillId="0" borderId="0"/>
    <xf numFmtId="166" fontId="3" fillId="0" borderId="0"/>
    <xf numFmtId="0" fontId="1" fillId="0" borderId="0"/>
    <xf numFmtId="0" fontId="1" fillId="0" borderId="0"/>
    <xf numFmtId="0" fontId="1" fillId="0" borderId="0"/>
    <xf numFmtId="0" fontId="3" fillId="0" borderId="0"/>
    <xf numFmtId="186" fontId="3" fillId="0" borderId="0"/>
    <xf numFmtId="186" fontId="3" fillId="0" borderId="0"/>
    <xf numFmtId="0" fontId="1" fillId="0" borderId="0"/>
    <xf numFmtId="0" fontId="11" fillId="0" borderId="0"/>
    <xf numFmtId="187" fontId="3" fillId="0" borderId="0"/>
    <xf numFmtId="0" fontId="11" fillId="0" borderId="0"/>
    <xf numFmtId="187" fontId="3" fillId="0" borderId="0"/>
    <xf numFmtId="0" fontId="3" fillId="0" borderId="0"/>
    <xf numFmtId="0" fontId="11" fillId="0" borderId="0"/>
    <xf numFmtId="0" fontId="13" fillId="0" borderId="0"/>
    <xf numFmtId="0" fontId="3" fillId="0" borderId="0"/>
    <xf numFmtId="169" fontId="3" fillId="0" borderId="0"/>
    <xf numFmtId="0" fontId="1" fillId="0" borderId="0"/>
    <xf numFmtId="0" fontId="11" fillId="0" borderId="0"/>
    <xf numFmtId="0" fontId="1" fillId="0" borderId="0"/>
    <xf numFmtId="169" fontId="3" fillId="0" borderId="0"/>
    <xf numFmtId="169" fontId="3" fillId="0" borderId="0"/>
    <xf numFmtId="169" fontId="3" fillId="0" borderId="0"/>
    <xf numFmtId="0" fontId="1" fillId="0" borderId="0"/>
    <xf numFmtId="0" fontId="1" fillId="0" borderId="0"/>
    <xf numFmtId="0" fontId="1" fillId="0" borderId="0"/>
    <xf numFmtId="0" fontId="11" fillId="0" borderId="0"/>
    <xf numFmtId="0" fontId="3" fillId="0" borderId="0"/>
    <xf numFmtId="5" fontId="3" fillId="0" borderId="0"/>
    <xf numFmtId="169" fontId="3"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188" fontId="3" fillId="0" borderId="0"/>
    <xf numFmtId="186" fontId="3" fillId="0" borderId="0"/>
    <xf numFmtId="5" fontId="3" fillId="0" borderId="0"/>
    <xf numFmtId="189" fontId="3" fillId="0" borderId="0"/>
    <xf numFmtId="0" fontId="1" fillId="0" borderId="0"/>
    <xf numFmtId="189" fontId="3" fillId="0" borderId="0"/>
    <xf numFmtId="0" fontId="1" fillId="0" borderId="0"/>
    <xf numFmtId="0" fontId="1" fillId="0" borderId="0"/>
    <xf numFmtId="0" fontId="11" fillId="0" borderId="0"/>
    <xf numFmtId="0" fontId="1" fillId="0" borderId="0"/>
    <xf numFmtId="169" fontId="3" fillId="0" borderId="0"/>
    <xf numFmtId="190" fontId="3" fillId="0" borderId="0"/>
    <xf numFmtId="44" fontId="3" fillId="0" borderId="0"/>
    <xf numFmtId="0" fontId="1" fillId="0" borderId="0"/>
    <xf numFmtId="0" fontId="11" fillId="0" borderId="0"/>
    <xf numFmtId="0" fontId="11" fillId="0" borderId="0"/>
    <xf numFmtId="0" fontId="1" fillId="0" borderId="0"/>
    <xf numFmtId="0" fontId="11" fillId="0" borderId="0"/>
    <xf numFmtId="169" fontId="3" fillId="0" borderId="0"/>
    <xf numFmtId="169" fontId="3" fillId="0" borderId="0"/>
    <xf numFmtId="169" fontId="3" fillId="0" borderId="0"/>
    <xf numFmtId="0" fontId="11" fillId="0" borderId="0"/>
    <xf numFmtId="187" fontId="3" fillId="0" borderId="0"/>
    <xf numFmtId="0" fontId="1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44" fontId="3" fillId="0" borderId="0"/>
    <xf numFmtId="0" fontId="11" fillId="0" borderId="0"/>
    <xf numFmtId="0" fontId="11" fillId="0" borderId="0"/>
    <xf numFmtId="0" fontId="11" fillId="0" borderId="0"/>
    <xf numFmtId="44" fontId="3" fillId="0" borderId="0"/>
    <xf numFmtId="44" fontId="3" fillId="0" borderId="0"/>
    <xf numFmtId="191" fontId="3" fillId="0" borderId="0"/>
    <xf numFmtId="169" fontId="3" fillId="0" borderId="0"/>
    <xf numFmtId="0" fontId="1" fillId="0" borderId="0">
      <alignment vertical="center"/>
    </xf>
    <xf numFmtId="0" fontId="11" fillId="0" borderId="0"/>
    <xf numFmtId="169" fontId="61" fillId="0" borderId="0"/>
    <xf numFmtId="169" fontId="3" fillId="0" borderId="0"/>
    <xf numFmtId="0" fontId="11" fillId="0" borderId="0"/>
    <xf numFmtId="0" fontId="11" fillId="0" borderId="0"/>
    <xf numFmtId="0" fontId="62" fillId="0" borderId="0"/>
    <xf numFmtId="0" fontId="1" fillId="0" borderId="0"/>
    <xf numFmtId="0" fontId="1" fillId="0" borderId="0"/>
    <xf numFmtId="0" fontId="38" fillId="0" borderId="0"/>
    <xf numFmtId="0" fontId="38" fillId="0" borderId="0"/>
    <xf numFmtId="0" fontId="1" fillId="0" borderId="0"/>
    <xf numFmtId="0" fontId="1" fillId="0" borderId="0"/>
    <xf numFmtId="14" fontId="1" fillId="0" borderId="0"/>
    <xf numFmtId="14"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6" borderId="17" applyNumberFormat="0" applyFont="0" applyAlignment="0" applyProtection="0"/>
    <xf numFmtId="0" fontId="63" fillId="4" borderId="18" applyNumberFormat="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4" fillId="0" borderId="0" applyFont="0"/>
    <xf numFmtId="0" fontId="40" fillId="0" borderId="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xf numFmtId="0" fontId="67" fillId="0" borderId="0"/>
    <xf numFmtId="0" fontId="27" fillId="0" borderId="0"/>
    <xf numFmtId="14" fontId="27" fillId="0" borderId="0"/>
    <xf numFmtId="0" fontId="68" fillId="0" borderId="0"/>
    <xf numFmtId="0" fontId="68" fillId="0" borderId="0"/>
    <xf numFmtId="0" fontId="40" fillId="0" borderId="8"/>
    <xf numFmtId="40" fontId="69" fillId="0" borderId="0"/>
    <xf numFmtId="0" fontId="70" fillId="23" borderId="0"/>
    <xf numFmtId="0" fontId="71" fillId="0" borderId="0" applyNumberFormat="0" applyFill="0" applyBorder="0" applyAlignment="0" applyProtection="0"/>
    <xf numFmtId="0" fontId="72" fillId="0" borderId="19" applyNumberFormat="0" applyFill="0" applyAlignment="0" applyProtection="0"/>
    <xf numFmtId="0" fontId="54" fillId="0" borderId="20"/>
    <xf numFmtId="0" fontId="54" fillId="0" borderId="8"/>
    <xf numFmtId="0" fontId="73" fillId="0" borderId="0" applyNumberFormat="0" applyFill="0" applyBorder="0" applyAlignment="0" applyProtection="0"/>
    <xf numFmtId="169" fontId="3" fillId="0" borderId="0"/>
    <xf numFmtId="0" fontId="74" fillId="0" borderId="0"/>
    <xf numFmtId="40" fontId="75" fillId="0" borderId="0" applyFont="0" applyFill="0" applyBorder="0" applyAlignment="0" applyProtection="0"/>
    <xf numFmtId="38" fontId="75" fillId="0" borderId="0" applyFont="0" applyFill="0" applyBorder="0" applyAlignment="0" applyProtection="0"/>
    <xf numFmtId="0" fontId="76" fillId="0" borderId="0"/>
    <xf numFmtId="173" fontId="1" fillId="0" borderId="0" applyFont="0" applyFill="0" applyBorder="0" applyAlignment="0" applyProtection="0"/>
    <xf numFmtId="172" fontId="1" fillId="0" borderId="0" applyFont="0" applyFill="0" applyBorder="0" applyAlignment="0" applyProtection="0"/>
    <xf numFmtId="169" fontId="3" fillId="0" borderId="0"/>
    <xf numFmtId="0" fontId="1" fillId="0" borderId="0"/>
    <xf numFmtId="169" fontId="3" fillId="0" borderId="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32"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6" fillId="20" borderId="6"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0" fontId="37" fillId="42" borderId="7" applyNumberFormat="0" applyAlignment="0" applyProtection="0"/>
    <xf numFmtId="168" fontId="13" fillId="0" borderId="0" applyFont="0" applyFill="0" applyBorder="0" applyAlignment="0" applyProtection="0"/>
    <xf numFmtId="0"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4" fillId="0" borderId="1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50" fillId="0" borderId="0" applyNumberFormat="0" applyFill="0" applyBorder="0" applyAlignment="0" applyProtection="0">
      <alignment vertical="top"/>
      <protection locked="0"/>
    </xf>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2" fillId="29" borderId="6" applyNumberFormat="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5" fillId="0" borderId="16" applyNumberFormat="0" applyFill="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1" fillId="0" borderId="0"/>
    <xf numFmtId="169" fontId="3" fillId="0" borderId="0"/>
    <xf numFmtId="0" fontId="11" fillId="0" borderId="0"/>
    <xf numFmtId="169" fontId="86" fillId="0" borderId="0"/>
    <xf numFmtId="5" fontId="3" fillId="0" borderId="0"/>
    <xf numFmtId="0" fontId="3" fillId="0" borderId="0"/>
    <xf numFmtId="0" fontId="11" fillId="0" borderId="0"/>
    <xf numFmtId="0" fontId="11" fillId="0" borderId="0"/>
    <xf numFmtId="0" fontId="11" fillId="0" borderId="0"/>
    <xf numFmtId="186" fontId="3" fillId="0" borderId="0"/>
    <xf numFmtId="164" fontId="86" fillId="0" borderId="0"/>
    <xf numFmtId="171" fontId="86" fillId="0" borderId="0"/>
    <xf numFmtId="167" fontId="86" fillId="0" borderId="0"/>
    <xf numFmtId="169" fontId="3" fillId="0" borderId="0"/>
    <xf numFmtId="169" fontId="3" fillId="0" borderId="0"/>
    <xf numFmtId="169" fontId="3" fillId="0" borderId="0"/>
    <xf numFmtId="169" fontId="3" fillId="0" borderId="0"/>
    <xf numFmtId="0" fontId="11" fillId="0" borderId="0"/>
    <xf numFmtId="0" fontId="11" fillId="0" borderId="0"/>
    <xf numFmtId="0" fontId="11" fillId="0" borderId="0"/>
    <xf numFmtId="0" fontId="11" fillId="0" borderId="0"/>
    <xf numFmtId="170" fontId="3" fillId="0" borderId="0"/>
    <xf numFmtId="0" fontId="3" fillId="0" borderId="0"/>
    <xf numFmtId="0" fontId="1" fillId="0" borderId="0"/>
    <xf numFmtId="0" fontId="86" fillId="0" borderId="0"/>
    <xf numFmtId="0" fontId="86" fillId="0" borderId="0"/>
    <xf numFmtId="0" fontId="11" fillId="0" borderId="0"/>
    <xf numFmtId="0" fontId="11" fillId="0" borderId="0"/>
    <xf numFmtId="0" fontId="11" fillId="0" borderId="0"/>
    <xf numFmtId="0" fontId="11" fillId="0" borderId="0"/>
    <xf numFmtId="0" fontId="13" fillId="0" borderId="0"/>
    <xf numFmtId="0" fontId="11" fillId="0" borderId="0"/>
    <xf numFmtId="169"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3" fillId="0" borderId="0"/>
    <xf numFmtId="194" fontId="3" fillId="0" borderId="0"/>
    <xf numFmtId="194" fontId="3" fillId="0" borderId="0"/>
    <xf numFmtId="169" fontId="3" fillId="0" borderId="0"/>
    <xf numFmtId="0" fontId="59" fillId="0" borderId="0"/>
    <xf numFmtId="0" fontId="1" fillId="0" borderId="0"/>
    <xf numFmtId="0" fontId="11" fillId="0" borderId="0"/>
    <xf numFmtId="169" fontId="3" fillId="0" borderId="0"/>
    <xf numFmtId="0" fontId="87" fillId="0" borderId="0">
      <alignment vertical="center"/>
    </xf>
    <xf numFmtId="0" fontId="88" fillId="0" borderId="0"/>
    <xf numFmtId="0" fontId="89" fillId="0" borderId="0"/>
    <xf numFmtId="0" fontId="11" fillId="0" borderId="0"/>
    <xf numFmtId="0" fontId="3" fillId="21" borderId="17" applyNumberFormat="0" applyFont="0" applyAlignment="0" applyProtection="0"/>
    <xf numFmtId="0" fontId="3" fillId="21" borderId="17" applyNumberFormat="0" applyFont="0" applyAlignment="0" applyProtection="0"/>
    <xf numFmtId="0" fontId="3" fillId="21" borderId="17" applyNumberFormat="0" applyFont="0" applyAlignment="0" applyProtection="0"/>
    <xf numFmtId="0" fontId="3" fillId="21" borderId="17" applyNumberFormat="0" applyFont="0" applyAlignment="0" applyProtection="0"/>
    <xf numFmtId="0" fontId="3" fillId="21" borderId="17" applyNumberFormat="0" applyFont="0" applyAlignment="0" applyProtection="0"/>
    <xf numFmtId="0" fontId="3" fillId="21" borderId="17" applyNumberFormat="0" applyFont="0" applyAlignment="0" applyProtection="0"/>
    <xf numFmtId="0" fontId="3" fillId="21" borderId="17" applyNumberFormat="0" applyFont="0" applyAlignment="0" applyProtection="0"/>
    <xf numFmtId="0" fontId="3" fillId="21" borderId="17" applyNumberFormat="0" applyFont="0" applyAlignment="0" applyProtection="0"/>
    <xf numFmtId="0" fontId="3" fillId="21" borderId="17" applyNumberFormat="0" applyFon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63" fillId="20" borderId="18" applyNumberFormat="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cellStyleXfs>
  <cellXfs count="398">
    <xf numFmtId="169" fontId="0" fillId="0" borderId="0" xfId="0"/>
    <xf numFmtId="169" fontId="0" fillId="0" borderId="0" xfId="0" applyAlignment="1">
      <alignment vertical="center"/>
    </xf>
    <xf numFmtId="169" fontId="7" fillId="0" borderId="0" xfId="0" applyFont="1" applyAlignment="1">
      <alignment vertical="center"/>
    </xf>
    <xf numFmtId="0" fontId="5" fillId="0" borderId="0" xfId="2" applyFont="1" applyBorder="1" applyAlignment="1">
      <alignment horizontal="center" vertical="center" wrapText="1"/>
    </xf>
    <xf numFmtId="2" fontId="9" fillId="0" borderId="1" xfId="2" applyNumberFormat="1" applyFont="1" applyBorder="1" applyAlignment="1">
      <alignment vertical="center" wrapText="1"/>
    </xf>
    <xf numFmtId="2" fontId="15" fillId="0" borderId="1" xfId="2" applyNumberFormat="1" applyFont="1" applyFill="1" applyBorder="1" applyAlignment="1">
      <alignment horizontal="justify" vertical="top" wrapText="1"/>
    </xf>
    <xf numFmtId="2" fontId="15" fillId="0" borderId="1" xfId="2" applyNumberFormat="1" applyFont="1" applyFill="1" applyBorder="1" applyAlignment="1">
      <alignment horizontal="right" vertical="top" wrapText="1"/>
    </xf>
    <xf numFmtId="2" fontId="15" fillId="0" borderId="1" xfId="2" applyNumberFormat="1" applyFont="1" applyFill="1" applyBorder="1" applyAlignment="1">
      <alignment horizontal="center" vertical="top" wrapText="1"/>
    </xf>
    <xf numFmtId="2" fontId="12" fillId="0" borderId="1" xfId="2" applyNumberFormat="1" applyFont="1" applyFill="1" applyBorder="1" applyAlignment="1">
      <alignment horizontal="justify" vertical="top" wrapText="1"/>
    </xf>
    <xf numFmtId="2" fontId="12" fillId="0" borderId="1" xfId="2" applyNumberFormat="1" applyFont="1" applyFill="1" applyBorder="1" applyAlignment="1">
      <alignment horizontal="justify" vertical="top"/>
    </xf>
    <xf numFmtId="169" fontId="18" fillId="0" borderId="0" xfId="0" applyFont="1" applyFill="1" applyBorder="1" applyAlignment="1">
      <alignment horizontal="center"/>
    </xf>
    <xf numFmtId="0" fontId="12" fillId="0" borderId="1" xfId="2" applyFont="1" applyBorder="1" applyAlignment="1">
      <alignment horizontal="left" vertical="top" wrapText="1"/>
    </xf>
    <xf numFmtId="168" fontId="12" fillId="0" borderId="1" xfId="1" applyFont="1" applyBorder="1" applyAlignment="1">
      <alignment horizontal="right" vertical="center" wrapText="1"/>
    </xf>
    <xf numFmtId="0" fontId="12" fillId="3" borderId="1" xfId="2" applyFont="1" applyFill="1" applyBorder="1" applyAlignment="1">
      <alignment horizontal="left" vertical="top" wrapText="1"/>
    </xf>
    <xf numFmtId="169" fontId="20" fillId="0" borderId="0" xfId="0" applyFont="1" applyFill="1" applyBorder="1" applyAlignment="1">
      <alignment horizontal="center" vertical="center"/>
    </xf>
    <xf numFmtId="169" fontId="14" fillId="0" borderId="1" xfId="0" applyFont="1" applyFill="1" applyBorder="1" applyAlignment="1">
      <alignment horizontal="center" vertical="center" wrapText="1"/>
    </xf>
    <xf numFmtId="171" fontId="14" fillId="0" borderId="1" xfId="0" applyNumberFormat="1" applyFont="1" applyFill="1" applyBorder="1" applyAlignment="1">
      <alignment horizontal="center" vertical="center"/>
    </xf>
    <xf numFmtId="171" fontId="10" fillId="0" borderId="1" xfId="0" applyNumberFormat="1" applyFont="1" applyFill="1" applyBorder="1" applyAlignment="1">
      <alignment horizontal="center" vertical="center"/>
    </xf>
    <xf numFmtId="169" fontId="21" fillId="0" borderId="0" xfId="0" applyFont="1" applyFill="1" applyBorder="1" applyAlignment="1">
      <alignment horizontal="center"/>
    </xf>
    <xf numFmtId="1" fontId="15" fillId="0" borderId="1" xfId="2" applyNumberFormat="1" applyFont="1" applyFill="1" applyBorder="1" applyAlignment="1">
      <alignment horizontal="center" vertical="top" wrapText="1"/>
    </xf>
    <xf numFmtId="170" fontId="15" fillId="0" borderId="1" xfId="2" applyNumberFormat="1" applyFont="1" applyFill="1" applyBorder="1" applyAlignment="1">
      <alignment horizontal="center" vertical="top" wrapText="1"/>
    </xf>
    <xf numFmtId="2" fontId="15" fillId="2" borderId="1" xfId="2" applyNumberFormat="1" applyFont="1" applyFill="1" applyBorder="1" applyAlignment="1">
      <alignment horizontal="center" vertical="top" wrapText="1"/>
    </xf>
    <xf numFmtId="169" fontId="18" fillId="0" borderId="0" xfId="0" applyFont="1" applyFill="1" applyBorder="1" applyAlignment="1">
      <alignment horizontal="center" vertical="center"/>
    </xf>
    <xf numFmtId="171" fontId="15" fillId="2" borderId="1" xfId="2" applyNumberFormat="1" applyFont="1" applyFill="1" applyBorder="1" applyAlignment="1">
      <alignment horizontal="center" vertical="top" wrapText="1"/>
    </xf>
    <xf numFmtId="169" fontId="15" fillId="2" borderId="0" xfId="0" applyFont="1" applyFill="1" applyAlignment="1">
      <alignment vertical="top"/>
    </xf>
    <xf numFmtId="169" fontId="22" fillId="2" borderId="0" xfId="0" applyFont="1" applyFill="1" applyAlignment="1">
      <alignment vertical="top"/>
    </xf>
    <xf numFmtId="0" fontId="12" fillId="0" borderId="0" xfId="9" applyFont="1" applyBorder="1" applyAlignment="1">
      <alignment horizontal="center" vertical="center"/>
    </xf>
    <xf numFmtId="2" fontId="14" fillId="0" borderId="1" xfId="2" applyNumberFormat="1" applyFont="1" applyFill="1" applyBorder="1" applyAlignment="1">
      <alignment horizontal="right" vertical="top" wrapText="1"/>
    </xf>
    <xf numFmtId="1" fontId="14" fillId="0" borderId="1" xfId="2" applyNumberFormat="1" applyFont="1" applyFill="1" applyBorder="1" applyAlignment="1">
      <alignment horizontal="center" vertical="top" wrapText="1"/>
    </xf>
    <xf numFmtId="170" fontId="14" fillId="0" borderId="1" xfId="2" applyNumberFormat="1" applyFont="1" applyFill="1" applyBorder="1" applyAlignment="1">
      <alignment horizontal="center" vertical="top" wrapText="1"/>
    </xf>
    <xf numFmtId="2" fontId="14" fillId="2" borderId="1" xfId="2" applyNumberFormat="1" applyFont="1" applyFill="1" applyBorder="1" applyAlignment="1">
      <alignment horizontal="center" vertical="top" wrapText="1"/>
    </xf>
    <xf numFmtId="2" fontId="14" fillId="0" borderId="1" xfId="2" applyNumberFormat="1" applyFont="1" applyFill="1" applyBorder="1" applyAlignment="1">
      <alignment horizontal="center" vertical="top" wrapText="1"/>
    </xf>
    <xf numFmtId="2" fontId="14" fillId="0" borderId="1" xfId="2" applyNumberFormat="1" applyFont="1" applyFill="1" applyBorder="1" applyAlignment="1">
      <alignment horizontal="justify" vertical="top" wrapText="1"/>
    </xf>
    <xf numFmtId="171" fontId="21" fillId="0" borderId="0" xfId="0" applyNumberFormat="1" applyFont="1" applyFill="1" applyBorder="1" applyAlignment="1">
      <alignment horizontal="center" vertical="top"/>
    </xf>
    <xf numFmtId="169" fontId="23" fillId="0" borderId="0" xfId="0" applyFont="1" applyFill="1" applyBorder="1" applyAlignment="1">
      <alignment horizontal="justify"/>
    </xf>
    <xf numFmtId="169" fontId="21" fillId="0" borderId="0" xfId="0" applyFont="1" applyFill="1" applyBorder="1" applyAlignment="1">
      <alignment horizontal="right"/>
    </xf>
    <xf numFmtId="171" fontId="18" fillId="0" borderId="0" xfId="0" applyNumberFormat="1" applyFont="1" applyFill="1" applyBorder="1" applyAlignment="1">
      <alignment horizontal="center" vertical="top"/>
    </xf>
    <xf numFmtId="169" fontId="24" fillId="0" borderId="0" xfId="0" applyFont="1" applyFill="1" applyBorder="1" applyAlignment="1">
      <alignment horizontal="justify"/>
    </xf>
    <xf numFmtId="169" fontId="18" fillId="0" borderId="0" xfId="0" applyFont="1" applyFill="1" applyBorder="1" applyAlignment="1">
      <alignment horizontal="right"/>
    </xf>
    <xf numFmtId="169" fontId="15" fillId="0" borderId="0" xfId="0" applyFont="1"/>
    <xf numFmtId="192" fontId="77" fillId="0" borderId="1" xfId="2" applyNumberFormat="1" applyFont="1" applyBorder="1" applyAlignment="1">
      <alignment horizontal="center" vertical="center" wrapText="1"/>
    </xf>
    <xf numFmtId="4" fontId="77" fillId="0" borderId="1" xfId="2" applyNumberFormat="1" applyFont="1" applyBorder="1" applyAlignment="1">
      <alignment horizontal="center" vertical="center" wrapText="1"/>
    </xf>
    <xf numFmtId="4" fontId="77" fillId="0" borderId="1" xfId="0" applyNumberFormat="1" applyFont="1" applyBorder="1" applyAlignment="1">
      <alignment horizontal="center" vertical="center" wrapText="1"/>
    </xf>
    <xf numFmtId="169" fontId="15" fillId="0" borderId="0" xfId="0" applyFont="1" applyAlignment="1">
      <alignment vertical="center"/>
    </xf>
    <xf numFmtId="3" fontId="77" fillId="0" borderId="1" xfId="2" applyNumberFormat="1" applyFont="1" applyBorder="1" applyAlignment="1">
      <alignment horizontal="center" vertical="center" wrapText="1"/>
    </xf>
    <xf numFmtId="3" fontId="77" fillId="0" borderId="1" xfId="0" applyNumberFormat="1" applyFont="1" applyBorder="1" applyAlignment="1">
      <alignment horizontal="center" vertical="center" wrapText="1"/>
    </xf>
    <xf numFmtId="1" fontId="10" fillId="0" borderId="4" xfId="9" applyNumberFormat="1" applyFont="1" applyBorder="1" applyAlignment="1">
      <alignment horizontal="center" vertical="top"/>
    </xf>
    <xf numFmtId="0" fontId="14" fillId="0" borderId="4" xfId="0" applyNumberFormat="1" applyFont="1" applyBorder="1" applyAlignment="1">
      <alignment horizontal="center" vertical="top" wrapText="1"/>
    </xf>
    <xf numFmtId="0" fontId="15" fillId="0" borderId="4" xfId="0" applyNumberFormat="1" applyFont="1" applyBorder="1" applyAlignment="1">
      <alignment horizontal="justify" vertical="top" wrapText="1"/>
    </xf>
    <xf numFmtId="0" fontId="15" fillId="0" borderId="4" xfId="0" applyNumberFormat="1" applyFont="1" applyBorder="1" applyAlignment="1">
      <alignment horizontal="center" vertical="top" wrapText="1"/>
    </xf>
    <xf numFmtId="188" fontId="15" fillId="2" borderId="4" xfId="0" applyNumberFormat="1" applyFont="1" applyFill="1" applyBorder="1" applyAlignment="1">
      <alignment vertical="top"/>
    </xf>
    <xf numFmtId="1" fontId="10" fillId="0" borderId="5" xfId="9" applyNumberFormat="1" applyFont="1" applyBorder="1" applyAlignment="1">
      <alignment horizontal="center" vertical="top"/>
    </xf>
    <xf numFmtId="0" fontId="14" fillId="0" borderId="5" xfId="0" applyNumberFormat="1" applyFont="1" applyBorder="1" applyAlignment="1">
      <alignment horizontal="center" vertical="top" wrapText="1"/>
    </xf>
    <xf numFmtId="0" fontId="15" fillId="0" borderId="5" xfId="0" applyNumberFormat="1" applyFont="1" applyBorder="1" applyAlignment="1">
      <alignment horizontal="justify" vertical="top" wrapText="1"/>
    </xf>
    <xf numFmtId="0" fontId="15" fillId="0" borderId="5" xfId="0" applyNumberFormat="1" applyFont="1" applyBorder="1" applyAlignment="1">
      <alignment horizontal="center" vertical="top" wrapText="1"/>
    </xf>
    <xf numFmtId="188" fontId="15" fillId="2" borderId="5" xfId="0" applyNumberFormat="1" applyFont="1" applyFill="1" applyBorder="1" applyAlignment="1">
      <alignment vertical="top"/>
    </xf>
    <xf numFmtId="1" fontId="10" fillId="0" borderId="1" xfId="9" applyNumberFormat="1" applyFont="1" applyBorder="1" applyAlignment="1">
      <alignment horizontal="center" vertical="top"/>
    </xf>
    <xf numFmtId="0" fontId="14" fillId="0" borderId="1" xfId="0" applyNumberFormat="1" applyFont="1" applyBorder="1" applyAlignment="1">
      <alignment horizontal="center" vertical="top" wrapText="1"/>
    </xf>
    <xf numFmtId="0" fontId="15" fillId="0" borderId="1" xfId="0" applyNumberFormat="1" applyFont="1" applyBorder="1" applyAlignment="1">
      <alignment wrapText="1"/>
    </xf>
    <xf numFmtId="0" fontId="15" fillId="2" borderId="1" xfId="0" applyNumberFormat="1" applyFont="1" applyFill="1" applyBorder="1" applyAlignment="1">
      <alignment horizontal="justify" vertical="top" wrapText="1"/>
    </xf>
    <xf numFmtId="0" fontId="15" fillId="0" borderId="1" xfId="0" applyNumberFormat="1" applyFont="1" applyBorder="1" applyAlignment="1">
      <alignment horizontal="center" vertical="top" wrapText="1"/>
    </xf>
    <xf numFmtId="188" fontId="15" fillId="2" borderId="1" xfId="0" applyNumberFormat="1" applyFont="1" applyFill="1" applyBorder="1" applyAlignment="1">
      <alignment vertical="top"/>
    </xf>
    <xf numFmtId="0" fontId="15" fillId="0" borderId="1" xfId="0" applyNumberFormat="1" applyFont="1" applyBorder="1" applyAlignment="1">
      <alignment horizontal="center" vertical="center" wrapText="1"/>
    </xf>
    <xf numFmtId="3" fontId="16" fillId="0" borderId="1" xfId="0" applyNumberFormat="1" applyFont="1" applyBorder="1" applyAlignment="1">
      <alignment horizontal="center" vertical="top" wrapText="1"/>
    </xf>
    <xf numFmtId="0" fontId="15" fillId="0" borderId="1" xfId="208" applyFont="1" applyBorder="1" applyAlignment="1">
      <alignment horizontal="center" vertical="top" wrapText="1"/>
    </xf>
    <xf numFmtId="188" fontId="14" fillId="2" borderId="1" xfId="0" applyNumberFormat="1" applyFont="1" applyFill="1" applyBorder="1" applyAlignment="1">
      <alignment vertical="top"/>
    </xf>
    <xf numFmtId="4" fontId="15" fillId="0" borderId="1" xfId="0" applyNumberFormat="1" applyFont="1" applyBorder="1" applyAlignment="1">
      <alignment horizontal="center" vertical="center" wrapText="1"/>
    </xf>
    <xf numFmtId="0" fontId="12" fillId="0" borderId="1" xfId="208" applyFont="1" applyBorder="1" applyAlignment="1">
      <alignment vertical="top"/>
    </xf>
    <xf numFmtId="0" fontId="12" fillId="0" borderId="0" xfId="208" applyFont="1"/>
    <xf numFmtId="0" fontId="15" fillId="3" borderId="1" xfId="0" applyNumberFormat="1" applyFont="1" applyFill="1" applyBorder="1" applyAlignment="1">
      <alignment horizontal="justify" vertical="top" wrapText="1"/>
    </xf>
    <xf numFmtId="0" fontId="16" fillId="3" borderId="1" xfId="0" applyNumberFormat="1" applyFont="1" applyFill="1" applyBorder="1" applyAlignment="1">
      <alignment horizontal="justify" vertical="top" wrapText="1"/>
    </xf>
    <xf numFmtId="192" fontId="77" fillId="0" borderId="1" xfId="2" applyNumberFormat="1" applyFont="1" applyBorder="1" applyAlignment="1">
      <alignment horizontal="center" vertical="top" wrapText="1"/>
    </xf>
    <xf numFmtId="4" fontId="16" fillId="2" borderId="1" xfId="2" applyNumberFormat="1" applyFont="1" applyFill="1" applyBorder="1" applyAlignment="1">
      <alignment horizontal="justify" vertical="top" wrapText="1"/>
    </xf>
    <xf numFmtId="3" fontId="77" fillId="0" borderId="1" xfId="0" applyNumberFormat="1" applyFont="1" applyBorder="1" applyAlignment="1">
      <alignment horizontal="center" vertical="top" wrapText="1"/>
    </xf>
    <xf numFmtId="3" fontId="77" fillId="2" borderId="1" xfId="2" applyNumberFormat="1" applyFont="1" applyFill="1" applyBorder="1" applyAlignment="1">
      <alignment horizontal="center" vertical="top" wrapText="1"/>
    </xf>
    <xf numFmtId="4" fontId="77" fillId="2" borderId="1" xfId="2" applyNumberFormat="1" applyFont="1" applyFill="1" applyBorder="1" applyAlignment="1">
      <alignment horizontal="center" vertical="top" wrapText="1"/>
    </xf>
    <xf numFmtId="4" fontId="16" fillId="2" borderId="1" xfId="2" applyNumberFormat="1" applyFont="1" applyFill="1" applyBorder="1" applyAlignment="1">
      <alignment horizontal="center" vertical="top" wrapText="1"/>
    </xf>
    <xf numFmtId="3" fontId="15" fillId="2" borderId="1" xfId="0" applyNumberFormat="1" applyFont="1" applyFill="1" applyBorder="1" applyAlignment="1">
      <alignment horizontal="center" vertical="top" wrapText="1"/>
    </xf>
    <xf numFmtId="4" fontId="15" fillId="2" borderId="1" xfId="0" applyNumberFormat="1" applyFont="1" applyFill="1" applyBorder="1" applyAlignment="1">
      <alignment horizontal="center" vertical="top" wrapText="1"/>
    </xf>
    <xf numFmtId="4" fontId="15" fillId="2" borderId="1" xfId="0" applyNumberFormat="1" applyFont="1" applyFill="1" applyBorder="1" applyAlignment="1">
      <alignment horizontal="center" vertical="center" wrapText="1"/>
    </xf>
    <xf numFmtId="3" fontId="77" fillId="2" borderId="1" xfId="0" applyNumberFormat="1" applyFont="1" applyFill="1" applyBorder="1" applyAlignment="1">
      <alignment horizontal="center" vertical="top" wrapText="1"/>
    </xf>
    <xf numFmtId="169" fontId="15" fillId="2" borderId="0" xfId="0" applyFont="1" applyFill="1"/>
    <xf numFmtId="3" fontId="77" fillId="2" borderId="4" xfId="2" applyNumberFormat="1" applyFont="1" applyFill="1" applyBorder="1" applyAlignment="1">
      <alignment horizontal="center" vertical="top" wrapText="1"/>
    </xf>
    <xf numFmtId="4" fontId="77" fillId="2" borderId="4" xfId="2" applyNumberFormat="1" applyFont="1" applyFill="1" applyBorder="1" applyAlignment="1">
      <alignment horizontal="center" vertical="top" wrapText="1"/>
    </xf>
    <xf numFmtId="4" fontId="16" fillId="2" borderId="4" xfId="2" applyNumberFormat="1" applyFont="1" applyFill="1" applyBorder="1" applyAlignment="1">
      <alignment horizontal="center" vertical="top" wrapText="1"/>
    </xf>
    <xf numFmtId="3" fontId="15" fillId="2" borderId="4" xfId="0" applyNumberFormat="1" applyFont="1" applyFill="1" applyBorder="1" applyAlignment="1">
      <alignment horizontal="center" vertical="top" wrapText="1"/>
    </xf>
    <xf numFmtId="4" fontId="15" fillId="2" borderId="4" xfId="0" applyNumberFormat="1" applyFont="1" applyFill="1" applyBorder="1" applyAlignment="1">
      <alignment horizontal="center" vertical="top" wrapText="1"/>
    </xf>
    <xf numFmtId="4" fontId="15" fillId="2" borderId="4" xfId="0" applyNumberFormat="1" applyFont="1" applyFill="1" applyBorder="1" applyAlignment="1">
      <alignment horizontal="center" vertical="center" wrapText="1"/>
    </xf>
    <xf numFmtId="4" fontId="77" fillId="0" borderId="21" xfId="2" applyNumberFormat="1" applyFont="1" applyBorder="1" applyAlignment="1">
      <alignment horizontal="center" vertical="top" wrapText="1"/>
    </xf>
    <xf numFmtId="4" fontId="16" fillId="0" borderId="21" xfId="2" applyNumberFormat="1" applyFont="1" applyBorder="1" applyAlignment="1">
      <alignment vertical="top" wrapText="1"/>
    </xf>
    <xf numFmtId="169" fontId="15" fillId="0" borderId="21" xfId="0" applyFont="1" applyBorder="1"/>
    <xf numFmtId="4" fontId="15" fillId="0" borderId="21" xfId="0" applyNumberFormat="1" applyFont="1" applyBorder="1" applyAlignment="1">
      <alignment horizontal="center" vertical="center" wrapText="1"/>
    </xf>
    <xf numFmtId="172" fontId="77" fillId="2" borderId="1" xfId="2" applyNumberFormat="1" applyFont="1" applyFill="1" applyBorder="1" applyAlignment="1">
      <alignment horizontal="center" vertical="top" wrapText="1"/>
    </xf>
    <xf numFmtId="1" fontId="16" fillId="2" borderId="1" xfId="2" applyNumberFormat="1" applyFont="1" applyFill="1" applyBorder="1" applyAlignment="1">
      <alignment horizontal="center" vertical="top" wrapText="1"/>
    </xf>
    <xf numFmtId="3" fontId="16" fillId="2" borderId="1" xfId="0" applyNumberFormat="1" applyFont="1" applyFill="1" applyBorder="1" applyAlignment="1">
      <alignment horizontal="center" vertical="top" wrapText="1"/>
    </xf>
    <xf numFmtId="1" fontId="16" fillId="2" borderId="1" xfId="0" applyNumberFormat="1" applyFont="1" applyFill="1" applyBorder="1" applyAlignment="1">
      <alignment horizontal="center" vertical="top" wrapText="1"/>
    </xf>
    <xf numFmtId="4" fontId="16" fillId="2" borderId="1" xfId="0" applyNumberFormat="1" applyFont="1" applyFill="1" applyBorder="1" applyAlignment="1">
      <alignment horizontal="center" vertical="center" wrapText="1"/>
    </xf>
    <xf numFmtId="4" fontId="77" fillId="0" borderId="1" xfId="2" applyNumberFormat="1" applyFont="1" applyBorder="1" applyAlignment="1">
      <alignment horizontal="center" vertical="top" wrapText="1"/>
    </xf>
    <xf numFmtId="4" fontId="16" fillId="0" borderId="1" xfId="2" applyNumberFormat="1" applyFont="1" applyBorder="1" applyAlignment="1">
      <alignment vertical="top" wrapText="1"/>
    </xf>
    <xf numFmtId="4" fontId="16" fillId="0" borderId="1" xfId="0" applyNumberFormat="1" applyFont="1" applyBorder="1" applyAlignment="1">
      <alignment horizontal="center" vertical="center" wrapText="1"/>
    </xf>
    <xf numFmtId="169" fontId="15" fillId="0" borderId="1" xfId="0" applyFont="1" applyBorder="1"/>
    <xf numFmtId="192" fontId="77" fillId="0" borderId="4" xfId="2" applyNumberFormat="1" applyFont="1" applyBorder="1" applyAlignment="1">
      <alignment horizontal="center" vertical="top" wrapText="1"/>
    </xf>
    <xf numFmtId="172" fontId="77" fillId="0" borderId="4" xfId="2" applyNumberFormat="1" applyFont="1" applyBorder="1" applyAlignment="1">
      <alignment horizontal="center" vertical="top" wrapText="1"/>
    </xf>
    <xf numFmtId="169" fontId="15" fillId="0" borderId="4" xfId="0" applyFont="1" applyBorder="1"/>
    <xf numFmtId="169" fontId="14" fillId="0" borderId="5" xfId="0" applyFont="1" applyBorder="1"/>
    <xf numFmtId="4" fontId="16" fillId="0" borderId="5" xfId="2" applyNumberFormat="1" applyFont="1" applyBorder="1" applyAlignment="1">
      <alignment vertical="top" wrapText="1"/>
    </xf>
    <xf numFmtId="169" fontId="15" fillId="0" borderId="5" xfId="0" applyFont="1" applyBorder="1"/>
    <xf numFmtId="4" fontId="16" fillId="0" borderId="5" xfId="0" applyNumberFormat="1" applyFont="1" applyBorder="1" applyAlignment="1">
      <alignment horizontal="center" vertical="center" wrapText="1"/>
    </xf>
    <xf numFmtId="4" fontId="16" fillId="0" borderId="1" xfId="2" applyNumberFormat="1" applyFont="1" applyBorder="1" applyAlignment="1">
      <alignment horizontal="justify" vertical="top" wrapText="1"/>
    </xf>
    <xf numFmtId="170" fontId="15" fillId="3" borderId="1" xfId="2" applyNumberFormat="1" applyFont="1" applyFill="1" applyBorder="1" applyAlignment="1">
      <alignment horizontal="justify" vertical="top" wrapText="1"/>
    </xf>
    <xf numFmtId="169" fontId="16" fillId="0" borderId="4" xfId="0" applyFont="1" applyBorder="1" applyAlignment="1">
      <alignment vertical="top" wrapText="1"/>
    </xf>
    <xf numFmtId="169" fontId="16" fillId="0" borderId="4" xfId="0" applyFont="1" applyBorder="1" applyAlignment="1">
      <alignment vertical="center" wrapText="1"/>
    </xf>
    <xf numFmtId="169" fontId="16" fillId="0" borderId="4" xfId="0" applyFont="1" applyBorder="1" applyAlignment="1">
      <alignment wrapText="1"/>
    </xf>
    <xf numFmtId="169" fontId="16" fillId="0" borderId="4" xfId="0" applyFont="1" applyBorder="1"/>
    <xf numFmtId="193" fontId="77" fillId="0" borderId="4" xfId="0" applyNumberFormat="1" applyFont="1" applyBorder="1" applyAlignment="1">
      <alignment horizontal="center" vertical="top"/>
    </xf>
    <xf numFmtId="188" fontId="14" fillId="2" borderId="4" xfId="0" applyNumberFormat="1" applyFont="1" applyFill="1" applyBorder="1" applyAlignment="1">
      <alignment vertical="top"/>
    </xf>
    <xf numFmtId="192" fontId="77" fillId="0" borderId="5" xfId="2" applyNumberFormat="1" applyFont="1" applyBorder="1" applyAlignment="1">
      <alignment horizontal="center" vertical="top" wrapText="1"/>
    </xf>
    <xf numFmtId="193" fontId="77" fillId="0" borderId="5" xfId="0" applyNumberFormat="1" applyFont="1" applyBorder="1" applyAlignment="1">
      <alignment horizontal="center" vertical="top"/>
    </xf>
    <xf numFmtId="169" fontId="16" fillId="0" borderId="5" xfId="0" applyFont="1" applyBorder="1"/>
    <xf numFmtId="188" fontId="14" fillId="2" borderId="5" xfId="0" applyNumberFormat="1" applyFont="1" applyFill="1" applyBorder="1" applyAlignment="1">
      <alignment vertical="top"/>
    </xf>
    <xf numFmtId="0" fontId="14" fillId="0" borderId="1" xfId="180" applyNumberFormat="1" applyFont="1" applyBorder="1" applyAlignment="1">
      <alignment horizontal="center" vertical="top" wrapText="1"/>
    </xf>
    <xf numFmtId="0" fontId="15" fillId="0" borderId="1" xfId="180" applyNumberFormat="1" applyFont="1" applyBorder="1" applyAlignment="1">
      <alignment wrapText="1"/>
    </xf>
    <xf numFmtId="0" fontId="14" fillId="3" borderId="1" xfId="180" applyNumberFormat="1" applyFont="1" applyFill="1" applyBorder="1" applyAlignment="1">
      <alignment horizontal="justify" vertical="top" wrapText="1"/>
    </xf>
    <xf numFmtId="0" fontId="15" fillId="0" borderId="1" xfId="180" applyNumberFormat="1" applyFont="1" applyBorder="1" applyAlignment="1">
      <alignment horizontal="center" vertical="top" wrapText="1"/>
    </xf>
    <xf numFmtId="188" fontId="14" fillId="2" borderId="1" xfId="180" applyNumberFormat="1" applyFont="1" applyFill="1" applyBorder="1" applyAlignment="1">
      <alignment vertical="top"/>
    </xf>
    <xf numFmtId="4" fontId="15" fillId="0" borderId="1" xfId="180" applyNumberFormat="1" applyFont="1" applyBorder="1" applyAlignment="1">
      <alignment horizontal="center" vertical="center" wrapText="1"/>
    </xf>
    <xf numFmtId="3" fontId="77" fillId="0" borderId="1" xfId="180" applyNumberFormat="1" applyFont="1" applyBorder="1" applyAlignment="1">
      <alignment horizontal="center" vertical="top" wrapText="1"/>
    </xf>
    <xf numFmtId="169" fontId="15" fillId="0" borderId="0" xfId="180" applyNumberFormat="1" applyFont="1"/>
    <xf numFmtId="3" fontId="77" fillId="0" borderId="4" xfId="0" applyNumberFormat="1" applyFont="1" applyBorder="1" applyAlignment="1">
      <alignment horizontal="center" vertical="top" wrapText="1"/>
    </xf>
    <xf numFmtId="193" fontId="77" fillId="2" borderId="1" xfId="0" applyNumberFormat="1" applyFont="1" applyFill="1" applyBorder="1" applyAlignment="1">
      <alignment horizontal="center" vertical="top"/>
    </xf>
    <xf numFmtId="169" fontId="16" fillId="2" borderId="1" xfId="0" applyFont="1" applyFill="1" applyBorder="1" applyAlignment="1">
      <alignment horizontal="justify" vertical="top" wrapText="1"/>
    </xf>
    <xf numFmtId="193" fontId="77" fillId="0" borderId="1" xfId="0" applyNumberFormat="1" applyFont="1" applyBorder="1" applyAlignment="1">
      <alignment horizontal="center" vertical="top"/>
    </xf>
    <xf numFmtId="3" fontId="16" fillId="0" borderId="4" xfId="0" applyNumberFormat="1" applyFont="1" applyBorder="1" applyAlignment="1">
      <alignment horizontal="center" vertical="top" wrapText="1"/>
    </xf>
    <xf numFmtId="169" fontId="16" fillId="0" borderId="1" xfId="0" applyFont="1" applyBorder="1"/>
    <xf numFmtId="169" fontId="16" fillId="0" borderId="1" xfId="0" applyFont="1" applyBorder="1" applyAlignment="1">
      <alignment horizontal="justify" vertical="top" wrapText="1"/>
    </xf>
    <xf numFmtId="3" fontId="16" fillId="0" borderId="1" xfId="0" applyNumberFormat="1" applyFont="1" applyBorder="1" applyAlignment="1">
      <alignment horizontal="center" vertical="center" wrapText="1"/>
    </xf>
    <xf numFmtId="169" fontId="16" fillId="0" borderId="4" xfId="0" applyNumberFormat="1" applyFont="1" applyBorder="1"/>
    <xf numFmtId="169" fontId="16" fillId="0" borderId="5" xfId="0" applyNumberFormat="1" applyFont="1" applyBorder="1"/>
    <xf numFmtId="169" fontId="12" fillId="0" borderId="0" xfId="0" applyFont="1"/>
    <xf numFmtId="169" fontId="15" fillId="0" borderId="4" xfId="0" applyFont="1" applyBorder="1" applyAlignment="1">
      <alignment vertical="top"/>
    </xf>
    <xf numFmtId="169" fontId="15" fillId="0" borderId="1" xfId="0" applyFont="1" applyBorder="1" applyAlignment="1">
      <alignment vertical="top"/>
    </xf>
    <xf numFmtId="172" fontId="77" fillId="0" borderId="1" xfId="2" applyNumberFormat="1" applyFont="1" applyBorder="1" applyAlignment="1">
      <alignment horizontal="center" vertical="top" wrapText="1"/>
    </xf>
    <xf numFmtId="4" fontId="16" fillId="0" borderId="1" xfId="0" applyNumberFormat="1" applyFont="1" applyBorder="1" applyAlignment="1">
      <alignment vertical="top" wrapText="1"/>
    </xf>
    <xf numFmtId="4" fontId="16" fillId="0" borderId="5" xfId="0" applyNumberFormat="1" applyFont="1" applyBorder="1" applyAlignment="1">
      <alignment vertical="center" wrapText="1"/>
    </xf>
    <xf numFmtId="188" fontId="14" fillId="3" borderId="4" xfId="0" applyNumberFormat="1" applyFont="1" applyFill="1" applyBorder="1" applyAlignment="1">
      <alignment vertical="top"/>
    </xf>
    <xf numFmtId="188" fontId="14" fillId="3" borderId="5" xfId="0" applyNumberFormat="1" applyFont="1" applyFill="1" applyBorder="1" applyAlignment="1">
      <alignment vertical="top"/>
    </xf>
    <xf numFmtId="0" fontId="15" fillId="0" borderId="1" xfId="0" applyNumberFormat="1" applyFont="1" applyBorder="1" applyAlignment="1">
      <alignment horizontal="justify" vertical="top" wrapText="1"/>
    </xf>
    <xf numFmtId="169" fontId="16" fillId="0" borderId="1" xfId="315" applyNumberFormat="1" applyFont="1" applyBorder="1"/>
    <xf numFmtId="188" fontId="14" fillId="3" borderId="1" xfId="0" applyNumberFormat="1" applyFont="1" applyFill="1" applyBorder="1" applyAlignment="1">
      <alignment vertical="top"/>
    </xf>
    <xf numFmtId="2" fontId="16" fillId="0" borderId="1" xfId="272" applyNumberFormat="1" applyFont="1" applyBorder="1" applyAlignment="1">
      <alignment horizontal="center" vertical="center" wrapText="1"/>
    </xf>
    <xf numFmtId="0" fontId="15" fillId="0" borderId="1" xfId="0" applyNumberFormat="1" applyFont="1" applyFill="1" applyBorder="1" applyAlignment="1">
      <alignment vertical="top"/>
    </xf>
    <xf numFmtId="0" fontId="15" fillId="0" borderId="1" xfId="0" applyNumberFormat="1" applyFont="1" applyFill="1" applyBorder="1" applyAlignment="1">
      <alignment horizontal="center" vertical="top"/>
    </xf>
    <xf numFmtId="193" fontId="14" fillId="0" borderId="1" xfId="0" applyNumberFormat="1" applyFont="1" applyBorder="1" applyAlignment="1">
      <alignment horizontal="center" vertical="top" wrapText="1"/>
    </xf>
    <xf numFmtId="169" fontId="16" fillId="3" borderId="1" xfId="0" applyNumberFormat="1" applyFont="1" applyFill="1" applyBorder="1" applyAlignment="1">
      <alignment horizontal="justify" vertical="top" wrapText="1"/>
    </xf>
    <xf numFmtId="0" fontId="14" fillId="3" borderId="1" xfId="0" applyNumberFormat="1" applyFont="1" applyFill="1" applyBorder="1" applyAlignment="1">
      <alignment horizontal="justify" vertical="top" wrapText="1"/>
    </xf>
    <xf numFmtId="169" fontId="77" fillId="0" borderId="1" xfId="0" applyFont="1" applyBorder="1"/>
    <xf numFmtId="169" fontId="77" fillId="0" borderId="1" xfId="0" applyFont="1" applyBorder="1" applyAlignment="1">
      <alignment horizontal="center" vertical="center"/>
    </xf>
    <xf numFmtId="169" fontId="16" fillId="0" borderId="1" xfId="0" applyNumberFormat="1" applyFont="1" applyBorder="1"/>
    <xf numFmtId="169" fontId="16" fillId="0" borderId="1" xfId="0" applyFont="1" applyBorder="1" applyAlignment="1">
      <alignment vertical="top"/>
    </xf>
    <xf numFmtId="0" fontId="16" fillId="0" borderId="1" xfId="0" applyNumberFormat="1" applyFont="1" applyBorder="1" applyAlignment="1">
      <alignment horizontal="justify" vertical="top" wrapText="1"/>
    </xf>
    <xf numFmtId="3" fontId="77" fillId="0" borderId="1" xfId="272" applyNumberFormat="1" applyFont="1" applyBorder="1" applyAlignment="1">
      <alignment horizontal="center" vertical="top" wrapText="1"/>
    </xf>
    <xf numFmtId="2" fontId="16" fillId="3" borderId="1" xfId="272" applyNumberFormat="1" applyFont="1" applyFill="1" applyBorder="1" applyAlignment="1">
      <alignment horizontal="justify" vertical="top" wrapText="1"/>
    </xf>
    <xf numFmtId="170" fontId="14" fillId="0" borderId="1" xfId="2" applyNumberFormat="1" applyFont="1" applyBorder="1" applyAlignment="1">
      <alignment horizontal="center" vertical="top" wrapText="1"/>
    </xf>
    <xf numFmtId="0" fontId="15" fillId="0" borderId="4" xfId="0" applyNumberFormat="1" applyFont="1" applyBorder="1" applyAlignment="1">
      <alignment horizontal="justify"/>
    </xf>
    <xf numFmtId="0" fontId="15" fillId="0" borderId="4" xfId="0" applyNumberFormat="1" applyFont="1" applyBorder="1" applyAlignment="1">
      <alignment horizontal="justify" vertical="top"/>
    </xf>
    <xf numFmtId="188" fontId="14" fillId="2" borderId="4" xfId="0" applyNumberFormat="1" applyFont="1" applyFill="1" applyBorder="1" applyAlignment="1">
      <alignment horizontal="justify" vertical="top"/>
    </xf>
    <xf numFmtId="0" fontId="15" fillId="0" borderId="5" xfId="0" applyNumberFormat="1" applyFont="1" applyBorder="1" applyAlignment="1">
      <alignment horizontal="justify"/>
    </xf>
    <xf numFmtId="0" fontId="15" fillId="0" borderId="5" xfId="0" applyNumberFormat="1" applyFont="1" applyBorder="1" applyAlignment="1">
      <alignment horizontal="justify" vertical="top"/>
    </xf>
    <xf numFmtId="188" fontId="14" fillId="2" borderId="5" xfId="0" applyNumberFormat="1" applyFont="1" applyFill="1" applyBorder="1" applyAlignment="1">
      <alignment horizontal="justify" vertical="top"/>
    </xf>
    <xf numFmtId="2" fontId="15" fillId="3" borderId="1" xfId="2" applyNumberFormat="1" applyFont="1" applyFill="1" applyBorder="1" applyAlignment="1">
      <alignment horizontal="justify" vertical="top" wrapText="1"/>
    </xf>
    <xf numFmtId="192" fontId="14" fillId="0" borderId="0" xfId="0" applyNumberFormat="1" applyFont="1" applyAlignment="1">
      <alignment horizontal="center" vertical="top"/>
    </xf>
    <xf numFmtId="169" fontId="14" fillId="0" borderId="0" xfId="0" applyFont="1" applyAlignment="1">
      <alignment vertical="top"/>
    </xf>
    <xf numFmtId="4" fontId="15" fillId="0" borderId="4" xfId="0" applyNumberFormat="1" applyFont="1" applyBorder="1" applyAlignment="1">
      <alignment horizontal="center" vertical="center" wrapText="1"/>
    </xf>
    <xf numFmtId="4" fontId="15" fillId="0" borderId="5" xfId="0" applyNumberFormat="1" applyFont="1" applyBorder="1" applyAlignment="1">
      <alignment horizontal="center" vertical="center" wrapText="1"/>
    </xf>
    <xf numFmtId="0" fontId="15" fillId="2" borderId="5" xfId="0" applyNumberFormat="1" applyFont="1" applyFill="1" applyBorder="1" applyAlignment="1">
      <alignment horizontal="justify" vertical="top" wrapText="1"/>
    </xf>
    <xf numFmtId="4" fontId="16" fillId="0" borderId="4" xfId="0" applyNumberFormat="1" applyFont="1" applyBorder="1" applyAlignment="1">
      <alignment horizontal="center" vertical="center" wrapText="1"/>
    </xf>
    <xf numFmtId="4" fontId="16" fillId="0" borderId="21" xfId="0" applyNumberFormat="1" applyFont="1" applyBorder="1" applyAlignment="1">
      <alignment horizontal="center" vertical="center" wrapText="1"/>
    </xf>
    <xf numFmtId="169" fontId="14" fillId="0" borderId="1" xfId="0" applyFont="1" applyFill="1" applyBorder="1" applyAlignment="1">
      <alignment horizontal="center" vertical="center" wrapText="1"/>
    </xf>
    <xf numFmtId="0" fontId="15" fillId="3" borderId="5" xfId="0" applyNumberFormat="1" applyFont="1" applyFill="1" applyBorder="1" applyAlignment="1">
      <alignment horizontal="justify" vertical="top" wrapText="1"/>
    </xf>
    <xf numFmtId="4" fontId="16" fillId="0" borderId="4" xfId="0" applyNumberFormat="1" applyFont="1" applyBorder="1" applyAlignment="1">
      <alignment horizontal="center" vertical="center" wrapText="1"/>
    </xf>
    <xf numFmtId="2" fontId="15" fillId="0" borderId="1" xfId="2" applyNumberFormat="1" applyFont="1" applyBorder="1" applyAlignment="1">
      <alignment horizontal="justify" vertical="top" wrapText="1"/>
    </xf>
    <xf numFmtId="2" fontId="6" fillId="0" borderId="1" xfId="2" applyNumberFormat="1" applyFont="1" applyFill="1" applyBorder="1" applyAlignment="1">
      <alignment horizontal="justify" vertical="top" wrapText="1"/>
    </xf>
    <xf numFmtId="2" fontId="92" fillId="0" borderId="1" xfId="2" applyNumberFormat="1" applyFont="1" applyBorder="1" applyAlignment="1">
      <alignment horizontal="left" vertical="top" wrapText="1"/>
    </xf>
    <xf numFmtId="0" fontId="5" fillId="0" borderId="1" xfId="2" applyFont="1" applyBorder="1" applyAlignment="1">
      <alignment horizontal="center" vertical="top" wrapText="1"/>
    </xf>
    <xf numFmtId="2" fontId="5" fillId="0" borderId="1" xfId="2" applyNumberFormat="1" applyFont="1" applyBorder="1" applyAlignment="1">
      <alignment vertical="top" wrapText="1"/>
    </xf>
    <xf numFmtId="0" fontId="6" fillId="0" borderId="1" xfId="2" applyFont="1" applyBorder="1" applyAlignment="1">
      <alignment horizontal="left" vertical="top" wrapText="1"/>
    </xf>
    <xf numFmtId="0" fontId="5" fillId="0" borderId="1" xfId="2" applyFont="1" applyBorder="1" applyAlignment="1">
      <alignment horizontal="right" vertical="top" wrapText="1"/>
    </xf>
    <xf numFmtId="0" fontId="5" fillId="0" borderId="1" xfId="2" applyFont="1" applyBorder="1" applyAlignment="1">
      <alignment horizontal="left" vertical="top" wrapText="1"/>
    </xf>
    <xf numFmtId="170" fontId="6" fillId="0" borderId="1" xfId="2" applyNumberFormat="1" applyFont="1" applyBorder="1" applyAlignment="1">
      <alignment vertical="top" wrapText="1"/>
    </xf>
    <xf numFmtId="169" fontId="0" fillId="0" borderId="0" xfId="0" applyAlignment="1">
      <alignment vertical="top"/>
    </xf>
    <xf numFmtId="0" fontId="6" fillId="0" borderId="1" xfId="2" applyFont="1" applyBorder="1" applyAlignment="1">
      <alignment horizontal="center" vertical="top" wrapText="1"/>
    </xf>
    <xf numFmtId="169" fontId="8" fillId="0" borderId="1" xfId="0" applyFont="1" applyBorder="1" applyAlignment="1">
      <alignment vertical="top"/>
    </xf>
    <xf numFmtId="2" fontId="6" fillId="0" borderId="1" xfId="2" applyNumberFormat="1" applyFont="1" applyBorder="1" applyAlignment="1">
      <alignment vertical="top" wrapText="1"/>
    </xf>
    <xf numFmtId="170" fontId="6" fillId="0" borderId="1" xfId="2" applyNumberFormat="1" applyFont="1" applyBorder="1" applyAlignment="1">
      <alignment horizontal="center" vertical="top" wrapText="1"/>
    </xf>
    <xf numFmtId="2" fontId="6" fillId="0" borderId="1" xfId="2" applyNumberFormat="1" applyFont="1" applyBorder="1" applyAlignment="1">
      <alignment horizontal="center" vertical="top" wrapText="1"/>
    </xf>
    <xf numFmtId="0" fontId="6" fillId="0" borderId="2" xfId="2" applyFont="1" applyBorder="1" applyAlignment="1">
      <alignment horizontal="center" vertical="top" wrapText="1"/>
    </xf>
    <xf numFmtId="0" fontId="6" fillId="0" borderId="3" xfId="2" applyFont="1" applyBorder="1" applyAlignment="1">
      <alignment horizontal="center" vertical="top" wrapText="1"/>
    </xf>
    <xf numFmtId="2" fontId="6" fillId="0" borderId="0" xfId="2" applyNumberFormat="1" applyFont="1" applyFill="1" applyBorder="1" applyAlignment="1">
      <alignment vertical="top" wrapText="1"/>
    </xf>
    <xf numFmtId="0" fontId="82" fillId="0" borderId="1" xfId="208" applyFont="1" applyBorder="1"/>
    <xf numFmtId="0" fontId="15" fillId="0" borderId="4" xfId="0" applyNumberFormat="1" applyFont="1" applyBorder="1" applyAlignment="1">
      <alignment wrapText="1"/>
    </xf>
    <xf numFmtId="0" fontId="15" fillId="0" borderId="5" xfId="0" applyNumberFormat="1" applyFont="1" applyBorder="1" applyAlignment="1">
      <alignment wrapText="1"/>
    </xf>
    <xf numFmtId="4" fontId="16" fillId="0" borderId="1" xfId="2" applyNumberFormat="1" applyFont="1" applyBorder="1" applyAlignment="1">
      <alignment horizontal="center" vertical="center" wrapText="1"/>
    </xf>
    <xf numFmtId="4" fontId="77" fillId="0" borderId="5" xfId="2" applyNumberFormat="1" applyFont="1" applyBorder="1" applyAlignment="1">
      <alignment horizontal="center" vertical="top" wrapText="1"/>
    </xf>
    <xf numFmtId="2" fontId="15" fillId="0" borderId="1" xfId="2" applyNumberFormat="1" applyFont="1" applyBorder="1" applyAlignment="1">
      <alignment vertical="top" wrapText="1"/>
    </xf>
    <xf numFmtId="0" fontId="14" fillId="0" borderId="1" xfId="164" applyFont="1" applyBorder="1" applyAlignment="1">
      <alignment horizontal="center" vertical="top" wrapText="1"/>
    </xf>
    <xf numFmtId="0" fontId="15" fillId="0" borderId="1" xfId="164" applyFont="1" applyBorder="1" applyAlignment="1">
      <alignment wrapText="1"/>
    </xf>
    <xf numFmtId="0" fontId="15" fillId="3" borderId="1" xfId="164" applyFont="1" applyFill="1" applyBorder="1" applyAlignment="1">
      <alignment horizontal="justify" vertical="top" wrapText="1"/>
    </xf>
    <xf numFmtId="0" fontId="15" fillId="0" borderId="1" xfId="164" applyFont="1" applyBorder="1" applyAlignment="1">
      <alignment horizontal="center" vertical="top" wrapText="1"/>
    </xf>
    <xf numFmtId="170" fontId="16" fillId="0" borderId="1" xfId="2" applyNumberFormat="1" applyFont="1" applyBorder="1" applyAlignment="1">
      <alignment horizontal="center" vertical="top" wrapText="1"/>
    </xf>
    <xf numFmtId="170" fontId="15" fillId="0" borderId="1" xfId="2" applyNumberFormat="1" applyFont="1" applyBorder="1" applyAlignment="1">
      <alignment horizontal="center" vertical="top" wrapText="1"/>
    </xf>
    <xf numFmtId="192" fontId="77" fillId="0" borderId="1" xfId="0" applyNumberFormat="1" applyFont="1" applyBorder="1" applyAlignment="1">
      <alignment horizontal="center" vertical="top"/>
    </xf>
    <xf numFmtId="2" fontId="16" fillId="0" borderId="1" xfId="0" applyNumberFormat="1" applyFont="1" applyBorder="1" applyAlignment="1">
      <alignment horizontal="right" vertical="center"/>
    </xf>
    <xf numFmtId="169" fontId="15" fillId="0" borderId="1" xfId="0" applyNumberFormat="1" applyFont="1" applyBorder="1"/>
    <xf numFmtId="169" fontId="77" fillId="0" borderId="1" xfId="204" applyNumberFormat="1" applyFont="1" applyBorder="1" applyAlignment="1">
      <alignment horizontal="justify" vertical="top" wrapText="1"/>
    </xf>
    <xf numFmtId="193" fontId="77" fillId="0" borderId="1" xfId="0" applyNumberFormat="1" applyFont="1" applyFill="1" applyBorder="1" applyAlignment="1">
      <alignment horizontal="center" vertical="top"/>
    </xf>
    <xf numFmtId="169" fontId="16" fillId="0" borderId="1" xfId="0" applyNumberFormat="1" applyFont="1" applyBorder="1" applyAlignment="1">
      <alignment horizontal="center" vertical="top"/>
    </xf>
    <xf numFmtId="2" fontId="15" fillId="0" borderId="1" xfId="2" applyNumberFormat="1" applyFont="1" applyBorder="1" applyAlignment="1">
      <alignment horizontal="center" vertical="top" wrapText="1"/>
    </xf>
    <xf numFmtId="192" fontId="15" fillId="0" borderId="1" xfId="2" applyNumberFormat="1" applyFont="1" applyBorder="1" applyAlignment="1">
      <alignment horizontal="center" vertical="top" wrapText="1"/>
    </xf>
    <xf numFmtId="0" fontId="15" fillId="0" borderId="1" xfId="204" applyFont="1" applyBorder="1" applyAlignment="1">
      <alignment horizontal="center" vertical="top" wrapText="1"/>
    </xf>
    <xf numFmtId="1" fontId="14" fillId="0" borderId="1" xfId="2" applyNumberFormat="1" applyFont="1" applyBorder="1" applyAlignment="1">
      <alignment horizontal="center" vertical="top" wrapText="1"/>
    </xf>
    <xf numFmtId="169" fontId="15" fillId="3" borderId="1" xfId="0" applyFont="1" applyFill="1" applyBorder="1" applyAlignment="1">
      <alignment horizontal="justify" vertical="top" wrapText="1"/>
    </xf>
    <xf numFmtId="0" fontId="15" fillId="0" borderId="1" xfId="0" applyNumberFormat="1" applyFont="1" applyBorder="1" applyAlignment="1">
      <alignment horizontal="center" vertical="center"/>
    </xf>
    <xf numFmtId="169" fontId="16" fillId="0" borderId="1" xfId="204" applyNumberFormat="1" applyFont="1" applyBorder="1" applyAlignment="1">
      <alignment vertical="top"/>
    </xf>
    <xf numFmtId="2" fontId="16" fillId="3" borderId="1" xfId="2" applyNumberFormat="1" applyFont="1" applyFill="1" applyBorder="1" applyAlignment="1">
      <alignment horizontal="justify" vertical="top" wrapText="1"/>
    </xf>
    <xf numFmtId="170" fontId="77" fillId="0" borderId="4" xfId="316" applyNumberFormat="1" applyFont="1" applyBorder="1" applyAlignment="1">
      <alignment horizontal="center" vertical="top" wrapText="1"/>
    </xf>
    <xf numFmtId="0" fontId="16" fillId="0" borderId="4" xfId="316" applyFont="1" applyBorder="1" applyAlignment="1">
      <alignment horizontal="center" vertical="top" wrapText="1"/>
    </xf>
    <xf numFmtId="0" fontId="16" fillId="0" borderId="4" xfId="316" applyFont="1" applyBorder="1" applyAlignment="1">
      <alignment horizontal="center" vertical="center" wrapText="1"/>
    </xf>
    <xf numFmtId="170" fontId="77" fillId="0" borderId="5" xfId="316" applyNumberFormat="1" applyFont="1" applyBorder="1" applyAlignment="1">
      <alignment horizontal="center" vertical="top" wrapText="1"/>
    </xf>
    <xf numFmtId="0" fontId="16" fillId="0" borderId="5" xfId="316" applyFont="1" applyBorder="1" applyAlignment="1">
      <alignment horizontal="center" vertical="top" wrapText="1"/>
    </xf>
    <xf numFmtId="0" fontId="16" fillId="0" borderId="5" xfId="316" applyFont="1" applyBorder="1" applyAlignment="1">
      <alignment horizontal="center" vertical="center" wrapText="1"/>
    </xf>
    <xf numFmtId="170" fontId="93" fillId="0" borderId="1" xfId="2" applyNumberFormat="1" applyFont="1" applyFill="1" applyBorder="1" applyAlignment="1">
      <alignment horizontal="center" vertical="top" wrapText="1"/>
    </xf>
    <xf numFmtId="0" fontId="91" fillId="0" borderId="1" xfId="0" applyNumberFormat="1" applyFont="1" applyBorder="1"/>
    <xf numFmtId="0" fontId="91" fillId="0" borderId="1" xfId="0" applyNumberFormat="1" applyFont="1" applyBorder="1" applyAlignment="1">
      <alignment horizontal="center" vertical="top" wrapText="1"/>
    </xf>
    <xf numFmtId="172" fontId="14" fillId="0" borderId="1" xfId="2" applyNumberFormat="1" applyFont="1" applyBorder="1" applyAlignment="1">
      <alignment horizontal="center" vertical="top" wrapText="1"/>
    </xf>
    <xf numFmtId="2" fontId="16" fillId="0" borderId="1" xfId="2" applyNumberFormat="1" applyFont="1" applyBorder="1" applyAlignment="1">
      <alignment horizontal="center" vertical="center" wrapText="1"/>
    </xf>
    <xf numFmtId="3" fontId="77" fillId="0" borderId="1" xfId="2" applyNumberFormat="1" applyFont="1" applyBorder="1" applyAlignment="1">
      <alignment horizontal="center" vertical="top" wrapText="1"/>
    </xf>
    <xf numFmtId="169" fontId="15" fillId="3" borderId="1" xfId="204" applyNumberFormat="1" applyFont="1" applyFill="1" applyBorder="1" applyAlignment="1">
      <alignment horizontal="justify" vertical="top" wrapText="1"/>
    </xf>
    <xf numFmtId="0" fontId="15" fillId="0" borderId="1" xfId="204" applyNumberFormat="1" applyFont="1" applyBorder="1" applyAlignment="1">
      <alignment horizontal="center" vertical="top" wrapText="1"/>
    </xf>
    <xf numFmtId="4" fontId="16" fillId="0" borderId="1" xfId="204" applyNumberFormat="1" applyFont="1" applyBorder="1" applyAlignment="1">
      <alignment horizontal="center" vertical="center" wrapText="1"/>
    </xf>
    <xf numFmtId="4" fontId="15" fillId="0" borderId="1" xfId="204" applyNumberFormat="1" applyFont="1" applyBorder="1" applyAlignment="1">
      <alignment horizontal="center" vertical="top" wrapText="1"/>
    </xf>
    <xf numFmtId="0" fontId="15" fillId="3" borderId="1" xfId="204" applyNumberFormat="1" applyFont="1" applyFill="1" applyBorder="1" applyAlignment="1">
      <alignment horizontal="justify" vertical="top" wrapText="1"/>
    </xf>
    <xf numFmtId="0" fontId="15" fillId="0" borderId="1" xfId="0" applyNumberFormat="1" applyFont="1" applyBorder="1"/>
    <xf numFmtId="0" fontId="15" fillId="0" borderId="1" xfId="163" applyNumberFormat="1" applyFont="1" applyBorder="1" applyAlignment="1">
      <alignment horizontal="center" vertical="center"/>
    </xf>
    <xf numFmtId="0" fontId="15" fillId="0" borderId="1" xfId="0" applyNumberFormat="1" applyFont="1" applyBorder="1" applyAlignment="1">
      <alignment vertical="top"/>
    </xf>
    <xf numFmtId="0" fontId="15" fillId="0" borderId="1" xfId="0" applyNumberFormat="1" applyFont="1" applyBorder="1" applyAlignment="1">
      <alignment horizontal="center" vertical="top"/>
    </xf>
    <xf numFmtId="0" fontId="16" fillId="0" borderId="1" xfId="0" applyNumberFormat="1" applyFont="1" applyBorder="1"/>
    <xf numFmtId="2" fontId="77" fillId="3" borderId="1" xfId="2" applyNumberFormat="1" applyFont="1" applyFill="1" applyBorder="1" applyAlignment="1">
      <alignment horizontal="justify" vertical="top" wrapText="1"/>
    </xf>
    <xf numFmtId="4" fontId="12" fillId="0" borderId="1" xfId="0" applyNumberFormat="1" applyFont="1" applyBorder="1" applyAlignment="1">
      <alignment horizontal="center" vertical="center" wrapText="1"/>
    </xf>
    <xf numFmtId="172" fontId="77" fillId="0" borderId="1" xfId="272" applyNumberFormat="1" applyFont="1" applyBorder="1" applyAlignment="1">
      <alignment horizontal="center" vertical="top" wrapText="1"/>
    </xf>
    <xf numFmtId="3" fontId="77" fillId="0" borderId="1" xfId="272" applyNumberFormat="1" applyFont="1" applyBorder="1" applyAlignment="1">
      <alignment horizontal="center" vertical="center" wrapText="1"/>
    </xf>
    <xf numFmtId="1" fontId="10" fillId="0" borderId="21" xfId="9" applyNumberFormat="1" applyFont="1" applyBorder="1" applyAlignment="1">
      <alignment horizontal="center" vertical="top"/>
    </xf>
    <xf numFmtId="3" fontId="16" fillId="0" borderId="21" xfId="0" applyNumberFormat="1" applyFont="1" applyBorder="1" applyAlignment="1">
      <alignment horizontal="center" vertical="top" wrapText="1"/>
    </xf>
    <xf numFmtId="3" fontId="16" fillId="0" borderId="5" xfId="0" applyNumberFormat="1" applyFont="1" applyBorder="1" applyAlignment="1">
      <alignment horizontal="center" vertical="top" wrapText="1"/>
    </xf>
    <xf numFmtId="172" fontId="77" fillId="0" borderId="5" xfId="2" applyNumberFormat="1" applyFont="1" applyBorder="1" applyAlignment="1">
      <alignment horizontal="center" vertical="top" wrapText="1"/>
    </xf>
    <xf numFmtId="169" fontId="16" fillId="0" borderId="5" xfId="0" applyFont="1" applyBorder="1" applyAlignment="1">
      <alignment vertical="top" wrapText="1"/>
    </xf>
    <xf numFmtId="169" fontId="16" fillId="0" borderId="5" xfId="0" applyFont="1" applyBorder="1" applyAlignment="1">
      <alignment vertical="center" wrapText="1"/>
    </xf>
    <xf numFmtId="169" fontId="16" fillId="0" borderId="5" xfId="0" applyFont="1" applyBorder="1" applyAlignment="1">
      <alignment wrapText="1"/>
    </xf>
    <xf numFmtId="170" fontId="16" fillId="0" borderId="5" xfId="2" applyNumberFormat="1" applyFont="1" applyBorder="1" applyAlignment="1">
      <alignment horizontal="center" vertical="top" wrapText="1"/>
    </xf>
    <xf numFmtId="169" fontId="12" fillId="0" borderId="5" xfId="0" applyFont="1" applyBorder="1"/>
    <xf numFmtId="4" fontId="12" fillId="0" borderId="5" xfId="0" applyNumberFormat="1" applyFont="1" applyBorder="1" applyAlignment="1">
      <alignment horizontal="center" vertical="center" wrapText="1"/>
    </xf>
    <xf numFmtId="3" fontId="10" fillId="0" borderId="5" xfId="0" applyNumberFormat="1" applyFont="1" applyBorder="1" applyAlignment="1">
      <alignment horizontal="center" vertical="top" wrapText="1"/>
    </xf>
    <xf numFmtId="169" fontId="15" fillId="0" borderId="4" xfId="180" applyNumberFormat="1" applyFont="1" applyBorder="1"/>
    <xf numFmtId="3" fontId="77" fillId="0" borderId="5" xfId="0" applyNumberFormat="1" applyFont="1" applyBorder="1" applyAlignment="1">
      <alignment horizontal="center" vertical="top" wrapText="1"/>
    </xf>
    <xf numFmtId="193" fontId="14" fillId="0" borderId="4" xfId="0" applyNumberFormat="1" applyFont="1" applyBorder="1" applyAlignment="1">
      <alignment horizontal="center" vertical="top"/>
    </xf>
    <xf numFmtId="193" fontId="14" fillId="0" borderId="5" xfId="0" applyNumberFormat="1" applyFont="1" applyBorder="1" applyAlignment="1">
      <alignment horizontal="center" vertical="top"/>
    </xf>
    <xf numFmtId="192" fontId="10" fillId="0" borderId="5" xfId="2" applyNumberFormat="1" applyFont="1" applyBorder="1" applyAlignment="1">
      <alignment horizontal="center" vertical="top" wrapText="1"/>
    </xf>
    <xf numFmtId="192" fontId="77" fillId="0" borderId="5" xfId="2" applyNumberFormat="1" applyFont="1" applyBorder="1" applyAlignment="1">
      <alignment vertical="center" wrapText="1"/>
    </xf>
    <xf numFmtId="192" fontId="14" fillId="0" borderId="1" xfId="0" applyNumberFormat="1" applyFont="1" applyBorder="1" applyAlignment="1">
      <alignment horizontal="center" vertical="top" wrapText="1"/>
    </xf>
    <xf numFmtId="0" fontId="82" fillId="0" borderId="1" xfId="208" applyFont="1" applyBorder="1" applyAlignment="1">
      <alignment vertical="top"/>
    </xf>
    <xf numFmtId="0" fontId="95" fillId="0" borderId="0" xfId="4" applyFont="1" applyBorder="1" applyAlignment="1">
      <alignment vertical="center"/>
    </xf>
    <xf numFmtId="4" fontId="94" fillId="0" borderId="1" xfId="4" applyNumberFormat="1" applyFont="1" applyBorder="1" applyAlignment="1">
      <alignment horizontal="center" vertical="center"/>
    </xf>
    <xf numFmtId="0" fontId="94" fillId="0" borderId="1" xfId="4" applyFont="1" applyBorder="1" applyAlignment="1">
      <alignment horizontal="center" vertical="center"/>
    </xf>
    <xf numFmtId="0" fontId="97" fillId="2" borderId="1" xfId="4" applyFont="1" applyFill="1" applyBorder="1" applyAlignment="1">
      <alignment horizontal="center" vertical="center"/>
    </xf>
    <xf numFmtId="0" fontId="97" fillId="2" borderId="1" xfId="4" applyFont="1" applyFill="1" applyBorder="1" applyAlignment="1">
      <alignment horizontal="center" vertical="center" wrapText="1"/>
    </xf>
    <xf numFmtId="1" fontId="95" fillId="0" borderId="1" xfId="4" applyNumberFormat="1" applyFont="1" applyBorder="1" applyAlignment="1">
      <alignment horizontal="center" vertical="top"/>
    </xf>
    <xf numFmtId="0" fontId="97" fillId="0" borderId="1" xfId="6" applyFont="1" applyBorder="1" applyAlignment="1">
      <alignment horizontal="center" vertical="top" wrapText="1"/>
    </xf>
    <xf numFmtId="2" fontId="98" fillId="0" borderId="1" xfId="2" applyNumberFormat="1" applyFont="1" applyFill="1" applyBorder="1" applyAlignment="1">
      <alignment horizontal="justify" vertical="top" wrapText="1"/>
    </xf>
    <xf numFmtId="2" fontId="98" fillId="0" borderId="1" xfId="2" applyNumberFormat="1" applyFont="1" applyFill="1" applyBorder="1" applyAlignment="1">
      <alignment horizontal="right" vertical="top" wrapText="1"/>
    </xf>
    <xf numFmtId="2" fontId="98" fillId="0" borderId="1" xfId="2" applyNumberFormat="1" applyFont="1" applyFill="1" applyBorder="1" applyAlignment="1">
      <alignment horizontal="center" vertical="top" wrapText="1"/>
    </xf>
    <xf numFmtId="4" fontId="98" fillId="0" borderId="1" xfId="6" applyNumberFormat="1" applyFont="1" applyBorder="1" applyAlignment="1">
      <alignment horizontal="right" vertical="top" wrapText="1"/>
    </xf>
    <xf numFmtId="2" fontId="95" fillId="0" borderId="1" xfId="2" applyNumberFormat="1" applyFont="1" applyFill="1" applyBorder="1" applyAlignment="1">
      <alignment horizontal="right" vertical="top" wrapText="1"/>
    </xf>
    <xf numFmtId="2" fontId="99" fillId="0" borderId="1" xfId="2" applyNumberFormat="1" applyFont="1" applyFill="1" applyBorder="1" applyAlignment="1">
      <alignment horizontal="right" vertical="top" wrapText="1"/>
    </xf>
    <xf numFmtId="2" fontId="98" fillId="2" borderId="1" xfId="2" applyNumberFormat="1" applyFont="1" applyFill="1" applyBorder="1" applyAlignment="1">
      <alignment horizontal="right" vertical="top" wrapText="1"/>
    </xf>
    <xf numFmtId="2" fontId="98" fillId="0" borderId="1" xfId="2" applyNumberFormat="1" applyFont="1" applyFill="1" applyBorder="1" applyAlignment="1">
      <alignment horizontal="left" vertical="top" wrapText="1"/>
    </xf>
    <xf numFmtId="2" fontId="100" fillId="0" borderId="1" xfId="2" applyNumberFormat="1" applyFont="1" applyFill="1" applyBorder="1" applyAlignment="1">
      <alignment horizontal="right" vertical="top" wrapText="1"/>
    </xf>
    <xf numFmtId="2" fontId="95" fillId="0" borderId="1" xfId="2" applyNumberFormat="1" applyFont="1" applyFill="1" applyBorder="1" applyAlignment="1">
      <alignment horizontal="justify" vertical="top" wrapText="1"/>
    </xf>
    <xf numFmtId="171" fontId="95" fillId="0" borderId="1" xfId="2" applyNumberFormat="1" applyFont="1" applyFill="1" applyBorder="1" applyAlignment="1">
      <alignment horizontal="right" vertical="top" wrapText="1"/>
    </xf>
    <xf numFmtId="171" fontId="98" fillId="0" borderId="1" xfId="2" applyNumberFormat="1" applyFont="1" applyFill="1" applyBorder="1" applyAlignment="1">
      <alignment horizontal="right" vertical="top" wrapText="1"/>
    </xf>
    <xf numFmtId="171" fontId="98" fillId="2" borderId="1" xfId="2" applyNumberFormat="1" applyFont="1" applyFill="1" applyBorder="1" applyAlignment="1">
      <alignment horizontal="right" vertical="top" wrapText="1"/>
    </xf>
    <xf numFmtId="2" fontId="102" fillId="0" borderId="1" xfId="2" applyNumberFormat="1" applyFont="1" applyFill="1" applyBorder="1" applyAlignment="1">
      <alignment horizontal="right" vertical="top" wrapText="1"/>
    </xf>
    <xf numFmtId="169" fontId="103" fillId="0" borderId="0" xfId="0" applyFont="1" applyFill="1" applyBorder="1" applyAlignment="1">
      <alignment horizontal="center"/>
    </xf>
    <xf numFmtId="2" fontId="99" fillId="2" borderId="1" xfId="2" applyNumberFormat="1" applyFont="1" applyFill="1" applyBorder="1" applyAlignment="1">
      <alignment horizontal="right" vertical="top" wrapText="1"/>
    </xf>
    <xf numFmtId="2" fontId="95" fillId="0" borderId="1" xfId="2" applyNumberFormat="1" applyFont="1" applyFill="1" applyBorder="1" applyAlignment="1">
      <alignment horizontal="center" vertical="top" wrapText="1"/>
    </xf>
    <xf numFmtId="2" fontId="95" fillId="0" borderId="1" xfId="2" applyNumberFormat="1" applyFont="1" applyFill="1" applyBorder="1" applyAlignment="1">
      <alignment horizontal="justify" vertical="top"/>
    </xf>
    <xf numFmtId="169" fontId="98" fillId="0" borderId="1" xfId="0" applyFont="1" applyFill="1" applyBorder="1" applyAlignment="1">
      <alignment horizontal="right" vertical="top" wrapText="1"/>
    </xf>
    <xf numFmtId="0" fontId="94" fillId="0" borderId="1" xfId="6" applyFont="1" applyBorder="1" applyAlignment="1">
      <alignment horizontal="center" vertical="top"/>
    </xf>
    <xf numFmtId="0" fontId="95" fillId="0" borderId="1" xfId="6" applyFont="1" applyBorder="1" applyAlignment="1">
      <alignment horizontal="center" vertical="top"/>
    </xf>
    <xf numFmtId="2" fontId="95" fillId="0" borderId="1" xfId="6" applyNumberFormat="1" applyFont="1" applyBorder="1" applyAlignment="1">
      <alignment horizontal="right" vertical="top"/>
    </xf>
    <xf numFmtId="2" fontId="98" fillId="2" borderId="1" xfId="6" applyNumberFormat="1" applyFont="1" applyFill="1" applyBorder="1" applyAlignment="1">
      <alignment horizontal="right" vertical="top"/>
    </xf>
    <xf numFmtId="2" fontId="98" fillId="0" borderId="1" xfId="2" applyNumberFormat="1" applyFont="1" applyBorder="1" applyAlignment="1">
      <alignment horizontal="justify" vertical="top" wrapText="1"/>
    </xf>
    <xf numFmtId="169" fontId="95" fillId="0" borderId="1" xfId="8" applyNumberFormat="1" applyFont="1" applyBorder="1"/>
    <xf numFmtId="172" fontId="94" fillId="0" borderId="1" xfId="2" applyNumberFormat="1" applyFont="1" applyFill="1" applyBorder="1" applyAlignment="1">
      <alignment horizontal="center" vertical="top" wrapText="1"/>
    </xf>
    <xf numFmtId="2" fontId="94" fillId="0" borderId="1" xfId="2" applyNumberFormat="1" applyFont="1" applyBorder="1" applyAlignment="1">
      <alignment horizontal="right" vertical="top" wrapText="1"/>
    </xf>
    <xf numFmtId="0" fontId="94" fillId="0" borderId="1" xfId="6" applyNumberFormat="1" applyFont="1" applyBorder="1" applyAlignment="1">
      <alignment vertical="center"/>
    </xf>
    <xf numFmtId="0" fontId="94" fillId="0" borderId="1" xfId="6" applyNumberFormat="1" applyFont="1" applyBorder="1" applyAlignment="1">
      <alignment horizontal="center" vertical="center"/>
    </xf>
    <xf numFmtId="4" fontId="95" fillId="3" borderId="1" xfId="2" applyNumberFormat="1" applyFont="1" applyFill="1" applyBorder="1" applyAlignment="1">
      <alignment horizontal="right" vertical="top" wrapText="1"/>
    </xf>
    <xf numFmtId="2" fontId="94" fillId="0" borderId="1" xfId="6" applyNumberFormat="1" applyFont="1" applyBorder="1" applyAlignment="1">
      <alignment horizontal="right" vertical="top"/>
    </xf>
    <xf numFmtId="0" fontId="97" fillId="2" borderId="1" xfId="6" applyNumberFormat="1" applyFont="1" applyFill="1" applyBorder="1" applyAlignment="1">
      <alignment vertical="center"/>
    </xf>
    <xf numFmtId="169" fontId="106" fillId="0" borderId="0" xfId="6" applyNumberFormat="1" applyFont="1" applyBorder="1"/>
    <xf numFmtId="1" fontId="95" fillId="0" borderId="1" xfId="2" applyNumberFormat="1" applyFont="1" applyBorder="1" applyAlignment="1">
      <alignment horizontal="center" vertical="top" wrapText="1"/>
    </xf>
    <xf numFmtId="170" fontId="94" fillId="0" borderId="1" xfId="2" applyNumberFormat="1" applyFont="1" applyBorder="1" applyAlignment="1">
      <alignment horizontal="center" vertical="top" wrapText="1"/>
    </xf>
    <xf numFmtId="2" fontId="94" fillId="0" borderId="1" xfId="2" applyNumberFormat="1" applyFont="1" applyBorder="1" applyAlignment="1">
      <alignment horizontal="left" vertical="top" wrapText="1"/>
    </xf>
    <xf numFmtId="2" fontId="95" fillId="0" borderId="1" xfId="2" applyNumberFormat="1" applyFont="1" applyBorder="1" applyAlignment="1">
      <alignment vertical="top" wrapText="1"/>
    </xf>
    <xf numFmtId="2" fontId="95" fillId="0" borderId="1" xfId="2" applyNumberFormat="1" applyFont="1" applyBorder="1" applyAlignment="1">
      <alignment horizontal="center" vertical="top" wrapText="1"/>
    </xf>
    <xf numFmtId="2" fontId="94" fillId="0" borderId="1" xfId="1" applyNumberFormat="1" applyFont="1" applyBorder="1" applyAlignment="1">
      <alignment horizontal="right" vertical="center" wrapText="1"/>
    </xf>
    <xf numFmtId="2" fontId="98" fillId="2" borderId="1" xfId="2" applyNumberFormat="1" applyFont="1" applyFill="1" applyBorder="1" applyAlignment="1">
      <alignment vertical="top" wrapText="1"/>
    </xf>
    <xf numFmtId="2" fontId="95" fillId="0" borderId="1" xfId="1" applyNumberFormat="1" applyFont="1" applyBorder="1" applyAlignment="1">
      <alignment horizontal="right" vertical="center" wrapText="1"/>
    </xf>
    <xf numFmtId="2" fontId="94" fillId="0" borderId="1" xfId="6" applyNumberFormat="1" applyFont="1" applyBorder="1" applyAlignment="1">
      <alignment horizontal="right" vertical="center"/>
    </xf>
    <xf numFmtId="2" fontId="95" fillId="0" borderId="1" xfId="2" applyNumberFormat="1" applyFont="1" applyBorder="1" applyAlignment="1">
      <alignment horizontal="left" vertical="top" wrapText="1"/>
    </xf>
    <xf numFmtId="168" fontId="99" fillId="0" borderId="1" xfId="1" applyFont="1" applyBorder="1" applyAlignment="1">
      <alignment horizontal="right" vertical="center" wrapText="1"/>
    </xf>
    <xf numFmtId="2" fontId="99" fillId="0" borderId="1" xfId="2" applyNumberFormat="1" applyFont="1" applyBorder="1" applyAlignment="1">
      <alignment horizontal="center" vertical="top" wrapText="1"/>
    </xf>
    <xf numFmtId="2" fontId="98" fillId="2" borderId="1" xfId="2" applyNumberFormat="1" applyFont="1" applyFill="1" applyBorder="1" applyAlignment="1">
      <alignment horizontal="center" vertical="top" wrapText="1"/>
    </xf>
    <xf numFmtId="169" fontId="95" fillId="0" borderId="1" xfId="6" applyNumberFormat="1" applyFont="1" applyFill="1" applyBorder="1" applyAlignment="1">
      <alignment horizontal="center"/>
    </xf>
    <xf numFmtId="169" fontId="94" fillId="0" borderId="1" xfId="6" applyNumberFormat="1" applyFont="1" applyFill="1" applyBorder="1" applyAlignment="1">
      <alignment horizontal="center" vertical="top"/>
    </xf>
    <xf numFmtId="4" fontId="95" fillId="0" borderId="1" xfId="6" applyNumberFormat="1" applyFont="1" applyFill="1" applyBorder="1" applyAlignment="1">
      <alignment horizontal="right" vertical="top"/>
    </xf>
    <xf numFmtId="2" fontId="107" fillId="0" borderId="1" xfId="1" applyNumberFormat="1" applyFont="1" applyBorder="1" applyAlignment="1">
      <alignment horizontal="right" vertical="center" wrapText="1"/>
    </xf>
    <xf numFmtId="2" fontId="99" fillId="0" borderId="1" xfId="2" applyNumberFormat="1" applyFont="1" applyBorder="1" applyAlignment="1">
      <alignment vertical="top" wrapText="1"/>
    </xf>
    <xf numFmtId="169" fontId="95" fillId="0" borderId="0" xfId="6" applyNumberFormat="1" applyFont="1" applyFill="1" applyBorder="1" applyAlignment="1">
      <alignment horizontal="center"/>
    </xf>
    <xf numFmtId="2" fontId="94" fillId="0" borderId="1" xfId="2" applyNumberFormat="1" applyFont="1" applyBorder="1" applyAlignment="1">
      <alignment horizontal="right" vertical="center" wrapText="1"/>
    </xf>
    <xf numFmtId="1" fontId="95" fillId="0" borderId="0" xfId="4" applyNumberFormat="1" applyFont="1" applyBorder="1" applyAlignment="1">
      <alignment vertical="center"/>
    </xf>
    <xf numFmtId="1" fontId="94" fillId="0" borderId="0" xfId="4" applyNumberFormat="1" applyFont="1" applyBorder="1" applyAlignment="1">
      <alignment vertical="center"/>
    </xf>
    <xf numFmtId="2" fontId="95" fillId="0" borderId="0" xfId="4" applyNumberFormat="1" applyFont="1" applyBorder="1" applyAlignment="1">
      <alignment vertical="center"/>
    </xf>
    <xf numFmtId="4" fontId="95" fillId="0" borderId="0" xfId="4" applyNumberFormat="1" applyFont="1" applyBorder="1" applyAlignment="1">
      <alignment horizontal="right" vertical="top"/>
    </xf>
    <xf numFmtId="0" fontId="95" fillId="0" borderId="0" xfId="4" applyFont="1" applyBorder="1" applyAlignment="1">
      <alignment horizontal="center" vertical="center"/>
    </xf>
    <xf numFmtId="0" fontId="98" fillId="2" borderId="0" xfId="4" applyFont="1" applyFill="1" applyBorder="1" applyAlignment="1">
      <alignment vertical="center"/>
    </xf>
    <xf numFmtId="2" fontId="97" fillId="2" borderId="1" xfId="2" applyNumberFormat="1" applyFont="1" applyFill="1" applyBorder="1" applyAlignment="1">
      <alignment horizontal="justify" vertical="top" wrapText="1"/>
    </xf>
    <xf numFmtId="170" fontId="15" fillId="0" borderId="1" xfId="2" applyNumberFormat="1" applyFont="1" applyBorder="1" applyAlignment="1">
      <alignment vertical="top" wrapText="1"/>
    </xf>
    <xf numFmtId="168" fontId="15" fillId="0" borderId="1" xfId="1" applyFont="1" applyBorder="1" applyAlignment="1">
      <alignment horizontal="right" vertical="center" wrapText="1"/>
    </xf>
    <xf numFmtId="2" fontId="15" fillId="0" borderId="25" xfId="272" applyNumberFormat="1" applyFont="1" applyFill="1" applyBorder="1" applyAlignment="1">
      <alignment vertical="top" wrapText="1"/>
    </xf>
    <xf numFmtId="2" fontId="12" fillId="0" borderId="1" xfId="2" applyNumberFormat="1" applyFont="1" applyBorder="1" applyAlignment="1">
      <alignment horizontal="justify" vertical="top" wrapText="1"/>
    </xf>
    <xf numFmtId="170" fontId="14" fillId="0" borderId="4" xfId="2" applyNumberFormat="1" applyFont="1" applyBorder="1" applyAlignment="1">
      <alignment horizontal="center" vertical="top" wrapText="1"/>
    </xf>
    <xf numFmtId="4" fontId="16" fillId="0" borderId="4" xfId="2" applyNumberFormat="1" applyFont="1" applyBorder="1" applyAlignment="1">
      <alignment horizontal="center" vertical="top" wrapText="1"/>
    </xf>
    <xf numFmtId="0" fontId="15" fillId="0" borderId="4" xfId="204" applyFont="1" applyBorder="1" applyAlignment="1">
      <alignment horizontal="center" vertical="top" wrapText="1"/>
    </xf>
    <xf numFmtId="169" fontId="14" fillId="0" borderId="5" xfId="0" applyFont="1" applyBorder="1" applyAlignment="1">
      <alignment vertical="top"/>
    </xf>
    <xf numFmtId="2" fontId="15" fillId="0" borderId="5" xfId="2" applyNumberFormat="1" applyFont="1" applyBorder="1" applyAlignment="1">
      <alignment vertical="top" wrapText="1"/>
    </xf>
    <xf numFmtId="0" fontId="15" fillId="0" borderId="5" xfId="204" applyFont="1" applyBorder="1" applyAlignment="1">
      <alignment horizontal="center" vertical="top" wrapText="1"/>
    </xf>
    <xf numFmtId="169" fontId="8" fillId="0" borderId="1" xfId="0" applyFont="1" applyBorder="1" applyAlignment="1">
      <alignment horizontal="center" vertical="top"/>
    </xf>
    <xf numFmtId="0" fontId="2" fillId="0" borderId="1" xfId="2" applyFont="1" applyBorder="1" applyAlignment="1">
      <alignment horizontal="center" vertical="center" wrapText="1"/>
    </xf>
    <xf numFmtId="0" fontId="4" fillId="0" borderId="1" xfId="2" applyFont="1" applyBorder="1" applyAlignment="1">
      <alignment horizontal="center" vertical="center" wrapText="1"/>
    </xf>
    <xf numFmtId="0" fontId="5" fillId="0" borderId="1" xfId="2" applyFont="1" applyBorder="1" applyAlignment="1">
      <alignment horizontal="center" vertical="top" wrapText="1"/>
    </xf>
    <xf numFmtId="0" fontId="6" fillId="0" borderId="2" xfId="2" applyFont="1" applyBorder="1" applyAlignment="1">
      <alignment horizontal="center" vertical="top" wrapText="1"/>
    </xf>
    <xf numFmtId="0" fontId="6" fillId="0" borderId="3" xfId="2" applyFont="1" applyBorder="1" applyAlignment="1">
      <alignment horizontal="center" vertical="top" wrapText="1"/>
    </xf>
    <xf numFmtId="0" fontId="94" fillId="0" borderId="1" xfId="5" applyNumberFormat="1" applyFont="1" applyBorder="1" applyAlignment="1">
      <alignment horizontal="center" vertical="center"/>
    </xf>
    <xf numFmtId="0" fontId="94" fillId="0" borderId="1" xfId="3" applyNumberFormat="1" applyFont="1" applyFill="1" applyBorder="1" applyAlignment="1">
      <alignment horizontal="center" vertical="top" wrapText="1"/>
    </xf>
    <xf numFmtId="0" fontId="96" fillId="0" borderId="1" xfId="5" applyNumberFormat="1" applyFont="1" applyBorder="1" applyAlignment="1">
      <alignment horizontal="center" vertical="center"/>
    </xf>
    <xf numFmtId="1" fontId="94" fillId="0" borderId="1" xfId="4" applyNumberFormat="1" applyFont="1" applyBorder="1" applyAlignment="1">
      <alignment horizontal="center" vertical="center"/>
    </xf>
    <xf numFmtId="1" fontId="94" fillId="0" borderId="1" xfId="4" applyNumberFormat="1" applyFont="1" applyBorder="1" applyAlignment="1">
      <alignment horizontal="center" vertical="center" wrapText="1"/>
    </xf>
    <xf numFmtId="0" fontId="94" fillId="0" borderId="1" xfId="4" applyFont="1" applyBorder="1" applyAlignment="1">
      <alignment horizontal="center" vertical="center"/>
    </xf>
    <xf numFmtId="0" fontId="94" fillId="0" borderId="1" xfId="4" applyFont="1" applyBorder="1" applyAlignment="1">
      <alignment horizontal="center" vertical="center" wrapText="1"/>
    </xf>
    <xf numFmtId="0" fontId="94" fillId="0" borderId="1" xfId="5" applyNumberFormat="1" applyFont="1" applyBorder="1" applyAlignment="1">
      <alignment horizontal="center" vertical="center" wrapText="1"/>
    </xf>
    <xf numFmtId="169" fontId="21" fillId="0" borderId="0" xfId="0" applyFont="1" applyFill="1" applyBorder="1" applyAlignment="1">
      <alignment horizontal="center" vertical="center" wrapText="1"/>
    </xf>
    <xf numFmtId="169" fontId="17" fillId="0" borderId="1" xfId="0" applyFont="1" applyFill="1" applyBorder="1" applyAlignment="1">
      <alignment horizontal="center" vertical="center"/>
    </xf>
    <xf numFmtId="171" fontId="17" fillId="0" borderId="1" xfId="0" applyNumberFormat="1" applyFont="1" applyFill="1" applyBorder="1" applyAlignment="1">
      <alignment horizontal="right" vertical="top"/>
    </xf>
    <xf numFmtId="169" fontId="19" fillId="0" borderId="1" xfId="0" applyFont="1" applyFill="1" applyBorder="1" applyAlignment="1">
      <alignment horizontal="justify" vertical="center"/>
    </xf>
    <xf numFmtId="169" fontId="17" fillId="0" borderId="1" xfId="0" applyFont="1" applyFill="1" applyBorder="1" applyAlignment="1">
      <alignment horizontal="right" vertical="center"/>
    </xf>
    <xf numFmtId="169" fontId="14" fillId="0" borderId="1" xfId="0" applyFont="1" applyFill="1" applyBorder="1" applyAlignment="1">
      <alignment horizontal="center" vertical="center" wrapText="1"/>
    </xf>
    <xf numFmtId="171" fontId="14" fillId="0" borderId="1" xfId="0" applyNumberFormat="1" applyFont="1" applyFill="1" applyBorder="1" applyAlignment="1">
      <alignment horizontal="right" vertical="top" wrapText="1"/>
    </xf>
    <xf numFmtId="169" fontId="15" fillId="0" borderId="1" xfId="0" applyFont="1" applyFill="1" applyBorder="1" applyAlignment="1">
      <alignment horizontal="justify" vertical="center" wrapText="1"/>
    </xf>
    <xf numFmtId="169" fontId="14" fillId="0" borderId="1" xfId="0" applyFont="1" applyFill="1" applyBorder="1" applyAlignment="1">
      <alignment horizontal="right" vertical="center" wrapText="1"/>
    </xf>
    <xf numFmtId="169" fontId="77" fillId="0" borderId="1" xfId="0" applyFont="1" applyBorder="1" applyAlignment="1">
      <alignment horizontal="center" vertical="center" wrapText="1"/>
    </xf>
    <xf numFmtId="169" fontId="78" fillId="0" borderId="1" xfId="0" applyFont="1" applyBorder="1" applyAlignment="1">
      <alignment horizontal="center" vertical="center"/>
    </xf>
    <xf numFmtId="0" fontId="15" fillId="3" borderId="4" xfId="0" applyNumberFormat="1" applyFont="1" applyFill="1" applyBorder="1" applyAlignment="1">
      <alignment horizontal="justify" vertical="top" wrapText="1"/>
    </xf>
    <xf numFmtId="0" fontId="15" fillId="3" borderId="5" xfId="0" applyNumberFormat="1" applyFont="1" applyFill="1" applyBorder="1" applyAlignment="1">
      <alignment horizontal="justify" vertical="top" wrapText="1"/>
    </xf>
    <xf numFmtId="4" fontId="15" fillId="0" borderId="4" xfId="0" applyNumberFormat="1" applyFont="1" applyBorder="1" applyAlignment="1">
      <alignment horizontal="center" vertical="center" wrapText="1"/>
    </xf>
    <xf numFmtId="4" fontId="15" fillId="0" borderId="5" xfId="0" applyNumberFormat="1" applyFont="1" applyBorder="1" applyAlignment="1">
      <alignment horizontal="center" vertical="center" wrapText="1"/>
    </xf>
    <xf numFmtId="4" fontId="16" fillId="0" borderId="4" xfId="0" applyNumberFormat="1" applyFont="1" applyBorder="1" applyAlignment="1">
      <alignment horizontal="center" vertical="center" wrapText="1"/>
    </xf>
    <xf numFmtId="4" fontId="16" fillId="0" borderId="5" xfId="0" applyNumberFormat="1" applyFont="1" applyBorder="1" applyAlignment="1">
      <alignment horizontal="center" vertical="center" wrapText="1"/>
    </xf>
    <xf numFmtId="169" fontId="16" fillId="3" borderId="4" xfId="0" applyNumberFormat="1" applyFont="1" applyFill="1" applyBorder="1" applyAlignment="1">
      <alignment horizontal="justify" vertical="top" wrapText="1"/>
    </xf>
    <xf numFmtId="169" fontId="16" fillId="3" borderId="5" xfId="0" applyNumberFormat="1" applyFont="1" applyFill="1" applyBorder="1" applyAlignment="1">
      <alignment horizontal="justify" vertical="top" wrapText="1"/>
    </xf>
    <xf numFmtId="0" fontId="16" fillId="3" borderId="4" xfId="0" applyNumberFormat="1" applyFont="1" applyFill="1" applyBorder="1" applyAlignment="1">
      <alignment horizontal="justify" vertical="top" wrapText="1"/>
    </xf>
    <xf numFmtId="0" fontId="16" fillId="3" borderId="5" xfId="0" applyNumberFormat="1" applyFont="1" applyFill="1" applyBorder="1" applyAlignment="1">
      <alignment horizontal="justify" vertical="top" wrapText="1"/>
    </xf>
    <xf numFmtId="4" fontId="16" fillId="3" borderId="4" xfId="2" applyNumberFormat="1" applyFont="1" applyFill="1" applyBorder="1" applyAlignment="1">
      <alignment horizontal="justify" vertical="top" wrapText="1"/>
    </xf>
    <xf numFmtId="4" fontId="16" fillId="3" borderId="5" xfId="2" applyNumberFormat="1" applyFont="1" applyFill="1" applyBorder="1" applyAlignment="1">
      <alignment horizontal="justify" vertical="top" wrapText="1"/>
    </xf>
    <xf numFmtId="169" fontId="15" fillId="3" borderId="4" xfId="273" applyNumberFormat="1" applyFont="1" applyFill="1" applyBorder="1" applyAlignment="1">
      <alignment horizontal="justify" vertical="top" wrapText="1"/>
    </xf>
    <xf numFmtId="169" fontId="15" fillId="3" borderId="5" xfId="273" applyNumberFormat="1" applyFont="1" applyFill="1" applyBorder="1" applyAlignment="1">
      <alignment horizontal="justify" vertical="top" wrapText="1"/>
    </xf>
    <xf numFmtId="0" fontId="15" fillId="2" borderId="4" xfId="0" applyNumberFormat="1" applyFont="1" applyFill="1" applyBorder="1" applyAlignment="1">
      <alignment horizontal="justify" vertical="top" wrapText="1"/>
    </xf>
    <xf numFmtId="0" fontId="15" fillId="2" borderId="5" xfId="0" applyNumberFormat="1" applyFont="1" applyFill="1" applyBorder="1" applyAlignment="1">
      <alignment horizontal="justify" vertical="top" wrapText="1"/>
    </xf>
    <xf numFmtId="4" fontId="16" fillId="2" borderId="4" xfId="2" applyNumberFormat="1" applyFont="1" applyFill="1" applyBorder="1" applyAlignment="1">
      <alignment horizontal="justify" vertical="top" wrapText="1"/>
    </xf>
    <xf numFmtId="4" fontId="16" fillId="2" borderId="21" xfId="2" applyNumberFormat="1" applyFont="1" applyFill="1" applyBorder="1" applyAlignment="1">
      <alignment horizontal="justify" vertical="top" wrapText="1"/>
    </xf>
    <xf numFmtId="4" fontId="16" fillId="2" borderId="5" xfId="2" applyNumberFormat="1" applyFont="1" applyFill="1" applyBorder="1" applyAlignment="1">
      <alignment horizontal="justify" vertical="top" wrapText="1"/>
    </xf>
    <xf numFmtId="0" fontId="16" fillId="0" borderId="4" xfId="2" applyNumberFormat="1" applyFont="1" applyBorder="1" applyAlignment="1">
      <alignment horizontal="justify" vertical="top" wrapText="1"/>
    </xf>
    <xf numFmtId="0" fontId="16" fillId="0" borderId="5" xfId="2" applyNumberFormat="1" applyFont="1" applyBorder="1" applyAlignment="1">
      <alignment horizontal="justify" vertical="top" wrapText="1"/>
    </xf>
    <xf numFmtId="2" fontId="15" fillId="0" borderId="4" xfId="2" applyNumberFormat="1" applyFont="1" applyBorder="1" applyAlignment="1">
      <alignment horizontal="justify" vertical="top" wrapText="1"/>
    </xf>
    <xf numFmtId="2" fontId="15" fillId="0" borderId="5" xfId="2" applyNumberFormat="1" applyFont="1" applyBorder="1" applyAlignment="1">
      <alignment horizontal="justify" vertical="top" wrapText="1"/>
    </xf>
    <xf numFmtId="169" fontId="16" fillId="0" borderId="4" xfId="0" applyFont="1" applyBorder="1" applyAlignment="1">
      <alignment horizontal="justify" vertical="top" wrapText="1"/>
    </xf>
    <xf numFmtId="169" fontId="16" fillId="0" borderId="5" xfId="0" applyFont="1" applyBorder="1" applyAlignment="1">
      <alignment horizontal="justify" vertical="top" wrapText="1"/>
    </xf>
    <xf numFmtId="169" fontId="15" fillId="3" borderId="4" xfId="0" applyNumberFormat="1" applyFont="1" applyFill="1" applyBorder="1" applyAlignment="1">
      <alignment horizontal="justify" vertical="top" wrapText="1"/>
    </xf>
    <xf numFmtId="169" fontId="15" fillId="3" borderId="5" xfId="0" applyNumberFormat="1" applyFont="1" applyFill="1" applyBorder="1" applyAlignment="1">
      <alignment horizontal="justify" vertical="top" wrapText="1"/>
    </xf>
  </cellXfs>
  <cellStyles count="1428">
    <cellStyle name="??" xfId="10" xr:uid="{00000000-0005-0000-0000-000000000000}"/>
    <cellStyle name="?? [0.00]_laroux" xfId="11" xr:uid="{00000000-0005-0000-0000-000001000000}"/>
    <cellStyle name="?? 2" xfId="12" xr:uid="{00000000-0005-0000-0000-000002000000}"/>
    <cellStyle name="?? 3" xfId="13" xr:uid="{00000000-0005-0000-0000-000003000000}"/>
    <cellStyle name="?? 4" xfId="14" xr:uid="{00000000-0005-0000-0000-000004000000}"/>
    <cellStyle name="???? [0.00]_laroux" xfId="15" xr:uid="{00000000-0005-0000-0000-000005000000}"/>
    <cellStyle name="????_laroux" xfId="16" xr:uid="{00000000-0005-0000-0000-000006000000}"/>
    <cellStyle name="??_??" xfId="17" xr:uid="{00000000-0005-0000-0000-000007000000}"/>
    <cellStyle name="_Pri Sch 7216" xfId="18" xr:uid="{00000000-0005-0000-0000-000008000000}"/>
    <cellStyle name="_Pri Sch 7220" xfId="19" xr:uid="{00000000-0005-0000-0000-000009000000}"/>
    <cellStyle name="_Pri Sch 7403" xfId="20" xr:uid="{00000000-0005-0000-0000-00000A000000}"/>
    <cellStyle name="•W_Electrical" xfId="21" xr:uid="{00000000-0005-0000-0000-00000B000000}"/>
    <cellStyle name="0,0_x000d__x000a_NA_x000d__x000a_" xfId="22" xr:uid="{00000000-0005-0000-0000-00000C000000}"/>
    <cellStyle name="20% - Accent1 10" xfId="318" xr:uid="{00000000-0005-0000-0000-00000D000000}"/>
    <cellStyle name="20% - Accent1 10 2" xfId="319" xr:uid="{00000000-0005-0000-0000-00000E000000}"/>
    <cellStyle name="20% - Accent1 11" xfId="320" xr:uid="{00000000-0005-0000-0000-00000F000000}"/>
    <cellStyle name="20% - Accent1 2" xfId="23" xr:uid="{00000000-0005-0000-0000-000010000000}"/>
    <cellStyle name="20% - Accent1 2 2" xfId="321" xr:uid="{00000000-0005-0000-0000-000011000000}"/>
    <cellStyle name="20% - Accent1 2 3" xfId="322" xr:uid="{00000000-0005-0000-0000-000012000000}"/>
    <cellStyle name="20% - Accent1 3" xfId="323" xr:uid="{00000000-0005-0000-0000-000013000000}"/>
    <cellStyle name="20% - Accent1 3 2" xfId="324" xr:uid="{00000000-0005-0000-0000-000014000000}"/>
    <cellStyle name="20% - Accent1 3 3" xfId="325" xr:uid="{00000000-0005-0000-0000-000015000000}"/>
    <cellStyle name="20% - Accent1 4" xfId="326" xr:uid="{00000000-0005-0000-0000-000016000000}"/>
    <cellStyle name="20% - Accent1 4 2" xfId="327" xr:uid="{00000000-0005-0000-0000-000017000000}"/>
    <cellStyle name="20% - Accent1 4 3" xfId="328" xr:uid="{00000000-0005-0000-0000-000018000000}"/>
    <cellStyle name="20% - Accent1 5" xfId="329" xr:uid="{00000000-0005-0000-0000-000019000000}"/>
    <cellStyle name="20% - Accent1 5 2" xfId="330" xr:uid="{00000000-0005-0000-0000-00001A000000}"/>
    <cellStyle name="20% - Accent1 5 3" xfId="331" xr:uid="{00000000-0005-0000-0000-00001B000000}"/>
    <cellStyle name="20% - Accent1 6" xfId="332" xr:uid="{00000000-0005-0000-0000-00001C000000}"/>
    <cellStyle name="20% - Accent1 6 2" xfId="333" xr:uid="{00000000-0005-0000-0000-00001D000000}"/>
    <cellStyle name="20% - Accent1 6 3" xfId="334" xr:uid="{00000000-0005-0000-0000-00001E000000}"/>
    <cellStyle name="20% - Accent1 7" xfId="335" xr:uid="{00000000-0005-0000-0000-00001F000000}"/>
    <cellStyle name="20% - Accent1 7 2" xfId="336" xr:uid="{00000000-0005-0000-0000-000020000000}"/>
    <cellStyle name="20% - Accent1 7 3" xfId="337" xr:uid="{00000000-0005-0000-0000-000021000000}"/>
    <cellStyle name="20% - Accent1 8" xfId="338" xr:uid="{00000000-0005-0000-0000-000022000000}"/>
    <cellStyle name="20% - Accent1 8 2" xfId="339" xr:uid="{00000000-0005-0000-0000-000023000000}"/>
    <cellStyle name="20% - Accent1 8 3" xfId="340" xr:uid="{00000000-0005-0000-0000-000024000000}"/>
    <cellStyle name="20% - Accent1 9" xfId="341" xr:uid="{00000000-0005-0000-0000-000025000000}"/>
    <cellStyle name="20% - Accent1 9 2" xfId="342" xr:uid="{00000000-0005-0000-0000-000026000000}"/>
    <cellStyle name="20% - Accent1 9 3" xfId="343" xr:uid="{00000000-0005-0000-0000-000027000000}"/>
    <cellStyle name="20% - Accent2 10" xfId="344" xr:uid="{00000000-0005-0000-0000-000028000000}"/>
    <cellStyle name="20% - Accent2 10 2" xfId="345" xr:uid="{00000000-0005-0000-0000-000029000000}"/>
    <cellStyle name="20% - Accent2 11" xfId="346" xr:uid="{00000000-0005-0000-0000-00002A000000}"/>
    <cellStyle name="20% - Accent2 2" xfId="24" xr:uid="{00000000-0005-0000-0000-00002B000000}"/>
    <cellStyle name="20% - Accent2 2 2" xfId="347" xr:uid="{00000000-0005-0000-0000-00002C000000}"/>
    <cellStyle name="20% - Accent2 2 3" xfId="348" xr:uid="{00000000-0005-0000-0000-00002D000000}"/>
    <cellStyle name="20% - Accent2 3" xfId="349" xr:uid="{00000000-0005-0000-0000-00002E000000}"/>
    <cellStyle name="20% - Accent2 3 2" xfId="350" xr:uid="{00000000-0005-0000-0000-00002F000000}"/>
    <cellStyle name="20% - Accent2 3 3" xfId="351" xr:uid="{00000000-0005-0000-0000-000030000000}"/>
    <cellStyle name="20% - Accent2 4" xfId="352" xr:uid="{00000000-0005-0000-0000-000031000000}"/>
    <cellStyle name="20% - Accent2 4 2" xfId="353" xr:uid="{00000000-0005-0000-0000-000032000000}"/>
    <cellStyle name="20% - Accent2 4 3" xfId="354" xr:uid="{00000000-0005-0000-0000-000033000000}"/>
    <cellStyle name="20% - Accent2 5" xfId="355" xr:uid="{00000000-0005-0000-0000-000034000000}"/>
    <cellStyle name="20% - Accent2 5 2" xfId="356" xr:uid="{00000000-0005-0000-0000-000035000000}"/>
    <cellStyle name="20% - Accent2 5 3" xfId="357" xr:uid="{00000000-0005-0000-0000-000036000000}"/>
    <cellStyle name="20% - Accent2 6" xfId="358" xr:uid="{00000000-0005-0000-0000-000037000000}"/>
    <cellStyle name="20% - Accent2 6 2" xfId="359" xr:uid="{00000000-0005-0000-0000-000038000000}"/>
    <cellStyle name="20% - Accent2 6 3" xfId="360" xr:uid="{00000000-0005-0000-0000-000039000000}"/>
    <cellStyle name="20% - Accent2 7" xfId="361" xr:uid="{00000000-0005-0000-0000-00003A000000}"/>
    <cellStyle name="20% - Accent2 7 2" xfId="362" xr:uid="{00000000-0005-0000-0000-00003B000000}"/>
    <cellStyle name="20% - Accent2 7 3" xfId="363" xr:uid="{00000000-0005-0000-0000-00003C000000}"/>
    <cellStyle name="20% - Accent2 8" xfId="364" xr:uid="{00000000-0005-0000-0000-00003D000000}"/>
    <cellStyle name="20% - Accent2 8 2" xfId="365" xr:uid="{00000000-0005-0000-0000-00003E000000}"/>
    <cellStyle name="20% - Accent2 8 3" xfId="366" xr:uid="{00000000-0005-0000-0000-00003F000000}"/>
    <cellStyle name="20% - Accent2 9" xfId="367" xr:uid="{00000000-0005-0000-0000-000040000000}"/>
    <cellStyle name="20% - Accent2 9 2" xfId="368" xr:uid="{00000000-0005-0000-0000-000041000000}"/>
    <cellStyle name="20% - Accent2 9 3" xfId="369" xr:uid="{00000000-0005-0000-0000-000042000000}"/>
    <cellStyle name="20% - Accent3 10" xfId="370" xr:uid="{00000000-0005-0000-0000-000043000000}"/>
    <cellStyle name="20% - Accent3 10 2" xfId="371" xr:uid="{00000000-0005-0000-0000-000044000000}"/>
    <cellStyle name="20% - Accent3 11" xfId="372" xr:uid="{00000000-0005-0000-0000-000045000000}"/>
    <cellStyle name="20% - Accent3 2" xfId="25" xr:uid="{00000000-0005-0000-0000-000046000000}"/>
    <cellStyle name="20% - Accent3 2 2" xfId="373" xr:uid="{00000000-0005-0000-0000-000047000000}"/>
    <cellStyle name="20% - Accent3 2 3" xfId="374" xr:uid="{00000000-0005-0000-0000-000048000000}"/>
    <cellStyle name="20% - Accent3 3" xfId="375" xr:uid="{00000000-0005-0000-0000-000049000000}"/>
    <cellStyle name="20% - Accent3 3 2" xfId="376" xr:uid="{00000000-0005-0000-0000-00004A000000}"/>
    <cellStyle name="20% - Accent3 3 3" xfId="377" xr:uid="{00000000-0005-0000-0000-00004B000000}"/>
    <cellStyle name="20% - Accent3 4" xfId="378" xr:uid="{00000000-0005-0000-0000-00004C000000}"/>
    <cellStyle name="20% - Accent3 4 2" xfId="379" xr:uid="{00000000-0005-0000-0000-00004D000000}"/>
    <cellStyle name="20% - Accent3 4 3" xfId="380" xr:uid="{00000000-0005-0000-0000-00004E000000}"/>
    <cellStyle name="20% - Accent3 5" xfId="381" xr:uid="{00000000-0005-0000-0000-00004F000000}"/>
    <cellStyle name="20% - Accent3 5 2" xfId="382" xr:uid="{00000000-0005-0000-0000-000050000000}"/>
    <cellStyle name="20% - Accent3 5 3" xfId="383" xr:uid="{00000000-0005-0000-0000-000051000000}"/>
    <cellStyle name="20% - Accent3 6" xfId="384" xr:uid="{00000000-0005-0000-0000-000052000000}"/>
    <cellStyle name="20% - Accent3 6 2" xfId="385" xr:uid="{00000000-0005-0000-0000-000053000000}"/>
    <cellStyle name="20% - Accent3 6 3" xfId="386" xr:uid="{00000000-0005-0000-0000-000054000000}"/>
    <cellStyle name="20% - Accent3 7" xfId="387" xr:uid="{00000000-0005-0000-0000-000055000000}"/>
    <cellStyle name="20% - Accent3 7 2" xfId="388" xr:uid="{00000000-0005-0000-0000-000056000000}"/>
    <cellStyle name="20% - Accent3 7 3" xfId="389" xr:uid="{00000000-0005-0000-0000-000057000000}"/>
    <cellStyle name="20% - Accent3 8" xfId="390" xr:uid="{00000000-0005-0000-0000-000058000000}"/>
    <cellStyle name="20% - Accent3 8 2" xfId="391" xr:uid="{00000000-0005-0000-0000-000059000000}"/>
    <cellStyle name="20% - Accent3 8 3" xfId="392" xr:uid="{00000000-0005-0000-0000-00005A000000}"/>
    <cellStyle name="20% - Accent3 9" xfId="393" xr:uid="{00000000-0005-0000-0000-00005B000000}"/>
    <cellStyle name="20% - Accent3 9 2" xfId="394" xr:uid="{00000000-0005-0000-0000-00005C000000}"/>
    <cellStyle name="20% - Accent3 9 3" xfId="395" xr:uid="{00000000-0005-0000-0000-00005D000000}"/>
    <cellStyle name="20% - Accent4 10" xfId="396" xr:uid="{00000000-0005-0000-0000-00005E000000}"/>
    <cellStyle name="20% - Accent4 10 2" xfId="397" xr:uid="{00000000-0005-0000-0000-00005F000000}"/>
    <cellStyle name="20% - Accent4 11" xfId="398" xr:uid="{00000000-0005-0000-0000-000060000000}"/>
    <cellStyle name="20% - Accent4 2" xfId="26" xr:uid="{00000000-0005-0000-0000-000061000000}"/>
    <cellStyle name="20% - Accent4 2 2" xfId="399" xr:uid="{00000000-0005-0000-0000-000062000000}"/>
    <cellStyle name="20% - Accent4 2 3" xfId="400" xr:uid="{00000000-0005-0000-0000-000063000000}"/>
    <cellStyle name="20% - Accent4 3" xfId="401" xr:uid="{00000000-0005-0000-0000-000064000000}"/>
    <cellStyle name="20% - Accent4 3 2" xfId="402" xr:uid="{00000000-0005-0000-0000-000065000000}"/>
    <cellStyle name="20% - Accent4 3 3" xfId="403" xr:uid="{00000000-0005-0000-0000-000066000000}"/>
    <cellStyle name="20% - Accent4 4" xfId="404" xr:uid="{00000000-0005-0000-0000-000067000000}"/>
    <cellStyle name="20% - Accent4 4 2" xfId="405" xr:uid="{00000000-0005-0000-0000-000068000000}"/>
    <cellStyle name="20% - Accent4 4 3" xfId="406" xr:uid="{00000000-0005-0000-0000-000069000000}"/>
    <cellStyle name="20% - Accent4 5" xfId="407" xr:uid="{00000000-0005-0000-0000-00006A000000}"/>
    <cellStyle name="20% - Accent4 5 2" xfId="408" xr:uid="{00000000-0005-0000-0000-00006B000000}"/>
    <cellStyle name="20% - Accent4 5 3" xfId="409" xr:uid="{00000000-0005-0000-0000-00006C000000}"/>
    <cellStyle name="20% - Accent4 6" xfId="410" xr:uid="{00000000-0005-0000-0000-00006D000000}"/>
    <cellStyle name="20% - Accent4 6 2" xfId="411" xr:uid="{00000000-0005-0000-0000-00006E000000}"/>
    <cellStyle name="20% - Accent4 6 3" xfId="412" xr:uid="{00000000-0005-0000-0000-00006F000000}"/>
    <cellStyle name="20% - Accent4 7" xfId="413" xr:uid="{00000000-0005-0000-0000-000070000000}"/>
    <cellStyle name="20% - Accent4 7 2" xfId="414" xr:uid="{00000000-0005-0000-0000-000071000000}"/>
    <cellStyle name="20% - Accent4 7 3" xfId="415" xr:uid="{00000000-0005-0000-0000-000072000000}"/>
    <cellStyle name="20% - Accent4 8" xfId="416" xr:uid="{00000000-0005-0000-0000-000073000000}"/>
    <cellStyle name="20% - Accent4 8 2" xfId="417" xr:uid="{00000000-0005-0000-0000-000074000000}"/>
    <cellStyle name="20% - Accent4 8 3" xfId="418" xr:uid="{00000000-0005-0000-0000-000075000000}"/>
    <cellStyle name="20% - Accent4 9" xfId="419" xr:uid="{00000000-0005-0000-0000-000076000000}"/>
    <cellStyle name="20% - Accent4 9 2" xfId="420" xr:uid="{00000000-0005-0000-0000-000077000000}"/>
    <cellStyle name="20% - Accent4 9 3" xfId="421" xr:uid="{00000000-0005-0000-0000-000078000000}"/>
    <cellStyle name="20% - Accent5 10" xfId="422" xr:uid="{00000000-0005-0000-0000-000079000000}"/>
    <cellStyle name="20% - Accent5 10 2" xfId="423" xr:uid="{00000000-0005-0000-0000-00007A000000}"/>
    <cellStyle name="20% - Accent5 11" xfId="424" xr:uid="{00000000-0005-0000-0000-00007B000000}"/>
    <cellStyle name="20% - Accent5 2" xfId="27" xr:uid="{00000000-0005-0000-0000-00007C000000}"/>
    <cellStyle name="20% - Accent5 2 2" xfId="425" xr:uid="{00000000-0005-0000-0000-00007D000000}"/>
    <cellStyle name="20% - Accent5 2 3" xfId="426" xr:uid="{00000000-0005-0000-0000-00007E000000}"/>
    <cellStyle name="20% - Accent5 3" xfId="427" xr:uid="{00000000-0005-0000-0000-00007F000000}"/>
    <cellStyle name="20% - Accent5 3 2" xfId="428" xr:uid="{00000000-0005-0000-0000-000080000000}"/>
    <cellStyle name="20% - Accent5 3 3" xfId="429" xr:uid="{00000000-0005-0000-0000-000081000000}"/>
    <cellStyle name="20% - Accent5 4" xfId="430" xr:uid="{00000000-0005-0000-0000-000082000000}"/>
    <cellStyle name="20% - Accent5 4 2" xfId="431" xr:uid="{00000000-0005-0000-0000-000083000000}"/>
    <cellStyle name="20% - Accent5 4 3" xfId="432" xr:uid="{00000000-0005-0000-0000-000084000000}"/>
    <cellStyle name="20% - Accent5 5" xfId="433" xr:uid="{00000000-0005-0000-0000-000085000000}"/>
    <cellStyle name="20% - Accent5 5 2" xfId="434" xr:uid="{00000000-0005-0000-0000-000086000000}"/>
    <cellStyle name="20% - Accent5 5 3" xfId="435" xr:uid="{00000000-0005-0000-0000-000087000000}"/>
    <cellStyle name="20% - Accent5 6" xfId="436" xr:uid="{00000000-0005-0000-0000-000088000000}"/>
    <cellStyle name="20% - Accent5 6 2" xfId="437" xr:uid="{00000000-0005-0000-0000-000089000000}"/>
    <cellStyle name="20% - Accent5 6 3" xfId="438" xr:uid="{00000000-0005-0000-0000-00008A000000}"/>
    <cellStyle name="20% - Accent5 7" xfId="439" xr:uid="{00000000-0005-0000-0000-00008B000000}"/>
    <cellStyle name="20% - Accent5 7 2" xfId="440" xr:uid="{00000000-0005-0000-0000-00008C000000}"/>
    <cellStyle name="20% - Accent5 7 3" xfId="441" xr:uid="{00000000-0005-0000-0000-00008D000000}"/>
    <cellStyle name="20% - Accent5 8" xfId="442" xr:uid="{00000000-0005-0000-0000-00008E000000}"/>
    <cellStyle name="20% - Accent5 8 2" xfId="443" xr:uid="{00000000-0005-0000-0000-00008F000000}"/>
    <cellStyle name="20% - Accent5 8 3" xfId="444" xr:uid="{00000000-0005-0000-0000-000090000000}"/>
    <cellStyle name="20% - Accent5 9" xfId="445" xr:uid="{00000000-0005-0000-0000-000091000000}"/>
    <cellStyle name="20% - Accent5 9 2" xfId="446" xr:uid="{00000000-0005-0000-0000-000092000000}"/>
    <cellStyle name="20% - Accent5 9 3" xfId="447" xr:uid="{00000000-0005-0000-0000-000093000000}"/>
    <cellStyle name="20% - Accent6 10" xfId="448" xr:uid="{00000000-0005-0000-0000-000094000000}"/>
    <cellStyle name="20% - Accent6 10 2" xfId="449" xr:uid="{00000000-0005-0000-0000-000095000000}"/>
    <cellStyle name="20% - Accent6 11" xfId="450" xr:uid="{00000000-0005-0000-0000-000096000000}"/>
    <cellStyle name="20% - Accent6 2" xfId="28" xr:uid="{00000000-0005-0000-0000-000097000000}"/>
    <cellStyle name="20% - Accent6 2 2" xfId="451" xr:uid="{00000000-0005-0000-0000-000098000000}"/>
    <cellStyle name="20% - Accent6 2 3" xfId="452" xr:uid="{00000000-0005-0000-0000-000099000000}"/>
    <cellStyle name="20% - Accent6 3" xfId="453" xr:uid="{00000000-0005-0000-0000-00009A000000}"/>
    <cellStyle name="20% - Accent6 3 2" xfId="454" xr:uid="{00000000-0005-0000-0000-00009B000000}"/>
    <cellStyle name="20% - Accent6 3 3" xfId="455" xr:uid="{00000000-0005-0000-0000-00009C000000}"/>
    <cellStyle name="20% - Accent6 4" xfId="456" xr:uid="{00000000-0005-0000-0000-00009D000000}"/>
    <cellStyle name="20% - Accent6 4 2" xfId="457" xr:uid="{00000000-0005-0000-0000-00009E000000}"/>
    <cellStyle name="20% - Accent6 4 3" xfId="458" xr:uid="{00000000-0005-0000-0000-00009F000000}"/>
    <cellStyle name="20% - Accent6 5" xfId="459" xr:uid="{00000000-0005-0000-0000-0000A0000000}"/>
    <cellStyle name="20% - Accent6 5 2" xfId="460" xr:uid="{00000000-0005-0000-0000-0000A1000000}"/>
    <cellStyle name="20% - Accent6 5 3" xfId="461" xr:uid="{00000000-0005-0000-0000-0000A2000000}"/>
    <cellStyle name="20% - Accent6 6" xfId="462" xr:uid="{00000000-0005-0000-0000-0000A3000000}"/>
    <cellStyle name="20% - Accent6 6 2" xfId="463" xr:uid="{00000000-0005-0000-0000-0000A4000000}"/>
    <cellStyle name="20% - Accent6 6 3" xfId="464" xr:uid="{00000000-0005-0000-0000-0000A5000000}"/>
    <cellStyle name="20% - Accent6 7" xfId="465" xr:uid="{00000000-0005-0000-0000-0000A6000000}"/>
    <cellStyle name="20% - Accent6 7 2" xfId="466" xr:uid="{00000000-0005-0000-0000-0000A7000000}"/>
    <cellStyle name="20% - Accent6 7 3" xfId="467" xr:uid="{00000000-0005-0000-0000-0000A8000000}"/>
    <cellStyle name="20% - Accent6 8" xfId="468" xr:uid="{00000000-0005-0000-0000-0000A9000000}"/>
    <cellStyle name="20% - Accent6 8 2" xfId="469" xr:uid="{00000000-0005-0000-0000-0000AA000000}"/>
    <cellStyle name="20% - Accent6 8 3" xfId="470" xr:uid="{00000000-0005-0000-0000-0000AB000000}"/>
    <cellStyle name="20% - Accent6 9" xfId="471" xr:uid="{00000000-0005-0000-0000-0000AC000000}"/>
    <cellStyle name="20% - Accent6 9 2" xfId="472" xr:uid="{00000000-0005-0000-0000-0000AD000000}"/>
    <cellStyle name="20% - Accent6 9 3" xfId="473" xr:uid="{00000000-0005-0000-0000-0000AE000000}"/>
    <cellStyle name="40% - Accent1 10" xfId="474" xr:uid="{00000000-0005-0000-0000-0000AF000000}"/>
    <cellStyle name="40% - Accent1 10 2" xfId="475" xr:uid="{00000000-0005-0000-0000-0000B0000000}"/>
    <cellStyle name="40% - Accent1 11" xfId="476" xr:uid="{00000000-0005-0000-0000-0000B1000000}"/>
    <cellStyle name="40% - Accent1 2" xfId="29" xr:uid="{00000000-0005-0000-0000-0000B2000000}"/>
    <cellStyle name="40% - Accent1 2 2" xfId="477" xr:uid="{00000000-0005-0000-0000-0000B3000000}"/>
    <cellStyle name="40% - Accent1 2 3" xfId="478" xr:uid="{00000000-0005-0000-0000-0000B4000000}"/>
    <cellStyle name="40% - Accent1 3" xfId="479" xr:uid="{00000000-0005-0000-0000-0000B5000000}"/>
    <cellStyle name="40% - Accent1 3 2" xfId="480" xr:uid="{00000000-0005-0000-0000-0000B6000000}"/>
    <cellStyle name="40% - Accent1 3 3" xfId="481" xr:uid="{00000000-0005-0000-0000-0000B7000000}"/>
    <cellStyle name="40% - Accent1 4" xfId="482" xr:uid="{00000000-0005-0000-0000-0000B8000000}"/>
    <cellStyle name="40% - Accent1 4 2" xfId="483" xr:uid="{00000000-0005-0000-0000-0000B9000000}"/>
    <cellStyle name="40% - Accent1 4 3" xfId="484" xr:uid="{00000000-0005-0000-0000-0000BA000000}"/>
    <cellStyle name="40% - Accent1 5" xfId="485" xr:uid="{00000000-0005-0000-0000-0000BB000000}"/>
    <cellStyle name="40% - Accent1 5 2" xfId="486" xr:uid="{00000000-0005-0000-0000-0000BC000000}"/>
    <cellStyle name="40% - Accent1 5 3" xfId="487" xr:uid="{00000000-0005-0000-0000-0000BD000000}"/>
    <cellStyle name="40% - Accent1 6" xfId="488" xr:uid="{00000000-0005-0000-0000-0000BE000000}"/>
    <cellStyle name="40% - Accent1 6 2" xfId="489" xr:uid="{00000000-0005-0000-0000-0000BF000000}"/>
    <cellStyle name="40% - Accent1 6 3" xfId="490" xr:uid="{00000000-0005-0000-0000-0000C0000000}"/>
    <cellStyle name="40% - Accent1 7" xfId="491" xr:uid="{00000000-0005-0000-0000-0000C1000000}"/>
    <cellStyle name="40% - Accent1 7 2" xfId="492" xr:uid="{00000000-0005-0000-0000-0000C2000000}"/>
    <cellStyle name="40% - Accent1 7 3" xfId="493" xr:uid="{00000000-0005-0000-0000-0000C3000000}"/>
    <cellStyle name="40% - Accent1 8" xfId="494" xr:uid="{00000000-0005-0000-0000-0000C4000000}"/>
    <cellStyle name="40% - Accent1 8 2" xfId="495" xr:uid="{00000000-0005-0000-0000-0000C5000000}"/>
    <cellStyle name="40% - Accent1 8 3" xfId="496" xr:uid="{00000000-0005-0000-0000-0000C6000000}"/>
    <cellStyle name="40% - Accent1 9" xfId="497" xr:uid="{00000000-0005-0000-0000-0000C7000000}"/>
    <cellStyle name="40% - Accent1 9 2" xfId="498" xr:uid="{00000000-0005-0000-0000-0000C8000000}"/>
    <cellStyle name="40% - Accent1 9 3" xfId="499" xr:uid="{00000000-0005-0000-0000-0000C9000000}"/>
    <cellStyle name="40% - Accent2 10" xfId="500" xr:uid="{00000000-0005-0000-0000-0000CA000000}"/>
    <cellStyle name="40% - Accent2 10 2" xfId="501" xr:uid="{00000000-0005-0000-0000-0000CB000000}"/>
    <cellStyle name="40% - Accent2 11" xfId="502" xr:uid="{00000000-0005-0000-0000-0000CC000000}"/>
    <cellStyle name="40% - Accent2 2" xfId="30" xr:uid="{00000000-0005-0000-0000-0000CD000000}"/>
    <cellStyle name="40% - Accent2 2 2" xfId="503" xr:uid="{00000000-0005-0000-0000-0000CE000000}"/>
    <cellStyle name="40% - Accent2 2 3" xfId="504" xr:uid="{00000000-0005-0000-0000-0000CF000000}"/>
    <cellStyle name="40% - Accent2 3" xfId="505" xr:uid="{00000000-0005-0000-0000-0000D0000000}"/>
    <cellStyle name="40% - Accent2 3 2" xfId="506" xr:uid="{00000000-0005-0000-0000-0000D1000000}"/>
    <cellStyle name="40% - Accent2 3 3" xfId="507" xr:uid="{00000000-0005-0000-0000-0000D2000000}"/>
    <cellStyle name="40% - Accent2 4" xfId="508" xr:uid="{00000000-0005-0000-0000-0000D3000000}"/>
    <cellStyle name="40% - Accent2 4 2" xfId="509" xr:uid="{00000000-0005-0000-0000-0000D4000000}"/>
    <cellStyle name="40% - Accent2 4 3" xfId="510" xr:uid="{00000000-0005-0000-0000-0000D5000000}"/>
    <cellStyle name="40% - Accent2 5" xfId="511" xr:uid="{00000000-0005-0000-0000-0000D6000000}"/>
    <cellStyle name="40% - Accent2 5 2" xfId="512" xr:uid="{00000000-0005-0000-0000-0000D7000000}"/>
    <cellStyle name="40% - Accent2 5 3" xfId="513" xr:uid="{00000000-0005-0000-0000-0000D8000000}"/>
    <cellStyle name="40% - Accent2 6" xfId="514" xr:uid="{00000000-0005-0000-0000-0000D9000000}"/>
    <cellStyle name="40% - Accent2 6 2" xfId="515" xr:uid="{00000000-0005-0000-0000-0000DA000000}"/>
    <cellStyle name="40% - Accent2 6 3" xfId="516" xr:uid="{00000000-0005-0000-0000-0000DB000000}"/>
    <cellStyle name="40% - Accent2 7" xfId="517" xr:uid="{00000000-0005-0000-0000-0000DC000000}"/>
    <cellStyle name="40% - Accent2 7 2" xfId="518" xr:uid="{00000000-0005-0000-0000-0000DD000000}"/>
    <cellStyle name="40% - Accent2 7 3" xfId="519" xr:uid="{00000000-0005-0000-0000-0000DE000000}"/>
    <cellStyle name="40% - Accent2 8" xfId="520" xr:uid="{00000000-0005-0000-0000-0000DF000000}"/>
    <cellStyle name="40% - Accent2 8 2" xfId="521" xr:uid="{00000000-0005-0000-0000-0000E0000000}"/>
    <cellStyle name="40% - Accent2 8 3" xfId="522" xr:uid="{00000000-0005-0000-0000-0000E1000000}"/>
    <cellStyle name="40% - Accent2 9" xfId="523" xr:uid="{00000000-0005-0000-0000-0000E2000000}"/>
    <cellStyle name="40% - Accent2 9 2" xfId="524" xr:uid="{00000000-0005-0000-0000-0000E3000000}"/>
    <cellStyle name="40% - Accent2 9 3" xfId="525" xr:uid="{00000000-0005-0000-0000-0000E4000000}"/>
    <cellStyle name="40% - Accent3 10" xfId="526" xr:uid="{00000000-0005-0000-0000-0000E5000000}"/>
    <cellStyle name="40% - Accent3 10 2" xfId="527" xr:uid="{00000000-0005-0000-0000-0000E6000000}"/>
    <cellStyle name="40% - Accent3 11" xfId="528" xr:uid="{00000000-0005-0000-0000-0000E7000000}"/>
    <cellStyle name="40% - Accent3 2" xfId="31" xr:uid="{00000000-0005-0000-0000-0000E8000000}"/>
    <cellStyle name="40% - Accent3 2 2" xfId="529" xr:uid="{00000000-0005-0000-0000-0000E9000000}"/>
    <cellStyle name="40% - Accent3 2 3" xfId="530" xr:uid="{00000000-0005-0000-0000-0000EA000000}"/>
    <cellStyle name="40% - Accent3 3" xfId="531" xr:uid="{00000000-0005-0000-0000-0000EB000000}"/>
    <cellStyle name="40% - Accent3 3 2" xfId="532" xr:uid="{00000000-0005-0000-0000-0000EC000000}"/>
    <cellStyle name="40% - Accent3 3 3" xfId="533" xr:uid="{00000000-0005-0000-0000-0000ED000000}"/>
    <cellStyle name="40% - Accent3 4" xfId="534" xr:uid="{00000000-0005-0000-0000-0000EE000000}"/>
    <cellStyle name="40% - Accent3 4 2" xfId="535" xr:uid="{00000000-0005-0000-0000-0000EF000000}"/>
    <cellStyle name="40% - Accent3 4 3" xfId="536" xr:uid="{00000000-0005-0000-0000-0000F0000000}"/>
    <cellStyle name="40% - Accent3 5" xfId="537" xr:uid="{00000000-0005-0000-0000-0000F1000000}"/>
    <cellStyle name="40% - Accent3 5 2" xfId="538" xr:uid="{00000000-0005-0000-0000-0000F2000000}"/>
    <cellStyle name="40% - Accent3 5 3" xfId="539" xr:uid="{00000000-0005-0000-0000-0000F3000000}"/>
    <cellStyle name="40% - Accent3 6" xfId="540" xr:uid="{00000000-0005-0000-0000-0000F4000000}"/>
    <cellStyle name="40% - Accent3 6 2" xfId="541" xr:uid="{00000000-0005-0000-0000-0000F5000000}"/>
    <cellStyle name="40% - Accent3 6 3" xfId="542" xr:uid="{00000000-0005-0000-0000-0000F6000000}"/>
    <cellStyle name="40% - Accent3 7" xfId="543" xr:uid="{00000000-0005-0000-0000-0000F7000000}"/>
    <cellStyle name="40% - Accent3 7 2" xfId="544" xr:uid="{00000000-0005-0000-0000-0000F8000000}"/>
    <cellStyle name="40% - Accent3 7 3" xfId="545" xr:uid="{00000000-0005-0000-0000-0000F9000000}"/>
    <cellStyle name="40% - Accent3 8" xfId="546" xr:uid="{00000000-0005-0000-0000-0000FA000000}"/>
    <cellStyle name="40% - Accent3 8 2" xfId="547" xr:uid="{00000000-0005-0000-0000-0000FB000000}"/>
    <cellStyle name="40% - Accent3 8 3" xfId="548" xr:uid="{00000000-0005-0000-0000-0000FC000000}"/>
    <cellStyle name="40% - Accent3 9" xfId="549" xr:uid="{00000000-0005-0000-0000-0000FD000000}"/>
    <cellStyle name="40% - Accent3 9 2" xfId="550" xr:uid="{00000000-0005-0000-0000-0000FE000000}"/>
    <cellStyle name="40% - Accent3 9 3" xfId="551" xr:uid="{00000000-0005-0000-0000-0000FF000000}"/>
    <cellStyle name="40% - Accent4 10" xfId="552" xr:uid="{00000000-0005-0000-0000-000000010000}"/>
    <cellStyle name="40% - Accent4 10 2" xfId="553" xr:uid="{00000000-0005-0000-0000-000001010000}"/>
    <cellStyle name="40% - Accent4 11" xfId="554" xr:uid="{00000000-0005-0000-0000-000002010000}"/>
    <cellStyle name="40% - Accent4 2" xfId="32" xr:uid="{00000000-0005-0000-0000-000003010000}"/>
    <cellStyle name="40% - Accent4 2 2" xfId="555" xr:uid="{00000000-0005-0000-0000-000004010000}"/>
    <cellStyle name="40% - Accent4 2 3" xfId="556" xr:uid="{00000000-0005-0000-0000-000005010000}"/>
    <cellStyle name="40% - Accent4 3" xfId="557" xr:uid="{00000000-0005-0000-0000-000006010000}"/>
    <cellStyle name="40% - Accent4 3 2" xfId="558" xr:uid="{00000000-0005-0000-0000-000007010000}"/>
    <cellStyle name="40% - Accent4 3 3" xfId="559" xr:uid="{00000000-0005-0000-0000-000008010000}"/>
    <cellStyle name="40% - Accent4 4" xfId="560" xr:uid="{00000000-0005-0000-0000-000009010000}"/>
    <cellStyle name="40% - Accent4 4 2" xfId="561" xr:uid="{00000000-0005-0000-0000-00000A010000}"/>
    <cellStyle name="40% - Accent4 4 3" xfId="562" xr:uid="{00000000-0005-0000-0000-00000B010000}"/>
    <cellStyle name="40% - Accent4 5" xfId="563" xr:uid="{00000000-0005-0000-0000-00000C010000}"/>
    <cellStyle name="40% - Accent4 5 2" xfId="564" xr:uid="{00000000-0005-0000-0000-00000D010000}"/>
    <cellStyle name="40% - Accent4 5 3" xfId="565" xr:uid="{00000000-0005-0000-0000-00000E010000}"/>
    <cellStyle name="40% - Accent4 6" xfId="566" xr:uid="{00000000-0005-0000-0000-00000F010000}"/>
    <cellStyle name="40% - Accent4 6 2" xfId="567" xr:uid="{00000000-0005-0000-0000-000010010000}"/>
    <cellStyle name="40% - Accent4 6 3" xfId="568" xr:uid="{00000000-0005-0000-0000-000011010000}"/>
    <cellStyle name="40% - Accent4 7" xfId="569" xr:uid="{00000000-0005-0000-0000-000012010000}"/>
    <cellStyle name="40% - Accent4 7 2" xfId="570" xr:uid="{00000000-0005-0000-0000-000013010000}"/>
    <cellStyle name="40% - Accent4 7 3" xfId="571" xr:uid="{00000000-0005-0000-0000-000014010000}"/>
    <cellStyle name="40% - Accent4 8" xfId="572" xr:uid="{00000000-0005-0000-0000-000015010000}"/>
    <cellStyle name="40% - Accent4 8 2" xfId="573" xr:uid="{00000000-0005-0000-0000-000016010000}"/>
    <cellStyle name="40% - Accent4 8 3" xfId="574" xr:uid="{00000000-0005-0000-0000-000017010000}"/>
    <cellStyle name="40% - Accent4 9" xfId="575" xr:uid="{00000000-0005-0000-0000-000018010000}"/>
    <cellStyle name="40% - Accent4 9 2" xfId="576" xr:uid="{00000000-0005-0000-0000-000019010000}"/>
    <cellStyle name="40% - Accent4 9 3" xfId="577" xr:uid="{00000000-0005-0000-0000-00001A010000}"/>
    <cellStyle name="40% - Accent5 10" xfId="578" xr:uid="{00000000-0005-0000-0000-00001B010000}"/>
    <cellStyle name="40% - Accent5 10 2" xfId="579" xr:uid="{00000000-0005-0000-0000-00001C010000}"/>
    <cellStyle name="40% - Accent5 11" xfId="580" xr:uid="{00000000-0005-0000-0000-00001D010000}"/>
    <cellStyle name="40% - Accent5 2" xfId="33" xr:uid="{00000000-0005-0000-0000-00001E010000}"/>
    <cellStyle name="40% - Accent5 2 2" xfId="581" xr:uid="{00000000-0005-0000-0000-00001F010000}"/>
    <cellStyle name="40% - Accent5 2 3" xfId="582" xr:uid="{00000000-0005-0000-0000-000020010000}"/>
    <cellStyle name="40% - Accent5 3" xfId="583" xr:uid="{00000000-0005-0000-0000-000021010000}"/>
    <cellStyle name="40% - Accent5 3 2" xfId="584" xr:uid="{00000000-0005-0000-0000-000022010000}"/>
    <cellStyle name="40% - Accent5 3 3" xfId="585" xr:uid="{00000000-0005-0000-0000-000023010000}"/>
    <cellStyle name="40% - Accent5 4" xfId="586" xr:uid="{00000000-0005-0000-0000-000024010000}"/>
    <cellStyle name="40% - Accent5 4 2" xfId="587" xr:uid="{00000000-0005-0000-0000-000025010000}"/>
    <cellStyle name="40% - Accent5 4 3" xfId="588" xr:uid="{00000000-0005-0000-0000-000026010000}"/>
    <cellStyle name="40% - Accent5 5" xfId="589" xr:uid="{00000000-0005-0000-0000-000027010000}"/>
    <cellStyle name="40% - Accent5 5 2" xfId="590" xr:uid="{00000000-0005-0000-0000-000028010000}"/>
    <cellStyle name="40% - Accent5 5 3" xfId="591" xr:uid="{00000000-0005-0000-0000-000029010000}"/>
    <cellStyle name="40% - Accent5 6" xfId="592" xr:uid="{00000000-0005-0000-0000-00002A010000}"/>
    <cellStyle name="40% - Accent5 6 2" xfId="593" xr:uid="{00000000-0005-0000-0000-00002B010000}"/>
    <cellStyle name="40% - Accent5 6 3" xfId="594" xr:uid="{00000000-0005-0000-0000-00002C010000}"/>
    <cellStyle name="40% - Accent5 7" xfId="595" xr:uid="{00000000-0005-0000-0000-00002D010000}"/>
    <cellStyle name="40% - Accent5 7 2" xfId="596" xr:uid="{00000000-0005-0000-0000-00002E010000}"/>
    <cellStyle name="40% - Accent5 7 3" xfId="597" xr:uid="{00000000-0005-0000-0000-00002F010000}"/>
    <cellStyle name="40% - Accent5 8" xfId="598" xr:uid="{00000000-0005-0000-0000-000030010000}"/>
    <cellStyle name="40% - Accent5 8 2" xfId="599" xr:uid="{00000000-0005-0000-0000-000031010000}"/>
    <cellStyle name="40% - Accent5 8 3" xfId="600" xr:uid="{00000000-0005-0000-0000-000032010000}"/>
    <cellStyle name="40% - Accent5 9" xfId="601" xr:uid="{00000000-0005-0000-0000-000033010000}"/>
    <cellStyle name="40% - Accent5 9 2" xfId="602" xr:uid="{00000000-0005-0000-0000-000034010000}"/>
    <cellStyle name="40% - Accent5 9 3" xfId="603" xr:uid="{00000000-0005-0000-0000-000035010000}"/>
    <cellStyle name="40% - Accent6 10" xfId="604" xr:uid="{00000000-0005-0000-0000-000036010000}"/>
    <cellStyle name="40% - Accent6 10 2" xfId="605" xr:uid="{00000000-0005-0000-0000-000037010000}"/>
    <cellStyle name="40% - Accent6 11" xfId="606" xr:uid="{00000000-0005-0000-0000-000038010000}"/>
    <cellStyle name="40% - Accent6 2" xfId="34" xr:uid="{00000000-0005-0000-0000-000039010000}"/>
    <cellStyle name="40% - Accent6 2 2" xfId="607" xr:uid="{00000000-0005-0000-0000-00003A010000}"/>
    <cellStyle name="40% - Accent6 2 3" xfId="608" xr:uid="{00000000-0005-0000-0000-00003B010000}"/>
    <cellStyle name="40% - Accent6 3" xfId="609" xr:uid="{00000000-0005-0000-0000-00003C010000}"/>
    <cellStyle name="40% - Accent6 3 2" xfId="610" xr:uid="{00000000-0005-0000-0000-00003D010000}"/>
    <cellStyle name="40% - Accent6 3 3" xfId="611" xr:uid="{00000000-0005-0000-0000-00003E010000}"/>
    <cellStyle name="40% - Accent6 4" xfId="612" xr:uid="{00000000-0005-0000-0000-00003F010000}"/>
    <cellStyle name="40% - Accent6 4 2" xfId="613" xr:uid="{00000000-0005-0000-0000-000040010000}"/>
    <cellStyle name="40% - Accent6 4 3" xfId="614" xr:uid="{00000000-0005-0000-0000-000041010000}"/>
    <cellStyle name="40% - Accent6 5" xfId="615" xr:uid="{00000000-0005-0000-0000-000042010000}"/>
    <cellStyle name="40% - Accent6 5 2" xfId="616" xr:uid="{00000000-0005-0000-0000-000043010000}"/>
    <cellStyle name="40% - Accent6 5 3" xfId="617" xr:uid="{00000000-0005-0000-0000-000044010000}"/>
    <cellStyle name="40% - Accent6 6" xfId="618" xr:uid="{00000000-0005-0000-0000-000045010000}"/>
    <cellStyle name="40% - Accent6 6 2" xfId="619" xr:uid="{00000000-0005-0000-0000-000046010000}"/>
    <cellStyle name="40% - Accent6 6 3" xfId="620" xr:uid="{00000000-0005-0000-0000-000047010000}"/>
    <cellStyle name="40% - Accent6 7" xfId="621" xr:uid="{00000000-0005-0000-0000-000048010000}"/>
    <cellStyle name="40% - Accent6 7 2" xfId="622" xr:uid="{00000000-0005-0000-0000-000049010000}"/>
    <cellStyle name="40% - Accent6 7 3" xfId="623" xr:uid="{00000000-0005-0000-0000-00004A010000}"/>
    <cellStyle name="40% - Accent6 8" xfId="624" xr:uid="{00000000-0005-0000-0000-00004B010000}"/>
    <cellStyle name="40% - Accent6 8 2" xfId="625" xr:uid="{00000000-0005-0000-0000-00004C010000}"/>
    <cellStyle name="40% - Accent6 8 3" xfId="626" xr:uid="{00000000-0005-0000-0000-00004D010000}"/>
    <cellStyle name="40% - Accent6 9" xfId="627" xr:uid="{00000000-0005-0000-0000-00004E010000}"/>
    <cellStyle name="40% - Accent6 9 2" xfId="628" xr:uid="{00000000-0005-0000-0000-00004F010000}"/>
    <cellStyle name="40% - Accent6 9 3" xfId="629" xr:uid="{00000000-0005-0000-0000-000050010000}"/>
    <cellStyle name="60% - Accent1 10" xfId="630" xr:uid="{00000000-0005-0000-0000-000051010000}"/>
    <cellStyle name="60% - Accent1 10 2" xfId="631" xr:uid="{00000000-0005-0000-0000-000052010000}"/>
    <cellStyle name="60% - Accent1 11" xfId="632" xr:uid="{00000000-0005-0000-0000-000053010000}"/>
    <cellStyle name="60% - Accent1 2" xfId="35" xr:uid="{00000000-0005-0000-0000-000054010000}"/>
    <cellStyle name="60% - Accent1 2 2" xfId="633" xr:uid="{00000000-0005-0000-0000-000055010000}"/>
    <cellStyle name="60% - Accent1 2 3" xfId="634" xr:uid="{00000000-0005-0000-0000-000056010000}"/>
    <cellStyle name="60% - Accent1 3" xfId="635" xr:uid="{00000000-0005-0000-0000-000057010000}"/>
    <cellStyle name="60% - Accent1 3 2" xfId="636" xr:uid="{00000000-0005-0000-0000-000058010000}"/>
    <cellStyle name="60% - Accent1 3 3" xfId="637" xr:uid="{00000000-0005-0000-0000-000059010000}"/>
    <cellStyle name="60% - Accent1 4" xfId="638" xr:uid="{00000000-0005-0000-0000-00005A010000}"/>
    <cellStyle name="60% - Accent1 4 2" xfId="639" xr:uid="{00000000-0005-0000-0000-00005B010000}"/>
    <cellStyle name="60% - Accent1 4 3" xfId="640" xr:uid="{00000000-0005-0000-0000-00005C010000}"/>
    <cellStyle name="60% - Accent1 5" xfId="641" xr:uid="{00000000-0005-0000-0000-00005D010000}"/>
    <cellStyle name="60% - Accent1 5 2" xfId="642" xr:uid="{00000000-0005-0000-0000-00005E010000}"/>
    <cellStyle name="60% - Accent1 5 3" xfId="643" xr:uid="{00000000-0005-0000-0000-00005F010000}"/>
    <cellStyle name="60% - Accent1 6" xfId="644" xr:uid="{00000000-0005-0000-0000-000060010000}"/>
    <cellStyle name="60% - Accent1 6 2" xfId="645" xr:uid="{00000000-0005-0000-0000-000061010000}"/>
    <cellStyle name="60% - Accent1 6 3" xfId="646" xr:uid="{00000000-0005-0000-0000-000062010000}"/>
    <cellStyle name="60% - Accent1 7" xfId="647" xr:uid="{00000000-0005-0000-0000-000063010000}"/>
    <cellStyle name="60% - Accent1 7 2" xfId="648" xr:uid="{00000000-0005-0000-0000-000064010000}"/>
    <cellStyle name="60% - Accent1 7 3" xfId="649" xr:uid="{00000000-0005-0000-0000-000065010000}"/>
    <cellStyle name="60% - Accent1 8" xfId="650" xr:uid="{00000000-0005-0000-0000-000066010000}"/>
    <cellStyle name="60% - Accent1 8 2" xfId="651" xr:uid="{00000000-0005-0000-0000-000067010000}"/>
    <cellStyle name="60% - Accent1 8 3" xfId="652" xr:uid="{00000000-0005-0000-0000-000068010000}"/>
    <cellStyle name="60% - Accent1 9" xfId="653" xr:uid="{00000000-0005-0000-0000-000069010000}"/>
    <cellStyle name="60% - Accent1 9 2" xfId="654" xr:uid="{00000000-0005-0000-0000-00006A010000}"/>
    <cellStyle name="60% - Accent1 9 3" xfId="655" xr:uid="{00000000-0005-0000-0000-00006B010000}"/>
    <cellStyle name="60% - Accent2 10" xfId="656" xr:uid="{00000000-0005-0000-0000-00006C010000}"/>
    <cellStyle name="60% - Accent2 10 2" xfId="657" xr:uid="{00000000-0005-0000-0000-00006D010000}"/>
    <cellStyle name="60% - Accent2 11" xfId="658" xr:uid="{00000000-0005-0000-0000-00006E010000}"/>
    <cellStyle name="60% - Accent2 2" xfId="36" xr:uid="{00000000-0005-0000-0000-00006F010000}"/>
    <cellStyle name="60% - Accent2 2 2" xfId="659" xr:uid="{00000000-0005-0000-0000-000070010000}"/>
    <cellStyle name="60% - Accent2 2 3" xfId="660" xr:uid="{00000000-0005-0000-0000-000071010000}"/>
    <cellStyle name="60% - Accent2 3" xfId="661" xr:uid="{00000000-0005-0000-0000-000072010000}"/>
    <cellStyle name="60% - Accent2 3 2" xfId="662" xr:uid="{00000000-0005-0000-0000-000073010000}"/>
    <cellStyle name="60% - Accent2 3 3" xfId="663" xr:uid="{00000000-0005-0000-0000-000074010000}"/>
    <cellStyle name="60% - Accent2 4" xfId="664" xr:uid="{00000000-0005-0000-0000-000075010000}"/>
    <cellStyle name="60% - Accent2 4 2" xfId="665" xr:uid="{00000000-0005-0000-0000-000076010000}"/>
    <cellStyle name="60% - Accent2 4 3" xfId="666" xr:uid="{00000000-0005-0000-0000-000077010000}"/>
    <cellStyle name="60% - Accent2 5" xfId="667" xr:uid="{00000000-0005-0000-0000-000078010000}"/>
    <cellStyle name="60% - Accent2 5 2" xfId="668" xr:uid="{00000000-0005-0000-0000-000079010000}"/>
    <cellStyle name="60% - Accent2 5 3" xfId="669" xr:uid="{00000000-0005-0000-0000-00007A010000}"/>
    <cellStyle name="60% - Accent2 6" xfId="670" xr:uid="{00000000-0005-0000-0000-00007B010000}"/>
    <cellStyle name="60% - Accent2 6 2" xfId="671" xr:uid="{00000000-0005-0000-0000-00007C010000}"/>
    <cellStyle name="60% - Accent2 6 3" xfId="672" xr:uid="{00000000-0005-0000-0000-00007D010000}"/>
    <cellStyle name="60% - Accent2 7" xfId="673" xr:uid="{00000000-0005-0000-0000-00007E010000}"/>
    <cellStyle name="60% - Accent2 7 2" xfId="674" xr:uid="{00000000-0005-0000-0000-00007F010000}"/>
    <cellStyle name="60% - Accent2 7 3" xfId="675" xr:uid="{00000000-0005-0000-0000-000080010000}"/>
    <cellStyle name="60% - Accent2 8" xfId="676" xr:uid="{00000000-0005-0000-0000-000081010000}"/>
    <cellStyle name="60% - Accent2 8 2" xfId="677" xr:uid="{00000000-0005-0000-0000-000082010000}"/>
    <cellStyle name="60% - Accent2 8 3" xfId="678" xr:uid="{00000000-0005-0000-0000-000083010000}"/>
    <cellStyle name="60% - Accent2 9" xfId="679" xr:uid="{00000000-0005-0000-0000-000084010000}"/>
    <cellStyle name="60% - Accent2 9 2" xfId="680" xr:uid="{00000000-0005-0000-0000-000085010000}"/>
    <cellStyle name="60% - Accent2 9 3" xfId="681" xr:uid="{00000000-0005-0000-0000-000086010000}"/>
    <cellStyle name="60% - Accent3 10" xfId="682" xr:uid="{00000000-0005-0000-0000-000087010000}"/>
    <cellStyle name="60% - Accent3 10 2" xfId="683" xr:uid="{00000000-0005-0000-0000-000088010000}"/>
    <cellStyle name="60% - Accent3 11" xfId="684" xr:uid="{00000000-0005-0000-0000-000089010000}"/>
    <cellStyle name="60% - Accent3 2" xfId="37" xr:uid="{00000000-0005-0000-0000-00008A010000}"/>
    <cellStyle name="60% - Accent3 2 2" xfId="685" xr:uid="{00000000-0005-0000-0000-00008B010000}"/>
    <cellStyle name="60% - Accent3 2 3" xfId="686" xr:uid="{00000000-0005-0000-0000-00008C010000}"/>
    <cellStyle name="60% - Accent3 3" xfId="687" xr:uid="{00000000-0005-0000-0000-00008D010000}"/>
    <cellStyle name="60% - Accent3 3 2" xfId="688" xr:uid="{00000000-0005-0000-0000-00008E010000}"/>
    <cellStyle name="60% - Accent3 3 3" xfId="689" xr:uid="{00000000-0005-0000-0000-00008F010000}"/>
    <cellStyle name="60% - Accent3 4" xfId="690" xr:uid="{00000000-0005-0000-0000-000090010000}"/>
    <cellStyle name="60% - Accent3 4 2" xfId="691" xr:uid="{00000000-0005-0000-0000-000091010000}"/>
    <cellStyle name="60% - Accent3 4 3" xfId="692" xr:uid="{00000000-0005-0000-0000-000092010000}"/>
    <cellStyle name="60% - Accent3 5" xfId="693" xr:uid="{00000000-0005-0000-0000-000093010000}"/>
    <cellStyle name="60% - Accent3 5 2" xfId="694" xr:uid="{00000000-0005-0000-0000-000094010000}"/>
    <cellStyle name="60% - Accent3 5 3" xfId="695" xr:uid="{00000000-0005-0000-0000-000095010000}"/>
    <cellStyle name="60% - Accent3 6" xfId="696" xr:uid="{00000000-0005-0000-0000-000096010000}"/>
    <cellStyle name="60% - Accent3 6 2" xfId="697" xr:uid="{00000000-0005-0000-0000-000097010000}"/>
    <cellStyle name="60% - Accent3 6 3" xfId="698" xr:uid="{00000000-0005-0000-0000-000098010000}"/>
    <cellStyle name="60% - Accent3 7" xfId="699" xr:uid="{00000000-0005-0000-0000-000099010000}"/>
    <cellStyle name="60% - Accent3 7 2" xfId="700" xr:uid="{00000000-0005-0000-0000-00009A010000}"/>
    <cellStyle name="60% - Accent3 7 3" xfId="701" xr:uid="{00000000-0005-0000-0000-00009B010000}"/>
    <cellStyle name="60% - Accent3 8" xfId="702" xr:uid="{00000000-0005-0000-0000-00009C010000}"/>
    <cellStyle name="60% - Accent3 8 2" xfId="703" xr:uid="{00000000-0005-0000-0000-00009D010000}"/>
    <cellStyle name="60% - Accent3 8 3" xfId="704" xr:uid="{00000000-0005-0000-0000-00009E010000}"/>
    <cellStyle name="60% - Accent3 9" xfId="705" xr:uid="{00000000-0005-0000-0000-00009F010000}"/>
    <cellStyle name="60% - Accent3 9 2" xfId="706" xr:uid="{00000000-0005-0000-0000-0000A0010000}"/>
    <cellStyle name="60% - Accent3 9 3" xfId="707" xr:uid="{00000000-0005-0000-0000-0000A1010000}"/>
    <cellStyle name="60% - Accent4 10" xfId="708" xr:uid="{00000000-0005-0000-0000-0000A2010000}"/>
    <cellStyle name="60% - Accent4 10 2" xfId="709" xr:uid="{00000000-0005-0000-0000-0000A3010000}"/>
    <cellStyle name="60% - Accent4 11" xfId="710" xr:uid="{00000000-0005-0000-0000-0000A4010000}"/>
    <cellStyle name="60% - Accent4 2" xfId="38" xr:uid="{00000000-0005-0000-0000-0000A5010000}"/>
    <cellStyle name="60% - Accent4 2 2" xfId="711" xr:uid="{00000000-0005-0000-0000-0000A6010000}"/>
    <cellStyle name="60% - Accent4 2 3" xfId="712" xr:uid="{00000000-0005-0000-0000-0000A7010000}"/>
    <cellStyle name="60% - Accent4 3" xfId="713" xr:uid="{00000000-0005-0000-0000-0000A8010000}"/>
    <cellStyle name="60% - Accent4 3 2" xfId="714" xr:uid="{00000000-0005-0000-0000-0000A9010000}"/>
    <cellStyle name="60% - Accent4 3 3" xfId="715" xr:uid="{00000000-0005-0000-0000-0000AA010000}"/>
    <cellStyle name="60% - Accent4 4" xfId="716" xr:uid="{00000000-0005-0000-0000-0000AB010000}"/>
    <cellStyle name="60% - Accent4 4 2" xfId="717" xr:uid="{00000000-0005-0000-0000-0000AC010000}"/>
    <cellStyle name="60% - Accent4 4 3" xfId="718" xr:uid="{00000000-0005-0000-0000-0000AD010000}"/>
    <cellStyle name="60% - Accent4 5" xfId="719" xr:uid="{00000000-0005-0000-0000-0000AE010000}"/>
    <cellStyle name="60% - Accent4 5 2" xfId="720" xr:uid="{00000000-0005-0000-0000-0000AF010000}"/>
    <cellStyle name="60% - Accent4 5 3" xfId="721" xr:uid="{00000000-0005-0000-0000-0000B0010000}"/>
    <cellStyle name="60% - Accent4 6" xfId="722" xr:uid="{00000000-0005-0000-0000-0000B1010000}"/>
    <cellStyle name="60% - Accent4 6 2" xfId="723" xr:uid="{00000000-0005-0000-0000-0000B2010000}"/>
    <cellStyle name="60% - Accent4 6 3" xfId="724" xr:uid="{00000000-0005-0000-0000-0000B3010000}"/>
    <cellStyle name="60% - Accent4 7" xfId="725" xr:uid="{00000000-0005-0000-0000-0000B4010000}"/>
    <cellStyle name="60% - Accent4 7 2" xfId="726" xr:uid="{00000000-0005-0000-0000-0000B5010000}"/>
    <cellStyle name="60% - Accent4 7 3" xfId="727" xr:uid="{00000000-0005-0000-0000-0000B6010000}"/>
    <cellStyle name="60% - Accent4 8" xfId="728" xr:uid="{00000000-0005-0000-0000-0000B7010000}"/>
    <cellStyle name="60% - Accent4 8 2" xfId="729" xr:uid="{00000000-0005-0000-0000-0000B8010000}"/>
    <cellStyle name="60% - Accent4 8 3" xfId="730" xr:uid="{00000000-0005-0000-0000-0000B9010000}"/>
    <cellStyle name="60% - Accent4 9" xfId="731" xr:uid="{00000000-0005-0000-0000-0000BA010000}"/>
    <cellStyle name="60% - Accent4 9 2" xfId="732" xr:uid="{00000000-0005-0000-0000-0000BB010000}"/>
    <cellStyle name="60% - Accent4 9 3" xfId="733" xr:uid="{00000000-0005-0000-0000-0000BC010000}"/>
    <cellStyle name="60% - Accent5 10" xfId="734" xr:uid="{00000000-0005-0000-0000-0000BD010000}"/>
    <cellStyle name="60% - Accent5 10 2" xfId="735" xr:uid="{00000000-0005-0000-0000-0000BE010000}"/>
    <cellStyle name="60% - Accent5 11" xfId="736" xr:uid="{00000000-0005-0000-0000-0000BF010000}"/>
    <cellStyle name="60% - Accent5 2" xfId="39" xr:uid="{00000000-0005-0000-0000-0000C0010000}"/>
    <cellStyle name="60% - Accent5 2 2" xfId="737" xr:uid="{00000000-0005-0000-0000-0000C1010000}"/>
    <cellStyle name="60% - Accent5 2 3" xfId="738" xr:uid="{00000000-0005-0000-0000-0000C2010000}"/>
    <cellStyle name="60% - Accent5 3" xfId="739" xr:uid="{00000000-0005-0000-0000-0000C3010000}"/>
    <cellStyle name="60% - Accent5 3 2" xfId="740" xr:uid="{00000000-0005-0000-0000-0000C4010000}"/>
    <cellStyle name="60% - Accent5 3 3" xfId="741" xr:uid="{00000000-0005-0000-0000-0000C5010000}"/>
    <cellStyle name="60% - Accent5 4" xfId="742" xr:uid="{00000000-0005-0000-0000-0000C6010000}"/>
    <cellStyle name="60% - Accent5 4 2" xfId="743" xr:uid="{00000000-0005-0000-0000-0000C7010000}"/>
    <cellStyle name="60% - Accent5 4 3" xfId="744" xr:uid="{00000000-0005-0000-0000-0000C8010000}"/>
    <cellStyle name="60% - Accent5 5" xfId="745" xr:uid="{00000000-0005-0000-0000-0000C9010000}"/>
    <cellStyle name="60% - Accent5 5 2" xfId="746" xr:uid="{00000000-0005-0000-0000-0000CA010000}"/>
    <cellStyle name="60% - Accent5 5 3" xfId="747" xr:uid="{00000000-0005-0000-0000-0000CB010000}"/>
    <cellStyle name="60% - Accent5 6" xfId="748" xr:uid="{00000000-0005-0000-0000-0000CC010000}"/>
    <cellStyle name="60% - Accent5 6 2" xfId="749" xr:uid="{00000000-0005-0000-0000-0000CD010000}"/>
    <cellStyle name="60% - Accent5 6 3" xfId="750" xr:uid="{00000000-0005-0000-0000-0000CE010000}"/>
    <cellStyle name="60% - Accent5 7" xfId="751" xr:uid="{00000000-0005-0000-0000-0000CF010000}"/>
    <cellStyle name="60% - Accent5 7 2" xfId="752" xr:uid="{00000000-0005-0000-0000-0000D0010000}"/>
    <cellStyle name="60% - Accent5 7 3" xfId="753" xr:uid="{00000000-0005-0000-0000-0000D1010000}"/>
    <cellStyle name="60% - Accent5 8" xfId="754" xr:uid="{00000000-0005-0000-0000-0000D2010000}"/>
    <cellStyle name="60% - Accent5 8 2" xfId="755" xr:uid="{00000000-0005-0000-0000-0000D3010000}"/>
    <cellStyle name="60% - Accent5 8 3" xfId="756" xr:uid="{00000000-0005-0000-0000-0000D4010000}"/>
    <cellStyle name="60% - Accent5 9" xfId="757" xr:uid="{00000000-0005-0000-0000-0000D5010000}"/>
    <cellStyle name="60% - Accent5 9 2" xfId="758" xr:uid="{00000000-0005-0000-0000-0000D6010000}"/>
    <cellStyle name="60% - Accent5 9 3" xfId="759" xr:uid="{00000000-0005-0000-0000-0000D7010000}"/>
    <cellStyle name="60% - Accent6 10" xfId="760" xr:uid="{00000000-0005-0000-0000-0000D8010000}"/>
    <cellStyle name="60% - Accent6 10 2" xfId="761" xr:uid="{00000000-0005-0000-0000-0000D9010000}"/>
    <cellStyle name="60% - Accent6 11" xfId="762" xr:uid="{00000000-0005-0000-0000-0000DA010000}"/>
    <cellStyle name="60% - Accent6 2" xfId="40" xr:uid="{00000000-0005-0000-0000-0000DB010000}"/>
    <cellStyle name="60% - Accent6 2 2" xfId="763" xr:uid="{00000000-0005-0000-0000-0000DC010000}"/>
    <cellStyle name="60% - Accent6 2 3" xfId="764" xr:uid="{00000000-0005-0000-0000-0000DD010000}"/>
    <cellStyle name="60% - Accent6 3" xfId="765" xr:uid="{00000000-0005-0000-0000-0000DE010000}"/>
    <cellStyle name="60% - Accent6 3 2" xfId="766" xr:uid="{00000000-0005-0000-0000-0000DF010000}"/>
    <cellStyle name="60% - Accent6 3 3" xfId="767" xr:uid="{00000000-0005-0000-0000-0000E0010000}"/>
    <cellStyle name="60% - Accent6 4" xfId="768" xr:uid="{00000000-0005-0000-0000-0000E1010000}"/>
    <cellStyle name="60% - Accent6 4 2" xfId="769" xr:uid="{00000000-0005-0000-0000-0000E2010000}"/>
    <cellStyle name="60% - Accent6 4 3" xfId="770" xr:uid="{00000000-0005-0000-0000-0000E3010000}"/>
    <cellStyle name="60% - Accent6 5" xfId="771" xr:uid="{00000000-0005-0000-0000-0000E4010000}"/>
    <cellStyle name="60% - Accent6 5 2" xfId="772" xr:uid="{00000000-0005-0000-0000-0000E5010000}"/>
    <cellStyle name="60% - Accent6 5 3" xfId="773" xr:uid="{00000000-0005-0000-0000-0000E6010000}"/>
    <cellStyle name="60% - Accent6 6" xfId="774" xr:uid="{00000000-0005-0000-0000-0000E7010000}"/>
    <cellStyle name="60% - Accent6 6 2" xfId="775" xr:uid="{00000000-0005-0000-0000-0000E8010000}"/>
    <cellStyle name="60% - Accent6 6 3" xfId="776" xr:uid="{00000000-0005-0000-0000-0000E9010000}"/>
    <cellStyle name="60% - Accent6 7" xfId="777" xr:uid="{00000000-0005-0000-0000-0000EA010000}"/>
    <cellStyle name="60% - Accent6 7 2" xfId="778" xr:uid="{00000000-0005-0000-0000-0000EB010000}"/>
    <cellStyle name="60% - Accent6 7 3" xfId="779" xr:uid="{00000000-0005-0000-0000-0000EC010000}"/>
    <cellStyle name="60% - Accent6 8" xfId="780" xr:uid="{00000000-0005-0000-0000-0000ED010000}"/>
    <cellStyle name="60% - Accent6 8 2" xfId="781" xr:uid="{00000000-0005-0000-0000-0000EE010000}"/>
    <cellStyle name="60% - Accent6 8 3" xfId="782" xr:uid="{00000000-0005-0000-0000-0000EF010000}"/>
    <cellStyle name="60% - Accent6 9" xfId="783" xr:uid="{00000000-0005-0000-0000-0000F0010000}"/>
    <cellStyle name="60% - Accent6 9 2" xfId="784" xr:uid="{00000000-0005-0000-0000-0000F1010000}"/>
    <cellStyle name="60% - Accent6 9 3" xfId="785" xr:uid="{00000000-0005-0000-0000-0000F2010000}"/>
    <cellStyle name="75" xfId="41" xr:uid="{00000000-0005-0000-0000-0000F3010000}"/>
    <cellStyle name="75 2" xfId="42" xr:uid="{00000000-0005-0000-0000-0000F4010000}"/>
    <cellStyle name="75 3" xfId="43" xr:uid="{00000000-0005-0000-0000-0000F5010000}"/>
    <cellStyle name="75 4" xfId="44" xr:uid="{00000000-0005-0000-0000-0000F6010000}"/>
    <cellStyle name="Accent1 10" xfId="786" xr:uid="{00000000-0005-0000-0000-0000F7010000}"/>
    <cellStyle name="Accent1 10 2" xfId="787" xr:uid="{00000000-0005-0000-0000-0000F8010000}"/>
    <cellStyle name="Accent1 11" xfId="788" xr:uid="{00000000-0005-0000-0000-0000F9010000}"/>
    <cellStyle name="Accent1 2" xfId="45" xr:uid="{00000000-0005-0000-0000-0000FA010000}"/>
    <cellStyle name="Accent1 2 2" xfId="789" xr:uid="{00000000-0005-0000-0000-0000FB010000}"/>
    <cellStyle name="Accent1 2 3" xfId="790" xr:uid="{00000000-0005-0000-0000-0000FC010000}"/>
    <cellStyle name="Accent1 3" xfId="791" xr:uid="{00000000-0005-0000-0000-0000FD010000}"/>
    <cellStyle name="Accent1 3 2" xfId="792" xr:uid="{00000000-0005-0000-0000-0000FE010000}"/>
    <cellStyle name="Accent1 3 3" xfId="793" xr:uid="{00000000-0005-0000-0000-0000FF010000}"/>
    <cellStyle name="Accent1 4" xfId="794" xr:uid="{00000000-0005-0000-0000-000000020000}"/>
    <cellStyle name="Accent1 4 2" xfId="795" xr:uid="{00000000-0005-0000-0000-000001020000}"/>
    <cellStyle name="Accent1 4 3" xfId="796" xr:uid="{00000000-0005-0000-0000-000002020000}"/>
    <cellStyle name="Accent1 5" xfId="797" xr:uid="{00000000-0005-0000-0000-000003020000}"/>
    <cellStyle name="Accent1 5 2" xfId="798" xr:uid="{00000000-0005-0000-0000-000004020000}"/>
    <cellStyle name="Accent1 5 3" xfId="799" xr:uid="{00000000-0005-0000-0000-000005020000}"/>
    <cellStyle name="Accent1 6" xfId="800" xr:uid="{00000000-0005-0000-0000-000006020000}"/>
    <cellStyle name="Accent1 6 2" xfId="801" xr:uid="{00000000-0005-0000-0000-000007020000}"/>
    <cellStyle name="Accent1 6 3" xfId="802" xr:uid="{00000000-0005-0000-0000-000008020000}"/>
    <cellStyle name="Accent1 7" xfId="803" xr:uid="{00000000-0005-0000-0000-000009020000}"/>
    <cellStyle name="Accent1 7 2" xfId="804" xr:uid="{00000000-0005-0000-0000-00000A020000}"/>
    <cellStyle name="Accent1 7 3" xfId="805" xr:uid="{00000000-0005-0000-0000-00000B020000}"/>
    <cellStyle name="Accent1 8" xfId="806" xr:uid="{00000000-0005-0000-0000-00000C020000}"/>
    <cellStyle name="Accent1 8 2" xfId="807" xr:uid="{00000000-0005-0000-0000-00000D020000}"/>
    <cellStyle name="Accent1 8 3" xfId="808" xr:uid="{00000000-0005-0000-0000-00000E020000}"/>
    <cellStyle name="Accent1 9" xfId="809" xr:uid="{00000000-0005-0000-0000-00000F020000}"/>
    <cellStyle name="Accent1 9 2" xfId="810" xr:uid="{00000000-0005-0000-0000-000010020000}"/>
    <cellStyle name="Accent1 9 3" xfId="811" xr:uid="{00000000-0005-0000-0000-000011020000}"/>
    <cellStyle name="Accent2 10" xfId="812" xr:uid="{00000000-0005-0000-0000-000012020000}"/>
    <cellStyle name="Accent2 10 2" xfId="813" xr:uid="{00000000-0005-0000-0000-000013020000}"/>
    <cellStyle name="Accent2 11" xfId="814" xr:uid="{00000000-0005-0000-0000-000014020000}"/>
    <cellStyle name="Accent2 2" xfId="46" xr:uid="{00000000-0005-0000-0000-000015020000}"/>
    <cellStyle name="Accent2 2 2" xfId="815" xr:uid="{00000000-0005-0000-0000-000016020000}"/>
    <cellStyle name="Accent2 2 3" xfId="816" xr:uid="{00000000-0005-0000-0000-000017020000}"/>
    <cellStyle name="Accent2 3" xfId="817" xr:uid="{00000000-0005-0000-0000-000018020000}"/>
    <cellStyle name="Accent2 3 2" xfId="818" xr:uid="{00000000-0005-0000-0000-000019020000}"/>
    <cellStyle name="Accent2 3 3" xfId="819" xr:uid="{00000000-0005-0000-0000-00001A020000}"/>
    <cellStyle name="Accent2 4" xfId="820" xr:uid="{00000000-0005-0000-0000-00001B020000}"/>
    <cellStyle name="Accent2 4 2" xfId="821" xr:uid="{00000000-0005-0000-0000-00001C020000}"/>
    <cellStyle name="Accent2 4 3" xfId="822" xr:uid="{00000000-0005-0000-0000-00001D020000}"/>
    <cellStyle name="Accent2 5" xfId="823" xr:uid="{00000000-0005-0000-0000-00001E020000}"/>
    <cellStyle name="Accent2 5 2" xfId="824" xr:uid="{00000000-0005-0000-0000-00001F020000}"/>
    <cellStyle name="Accent2 5 3" xfId="825" xr:uid="{00000000-0005-0000-0000-000020020000}"/>
    <cellStyle name="Accent2 6" xfId="826" xr:uid="{00000000-0005-0000-0000-000021020000}"/>
    <cellStyle name="Accent2 6 2" xfId="827" xr:uid="{00000000-0005-0000-0000-000022020000}"/>
    <cellStyle name="Accent2 6 3" xfId="828" xr:uid="{00000000-0005-0000-0000-000023020000}"/>
    <cellStyle name="Accent2 7" xfId="829" xr:uid="{00000000-0005-0000-0000-000024020000}"/>
    <cellStyle name="Accent2 7 2" xfId="830" xr:uid="{00000000-0005-0000-0000-000025020000}"/>
    <cellStyle name="Accent2 7 3" xfId="831" xr:uid="{00000000-0005-0000-0000-000026020000}"/>
    <cellStyle name="Accent2 8" xfId="832" xr:uid="{00000000-0005-0000-0000-000027020000}"/>
    <cellStyle name="Accent2 8 2" xfId="833" xr:uid="{00000000-0005-0000-0000-000028020000}"/>
    <cellStyle name="Accent2 8 3" xfId="834" xr:uid="{00000000-0005-0000-0000-000029020000}"/>
    <cellStyle name="Accent2 9" xfId="835" xr:uid="{00000000-0005-0000-0000-00002A020000}"/>
    <cellStyle name="Accent2 9 2" xfId="836" xr:uid="{00000000-0005-0000-0000-00002B020000}"/>
    <cellStyle name="Accent2 9 3" xfId="837" xr:uid="{00000000-0005-0000-0000-00002C020000}"/>
    <cellStyle name="Accent3 10" xfId="838" xr:uid="{00000000-0005-0000-0000-00002D020000}"/>
    <cellStyle name="Accent3 10 2" xfId="839" xr:uid="{00000000-0005-0000-0000-00002E020000}"/>
    <cellStyle name="Accent3 11" xfId="840" xr:uid="{00000000-0005-0000-0000-00002F020000}"/>
    <cellStyle name="Accent3 2" xfId="47" xr:uid="{00000000-0005-0000-0000-000030020000}"/>
    <cellStyle name="Accent3 2 2" xfId="841" xr:uid="{00000000-0005-0000-0000-000031020000}"/>
    <cellStyle name="Accent3 2 3" xfId="842" xr:uid="{00000000-0005-0000-0000-000032020000}"/>
    <cellStyle name="Accent3 3" xfId="843" xr:uid="{00000000-0005-0000-0000-000033020000}"/>
    <cellStyle name="Accent3 3 2" xfId="844" xr:uid="{00000000-0005-0000-0000-000034020000}"/>
    <cellStyle name="Accent3 3 3" xfId="845" xr:uid="{00000000-0005-0000-0000-000035020000}"/>
    <cellStyle name="Accent3 4" xfId="846" xr:uid="{00000000-0005-0000-0000-000036020000}"/>
    <cellStyle name="Accent3 4 2" xfId="847" xr:uid="{00000000-0005-0000-0000-000037020000}"/>
    <cellStyle name="Accent3 4 3" xfId="848" xr:uid="{00000000-0005-0000-0000-000038020000}"/>
    <cellStyle name="Accent3 5" xfId="849" xr:uid="{00000000-0005-0000-0000-000039020000}"/>
    <cellStyle name="Accent3 5 2" xfId="850" xr:uid="{00000000-0005-0000-0000-00003A020000}"/>
    <cellStyle name="Accent3 5 3" xfId="851" xr:uid="{00000000-0005-0000-0000-00003B020000}"/>
    <cellStyle name="Accent3 6" xfId="852" xr:uid="{00000000-0005-0000-0000-00003C020000}"/>
    <cellStyle name="Accent3 6 2" xfId="853" xr:uid="{00000000-0005-0000-0000-00003D020000}"/>
    <cellStyle name="Accent3 6 3" xfId="854" xr:uid="{00000000-0005-0000-0000-00003E020000}"/>
    <cellStyle name="Accent3 7" xfId="855" xr:uid="{00000000-0005-0000-0000-00003F020000}"/>
    <cellStyle name="Accent3 7 2" xfId="856" xr:uid="{00000000-0005-0000-0000-000040020000}"/>
    <cellStyle name="Accent3 7 3" xfId="857" xr:uid="{00000000-0005-0000-0000-000041020000}"/>
    <cellStyle name="Accent3 8" xfId="858" xr:uid="{00000000-0005-0000-0000-000042020000}"/>
    <cellStyle name="Accent3 8 2" xfId="859" xr:uid="{00000000-0005-0000-0000-000043020000}"/>
    <cellStyle name="Accent3 8 3" xfId="860" xr:uid="{00000000-0005-0000-0000-000044020000}"/>
    <cellStyle name="Accent3 9" xfId="861" xr:uid="{00000000-0005-0000-0000-000045020000}"/>
    <cellStyle name="Accent3 9 2" xfId="862" xr:uid="{00000000-0005-0000-0000-000046020000}"/>
    <cellStyle name="Accent3 9 3" xfId="863" xr:uid="{00000000-0005-0000-0000-000047020000}"/>
    <cellStyle name="Accent4 10" xfId="864" xr:uid="{00000000-0005-0000-0000-000048020000}"/>
    <cellStyle name="Accent4 10 2" xfId="865" xr:uid="{00000000-0005-0000-0000-000049020000}"/>
    <cellStyle name="Accent4 11" xfId="866" xr:uid="{00000000-0005-0000-0000-00004A020000}"/>
    <cellStyle name="Accent4 2" xfId="48" xr:uid="{00000000-0005-0000-0000-00004B020000}"/>
    <cellStyle name="Accent4 2 2" xfId="867" xr:uid="{00000000-0005-0000-0000-00004C020000}"/>
    <cellStyle name="Accent4 2 3" xfId="868" xr:uid="{00000000-0005-0000-0000-00004D020000}"/>
    <cellStyle name="Accent4 3" xfId="869" xr:uid="{00000000-0005-0000-0000-00004E020000}"/>
    <cellStyle name="Accent4 3 2" xfId="870" xr:uid="{00000000-0005-0000-0000-00004F020000}"/>
    <cellStyle name="Accent4 3 3" xfId="871" xr:uid="{00000000-0005-0000-0000-000050020000}"/>
    <cellStyle name="Accent4 4" xfId="872" xr:uid="{00000000-0005-0000-0000-000051020000}"/>
    <cellStyle name="Accent4 4 2" xfId="873" xr:uid="{00000000-0005-0000-0000-000052020000}"/>
    <cellStyle name="Accent4 4 3" xfId="874" xr:uid="{00000000-0005-0000-0000-000053020000}"/>
    <cellStyle name="Accent4 5" xfId="875" xr:uid="{00000000-0005-0000-0000-000054020000}"/>
    <cellStyle name="Accent4 5 2" xfId="876" xr:uid="{00000000-0005-0000-0000-000055020000}"/>
    <cellStyle name="Accent4 5 3" xfId="877" xr:uid="{00000000-0005-0000-0000-000056020000}"/>
    <cellStyle name="Accent4 6" xfId="878" xr:uid="{00000000-0005-0000-0000-000057020000}"/>
    <cellStyle name="Accent4 6 2" xfId="879" xr:uid="{00000000-0005-0000-0000-000058020000}"/>
    <cellStyle name="Accent4 6 3" xfId="880" xr:uid="{00000000-0005-0000-0000-000059020000}"/>
    <cellStyle name="Accent4 7" xfId="881" xr:uid="{00000000-0005-0000-0000-00005A020000}"/>
    <cellStyle name="Accent4 7 2" xfId="882" xr:uid="{00000000-0005-0000-0000-00005B020000}"/>
    <cellStyle name="Accent4 7 3" xfId="883" xr:uid="{00000000-0005-0000-0000-00005C020000}"/>
    <cellStyle name="Accent4 8" xfId="884" xr:uid="{00000000-0005-0000-0000-00005D020000}"/>
    <cellStyle name="Accent4 8 2" xfId="885" xr:uid="{00000000-0005-0000-0000-00005E020000}"/>
    <cellStyle name="Accent4 8 3" xfId="886" xr:uid="{00000000-0005-0000-0000-00005F020000}"/>
    <cellStyle name="Accent4 9" xfId="887" xr:uid="{00000000-0005-0000-0000-000060020000}"/>
    <cellStyle name="Accent4 9 2" xfId="888" xr:uid="{00000000-0005-0000-0000-000061020000}"/>
    <cellStyle name="Accent4 9 3" xfId="889" xr:uid="{00000000-0005-0000-0000-000062020000}"/>
    <cellStyle name="Accent5 10" xfId="890" xr:uid="{00000000-0005-0000-0000-000063020000}"/>
    <cellStyle name="Accent5 10 2" xfId="891" xr:uid="{00000000-0005-0000-0000-000064020000}"/>
    <cellStyle name="Accent5 11" xfId="892" xr:uid="{00000000-0005-0000-0000-000065020000}"/>
    <cellStyle name="Accent5 2" xfId="49" xr:uid="{00000000-0005-0000-0000-000066020000}"/>
    <cellStyle name="Accent5 2 2" xfId="893" xr:uid="{00000000-0005-0000-0000-000067020000}"/>
    <cellStyle name="Accent5 2 3" xfId="894" xr:uid="{00000000-0005-0000-0000-000068020000}"/>
    <cellStyle name="Accent5 3" xfId="895" xr:uid="{00000000-0005-0000-0000-000069020000}"/>
    <cellStyle name="Accent5 3 2" xfId="896" xr:uid="{00000000-0005-0000-0000-00006A020000}"/>
    <cellStyle name="Accent5 3 3" xfId="897" xr:uid="{00000000-0005-0000-0000-00006B020000}"/>
    <cellStyle name="Accent5 4" xfId="898" xr:uid="{00000000-0005-0000-0000-00006C020000}"/>
    <cellStyle name="Accent5 4 2" xfId="899" xr:uid="{00000000-0005-0000-0000-00006D020000}"/>
    <cellStyle name="Accent5 4 3" xfId="900" xr:uid="{00000000-0005-0000-0000-00006E020000}"/>
    <cellStyle name="Accent5 5" xfId="901" xr:uid="{00000000-0005-0000-0000-00006F020000}"/>
    <cellStyle name="Accent5 5 2" xfId="902" xr:uid="{00000000-0005-0000-0000-000070020000}"/>
    <cellStyle name="Accent5 5 3" xfId="903" xr:uid="{00000000-0005-0000-0000-000071020000}"/>
    <cellStyle name="Accent5 6" xfId="904" xr:uid="{00000000-0005-0000-0000-000072020000}"/>
    <cellStyle name="Accent5 6 2" xfId="905" xr:uid="{00000000-0005-0000-0000-000073020000}"/>
    <cellStyle name="Accent5 6 3" xfId="906" xr:uid="{00000000-0005-0000-0000-000074020000}"/>
    <cellStyle name="Accent5 7" xfId="907" xr:uid="{00000000-0005-0000-0000-000075020000}"/>
    <cellStyle name="Accent5 7 2" xfId="908" xr:uid="{00000000-0005-0000-0000-000076020000}"/>
    <cellStyle name="Accent5 7 3" xfId="909" xr:uid="{00000000-0005-0000-0000-000077020000}"/>
    <cellStyle name="Accent5 8" xfId="910" xr:uid="{00000000-0005-0000-0000-000078020000}"/>
    <cellStyle name="Accent5 8 2" xfId="911" xr:uid="{00000000-0005-0000-0000-000079020000}"/>
    <cellStyle name="Accent5 8 3" xfId="912" xr:uid="{00000000-0005-0000-0000-00007A020000}"/>
    <cellStyle name="Accent5 9" xfId="913" xr:uid="{00000000-0005-0000-0000-00007B020000}"/>
    <cellStyle name="Accent5 9 2" xfId="914" xr:uid="{00000000-0005-0000-0000-00007C020000}"/>
    <cellStyle name="Accent5 9 3" xfId="915" xr:uid="{00000000-0005-0000-0000-00007D020000}"/>
    <cellStyle name="Accent6 10" xfId="916" xr:uid="{00000000-0005-0000-0000-00007E020000}"/>
    <cellStyle name="Accent6 10 2" xfId="917" xr:uid="{00000000-0005-0000-0000-00007F020000}"/>
    <cellStyle name="Accent6 11" xfId="918" xr:uid="{00000000-0005-0000-0000-000080020000}"/>
    <cellStyle name="Accent6 2" xfId="50" xr:uid="{00000000-0005-0000-0000-000081020000}"/>
    <cellStyle name="Accent6 2 2" xfId="919" xr:uid="{00000000-0005-0000-0000-000082020000}"/>
    <cellStyle name="Accent6 2 3" xfId="920" xr:uid="{00000000-0005-0000-0000-000083020000}"/>
    <cellStyle name="Accent6 3" xfId="921" xr:uid="{00000000-0005-0000-0000-000084020000}"/>
    <cellStyle name="Accent6 3 2" xfId="922" xr:uid="{00000000-0005-0000-0000-000085020000}"/>
    <cellStyle name="Accent6 3 3" xfId="923" xr:uid="{00000000-0005-0000-0000-000086020000}"/>
    <cellStyle name="Accent6 4" xfId="924" xr:uid="{00000000-0005-0000-0000-000087020000}"/>
    <cellStyle name="Accent6 4 2" xfId="925" xr:uid="{00000000-0005-0000-0000-000088020000}"/>
    <cellStyle name="Accent6 4 3" xfId="926" xr:uid="{00000000-0005-0000-0000-000089020000}"/>
    <cellStyle name="Accent6 5" xfId="927" xr:uid="{00000000-0005-0000-0000-00008A020000}"/>
    <cellStyle name="Accent6 5 2" xfId="928" xr:uid="{00000000-0005-0000-0000-00008B020000}"/>
    <cellStyle name="Accent6 5 3" xfId="929" xr:uid="{00000000-0005-0000-0000-00008C020000}"/>
    <cellStyle name="Accent6 6" xfId="930" xr:uid="{00000000-0005-0000-0000-00008D020000}"/>
    <cellStyle name="Accent6 6 2" xfId="931" xr:uid="{00000000-0005-0000-0000-00008E020000}"/>
    <cellStyle name="Accent6 6 3" xfId="932" xr:uid="{00000000-0005-0000-0000-00008F020000}"/>
    <cellStyle name="Accent6 7" xfId="933" xr:uid="{00000000-0005-0000-0000-000090020000}"/>
    <cellStyle name="Accent6 7 2" xfId="934" xr:uid="{00000000-0005-0000-0000-000091020000}"/>
    <cellStyle name="Accent6 7 3" xfId="935" xr:uid="{00000000-0005-0000-0000-000092020000}"/>
    <cellStyle name="Accent6 8" xfId="936" xr:uid="{00000000-0005-0000-0000-000093020000}"/>
    <cellStyle name="Accent6 8 2" xfId="937" xr:uid="{00000000-0005-0000-0000-000094020000}"/>
    <cellStyle name="Accent6 8 3" xfId="938" xr:uid="{00000000-0005-0000-0000-000095020000}"/>
    <cellStyle name="Accent6 9" xfId="939" xr:uid="{00000000-0005-0000-0000-000096020000}"/>
    <cellStyle name="Accent6 9 2" xfId="940" xr:uid="{00000000-0005-0000-0000-000097020000}"/>
    <cellStyle name="Accent6 9 3" xfId="941" xr:uid="{00000000-0005-0000-0000-000098020000}"/>
    <cellStyle name="active" xfId="51" xr:uid="{00000000-0005-0000-0000-000099020000}"/>
    <cellStyle name="ÅëÈ­ [0]_±âÅ¸" xfId="52" xr:uid="{00000000-0005-0000-0000-00009A020000}"/>
    <cellStyle name="ÅëÈ­_±âÅ¸" xfId="53" xr:uid="{00000000-0005-0000-0000-00009B020000}"/>
    <cellStyle name="ÄÞ¸¶ [0]_±âÅ¸" xfId="54" xr:uid="{00000000-0005-0000-0000-00009C020000}"/>
    <cellStyle name="ÄÞ¸¶_±âÅ¸" xfId="55" xr:uid="{00000000-0005-0000-0000-00009D020000}"/>
    <cellStyle name="Bad 10" xfId="942" xr:uid="{00000000-0005-0000-0000-00009E020000}"/>
    <cellStyle name="Bad 10 2" xfId="943" xr:uid="{00000000-0005-0000-0000-00009F020000}"/>
    <cellStyle name="Bad 11" xfId="944" xr:uid="{00000000-0005-0000-0000-0000A0020000}"/>
    <cellStyle name="Bad 2" xfId="56" xr:uid="{00000000-0005-0000-0000-0000A1020000}"/>
    <cellStyle name="Bad 2 2" xfId="945" xr:uid="{00000000-0005-0000-0000-0000A2020000}"/>
    <cellStyle name="Bad 2 3" xfId="946" xr:uid="{00000000-0005-0000-0000-0000A3020000}"/>
    <cellStyle name="Bad 3" xfId="947" xr:uid="{00000000-0005-0000-0000-0000A4020000}"/>
    <cellStyle name="Bad 3 2" xfId="948" xr:uid="{00000000-0005-0000-0000-0000A5020000}"/>
    <cellStyle name="Bad 3 3" xfId="949" xr:uid="{00000000-0005-0000-0000-0000A6020000}"/>
    <cellStyle name="Bad 4" xfId="950" xr:uid="{00000000-0005-0000-0000-0000A7020000}"/>
    <cellStyle name="Bad 4 2" xfId="951" xr:uid="{00000000-0005-0000-0000-0000A8020000}"/>
    <cellStyle name="Bad 4 3" xfId="952" xr:uid="{00000000-0005-0000-0000-0000A9020000}"/>
    <cellStyle name="Bad 5" xfId="953" xr:uid="{00000000-0005-0000-0000-0000AA020000}"/>
    <cellStyle name="Bad 5 2" xfId="954" xr:uid="{00000000-0005-0000-0000-0000AB020000}"/>
    <cellStyle name="Bad 5 3" xfId="955" xr:uid="{00000000-0005-0000-0000-0000AC020000}"/>
    <cellStyle name="Bad 6" xfId="956" xr:uid="{00000000-0005-0000-0000-0000AD020000}"/>
    <cellStyle name="Bad 6 2" xfId="957" xr:uid="{00000000-0005-0000-0000-0000AE020000}"/>
    <cellStyle name="Bad 6 3" xfId="958" xr:uid="{00000000-0005-0000-0000-0000AF020000}"/>
    <cellStyle name="Bad 7" xfId="959" xr:uid="{00000000-0005-0000-0000-0000B0020000}"/>
    <cellStyle name="Bad 7 2" xfId="960" xr:uid="{00000000-0005-0000-0000-0000B1020000}"/>
    <cellStyle name="Bad 7 3" xfId="961" xr:uid="{00000000-0005-0000-0000-0000B2020000}"/>
    <cellStyle name="Bad 8" xfId="962" xr:uid="{00000000-0005-0000-0000-0000B3020000}"/>
    <cellStyle name="Bad 8 2" xfId="963" xr:uid="{00000000-0005-0000-0000-0000B4020000}"/>
    <cellStyle name="Bad 8 3" xfId="964" xr:uid="{00000000-0005-0000-0000-0000B5020000}"/>
    <cellStyle name="Bad 9" xfId="965" xr:uid="{00000000-0005-0000-0000-0000B6020000}"/>
    <cellStyle name="Bad 9 2" xfId="966" xr:uid="{00000000-0005-0000-0000-0000B7020000}"/>
    <cellStyle name="Bad 9 3" xfId="967" xr:uid="{00000000-0005-0000-0000-0000B8020000}"/>
    <cellStyle name="br" xfId="57" xr:uid="{00000000-0005-0000-0000-0000B9020000}"/>
    <cellStyle name="Ç¥ÁØ_¿¬°£´©°è¿¹»ó" xfId="58" xr:uid="{00000000-0005-0000-0000-0000BA020000}"/>
    <cellStyle name="Calculation 10" xfId="968" xr:uid="{00000000-0005-0000-0000-0000BB020000}"/>
    <cellStyle name="Calculation 10 2" xfId="969" xr:uid="{00000000-0005-0000-0000-0000BC020000}"/>
    <cellStyle name="Calculation 11" xfId="970" xr:uid="{00000000-0005-0000-0000-0000BD020000}"/>
    <cellStyle name="Calculation 2" xfId="59" xr:uid="{00000000-0005-0000-0000-0000BE020000}"/>
    <cellStyle name="Calculation 2 2" xfId="971" xr:uid="{00000000-0005-0000-0000-0000BF020000}"/>
    <cellStyle name="Calculation 2 3" xfId="972" xr:uid="{00000000-0005-0000-0000-0000C0020000}"/>
    <cellStyle name="Calculation 3" xfId="973" xr:uid="{00000000-0005-0000-0000-0000C1020000}"/>
    <cellStyle name="Calculation 3 2" xfId="974" xr:uid="{00000000-0005-0000-0000-0000C2020000}"/>
    <cellStyle name="Calculation 3 3" xfId="975" xr:uid="{00000000-0005-0000-0000-0000C3020000}"/>
    <cellStyle name="Calculation 4" xfId="976" xr:uid="{00000000-0005-0000-0000-0000C4020000}"/>
    <cellStyle name="Calculation 4 2" xfId="977" xr:uid="{00000000-0005-0000-0000-0000C5020000}"/>
    <cellStyle name="Calculation 4 3" xfId="978" xr:uid="{00000000-0005-0000-0000-0000C6020000}"/>
    <cellStyle name="Calculation 5" xfId="979" xr:uid="{00000000-0005-0000-0000-0000C7020000}"/>
    <cellStyle name="Calculation 5 2" xfId="980" xr:uid="{00000000-0005-0000-0000-0000C8020000}"/>
    <cellStyle name="Calculation 5 3" xfId="981" xr:uid="{00000000-0005-0000-0000-0000C9020000}"/>
    <cellStyle name="Calculation 6" xfId="982" xr:uid="{00000000-0005-0000-0000-0000CA020000}"/>
    <cellStyle name="Calculation 6 2" xfId="983" xr:uid="{00000000-0005-0000-0000-0000CB020000}"/>
    <cellStyle name="Calculation 6 3" xfId="984" xr:uid="{00000000-0005-0000-0000-0000CC020000}"/>
    <cellStyle name="Calculation 7" xfId="985" xr:uid="{00000000-0005-0000-0000-0000CD020000}"/>
    <cellStyle name="Calculation 7 2" xfId="986" xr:uid="{00000000-0005-0000-0000-0000CE020000}"/>
    <cellStyle name="Calculation 7 3" xfId="987" xr:uid="{00000000-0005-0000-0000-0000CF020000}"/>
    <cellStyle name="Calculation 8" xfId="988" xr:uid="{00000000-0005-0000-0000-0000D0020000}"/>
    <cellStyle name="Calculation 8 2" xfId="989" xr:uid="{00000000-0005-0000-0000-0000D1020000}"/>
    <cellStyle name="Calculation 8 3" xfId="990" xr:uid="{00000000-0005-0000-0000-0000D2020000}"/>
    <cellStyle name="Calculation 9" xfId="991" xr:uid="{00000000-0005-0000-0000-0000D3020000}"/>
    <cellStyle name="Calculation 9 2" xfId="992" xr:uid="{00000000-0005-0000-0000-0000D4020000}"/>
    <cellStyle name="Calculation 9 3" xfId="993" xr:uid="{00000000-0005-0000-0000-0000D5020000}"/>
    <cellStyle name="Check Cell 10" xfId="994" xr:uid="{00000000-0005-0000-0000-0000D6020000}"/>
    <cellStyle name="Check Cell 10 2" xfId="995" xr:uid="{00000000-0005-0000-0000-0000D7020000}"/>
    <cellStyle name="Check Cell 11" xfId="996" xr:uid="{00000000-0005-0000-0000-0000D8020000}"/>
    <cellStyle name="Check Cell 2" xfId="60" xr:uid="{00000000-0005-0000-0000-0000D9020000}"/>
    <cellStyle name="Check Cell 2 2" xfId="997" xr:uid="{00000000-0005-0000-0000-0000DA020000}"/>
    <cellStyle name="Check Cell 2 3" xfId="998" xr:uid="{00000000-0005-0000-0000-0000DB020000}"/>
    <cellStyle name="Check Cell 3" xfId="999" xr:uid="{00000000-0005-0000-0000-0000DC020000}"/>
    <cellStyle name="Check Cell 3 2" xfId="1000" xr:uid="{00000000-0005-0000-0000-0000DD020000}"/>
    <cellStyle name="Check Cell 3 3" xfId="1001" xr:uid="{00000000-0005-0000-0000-0000DE020000}"/>
    <cellStyle name="Check Cell 4" xfId="1002" xr:uid="{00000000-0005-0000-0000-0000DF020000}"/>
    <cellStyle name="Check Cell 4 2" xfId="1003" xr:uid="{00000000-0005-0000-0000-0000E0020000}"/>
    <cellStyle name="Check Cell 4 3" xfId="1004" xr:uid="{00000000-0005-0000-0000-0000E1020000}"/>
    <cellStyle name="Check Cell 5" xfId="1005" xr:uid="{00000000-0005-0000-0000-0000E2020000}"/>
    <cellStyle name="Check Cell 5 2" xfId="1006" xr:uid="{00000000-0005-0000-0000-0000E3020000}"/>
    <cellStyle name="Check Cell 5 3" xfId="1007" xr:uid="{00000000-0005-0000-0000-0000E4020000}"/>
    <cellStyle name="Check Cell 6" xfId="1008" xr:uid="{00000000-0005-0000-0000-0000E5020000}"/>
    <cellStyle name="Check Cell 6 2" xfId="1009" xr:uid="{00000000-0005-0000-0000-0000E6020000}"/>
    <cellStyle name="Check Cell 6 3" xfId="1010" xr:uid="{00000000-0005-0000-0000-0000E7020000}"/>
    <cellStyle name="Check Cell 7" xfId="1011" xr:uid="{00000000-0005-0000-0000-0000E8020000}"/>
    <cellStyle name="Check Cell 7 2" xfId="1012" xr:uid="{00000000-0005-0000-0000-0000E9020000}"/>
    <cellStyle name="Check Cell 7 3" xfId="1013" xr:uid="{00000000-0005-0000-0000-0000EA020000}"/>
    <cellStyle name="Check Cell 8" xfId="1014" xr:uid="{00000000-0005-0000-0000-0000EB020000}"/>
    <cellStyle name="Check Cell 8 2" xfId="1015" xr:uid="{00000000-0005-0000-0000-0000EC020000}"/>
    <cellStyle name="Check Cell 8 3" xfId="1016" xr:uid="{00000000-0005-0000-0000-0000ED020000}"/>
    <cellStyle name="Check Cell 9" xfId="1017" xr:uid="{00000000-0005-0000-0000-0000EE020000}"/>
    <cellStyle name="Check Cell 9 2" xfId="1018" xr:uid="{00000000-0005-0000-0000-0000EF020000}"/>
    <cellStyle name="Check Cell 9 3" xfId="1019" xr:uid="{00000000-0005-0000-0000-0000F0020000}"/>
    <cellStyle name="Comma" xfId="1" builtinId="3"/>
    <cellStyle name="Comma  - Style1" xfId="61" xr:uid="{00000000-0005-0000-0000-0000F2020000}"/>
    <cellStyle name="Comma  - Style1 2" xfId="62" xr:uid="{00000000-0005-0000-0000-0000F3020000}"/>
    <cellStyle name="Comma  - Style1 3" xfId="63" xr:uid="{00000000-0005-0000-0000-0000F4020000}"/>
    <cellStyle name="Comma  - Style1 4" xfId="64" xr:uid="{00000000-0005-0000-0000-0000F5020000}"/>
    <cellStyle name="Comma  - Style2" xfId="65" xr:uid="{00000000-0005-0000-0000-0000F6020000}"/>
    <cellStyle name="Comma  - Style2 2" xfId="66" xr:uid="{00000000-0005-0000-0000-0000F7020000}"/>
    <cellStyle name="Comma  - Style2 3" xfId="67" xr:uid="{00000000-0005-0000-0000-0000F8020000}"/>
    <cellStyle name="Comma  - Style2 4" xfId="68" xr:uid="{00000000-0005-0000-0000-0000F9020000}"/>
    <cellStyle name="Comma  - Style3" xfId="69" xr:uid="{00000000-0005-0000-0000-0000FA020000}"/>
    <cellStyle name="Comma  - Style3 2" xfId="70" xr:uid="{00000000-0005-0000-0000-0000FB020000}"/>
    <cellStyle name="Comma  - Style3 3" xfId="71" xr:uid="{00000000-0005-0000-0000-0000FC020000}"/>
    <cellStyle name="Comma  - Style3 4" xfId="72" xr:uid="{00000000-0005-0000-0000-0000FD020000}"/>
    <cellStyle name="Comma  - Style4" xfId="73" xr:uid="{00000000-0005-0000-0000-0000FE020000}"/>
    <cellStyle name="Comma  - Style4 2" xfId="74" xr:uid="{00000000-0005-0000-0000-0000FF020000}"/>
    <cellStyle name="Comma  - Style4 3" xfId="75" xr:uid="{00000000-0005-0000-0000-000000030000}"/>
    <cellStyle name="Comma  - Style4 4" xfId="76" xr:uid="{00000000-0005-0000-0000-000001030000}"/>
    <cellStyle name="Comma  - Style5" xfId="77" xr:uid="{00000000-0005-0000-0000-000002030000}"/>
    <cellStyle name="Comma  - Style5 2" xfId="78" xr:uid="{00000000-0005-0000-0000-000003030000}"/>
    <cellStyle name="Comma  - Style5 3" xfId="79" xr:uid="{00000000-0005-0000-0000-000004030000}"/>
    <cellStyle name="Comma  - Style5 4" xfId="80" xr:uid="{00000000-0005-0000-0000-000005030000}"/>
    <cellStyle name="Comma  - Style6" xfId="81" xr:uid="{00000000-0005-0000-0000-000006030000}"/>
    <cellStyle name="Comma  - Style6 2" xfId="82" xr:uid="{00000000-0005-0000-0000-000007030000}"/>
    <cellStyle name="Comma  - Style6 3" xfId="83" xr:uid="{00000000-0005-0000-0000-000008030000}"/>
    <cellStyle name="Comma  - Style6 4" xfId="84" xr:uid="{00000000-0005-0000-0000-000009030000}"/>
    <cellStyle name="Comma  - Style7" xfId="85" xr:uid="{00000000-0005-0000-0000-00000A030000}"/>
    <cellStyle name="Comma  - Style7 2" xfId="86" xr:uid="{00000000-0005-0000-0000-00000B030000}"/>
    <cellStyle name="Comma  - Style7 3" xfId="87" xr:uid="{00000000-0005-0000-0000-00000C030000}"/>
    <cellStyle name="Comma  - Style7 4" xfId="88" xr:uid="{00000000-0005-0000-0000-00000D030000}"/>
    <cellStyle name="Comma  - Style8" xfId="89" xr:uid="{00000000-0005-0000-0000-00000E030000}"/>
    <cellStyle name="Comma  - Style8 2" xfId="90" xr:uid="{00000000-0005-0000-0000-00000F030000}"/>
    <cellStyle name="Comma  - Style8 3" xfId="91" xr:uid="{00000000-0005-0000-0000-000010030000}"/>
    <cellStyle name="Comma  - Style8 4" xfId="92" xr:uid="{00000000-0005-0000-0000-000011030000}"/>
    <cellStyle name="Comma 10" xfId="93" xr:uid="{00000000-0005-0000-0000-000012030000}"/>
    <cellStyle name="Comma 2" xfId="94" xr:uid="{00000000-0005-0000-0000-000013030000}"/>
    <cellStyle name="Comma 2 2" xfId="95" xr:uid="{00000000-0005-0000-0000-000014030000}"/>
    <cellStyle name="Comma 2 3" xfId="96" xr:uid="{00000000-0005-0000-0000-000015030000}"/>
    <cellStyle name="Comma 2 4" xfId="97" xr:uid="{00000000-0005-0000-0000-000016030000}"/>
    <cellStyle name="Comma 2 5" xfId="98" xr:uid="{00000000-0005-0000-0000-000017030000}"/>
    <cellStyle name="Comma 2 6" xfId="99" xr:uid="{00000000-0005-0000-0000-000018030000}"/>
    <cellStyle name="Comma 2 7" xfId="100" xr:uid="{00000000-0005-0000-0000-000019030000}"/>
    <cellStyle name="Comma 2 8" xfId="101" xr:uid="{00000000-0005-0000-0000-00001A030000}"/>
    <cellStyle name="Comma 2_1. Summary_cost_1" xfId="102" xr:uid="{00000000-0005-0000-0000-00001B030000}"/>
    <cellStyle name="Comma 3" xfId="103" xr:uid="{00000000-0005-0000-0000-00001C030000}"/>
    <cellStyle name="Comma 4" xfId="104" xr:uid="{00000000-0005-0000-0000-00001D030000}"/>
    <cellStyle name="Comma 4 2" xfId="105" xr:uid="{00000000-0005-0000-0000-00001E030000}"/>
    <cellStyle name="Comma 4 3" xfId="106" xr:uid="{00000000-0005-0000-0000-00001F030000}"/>
    <cellStyle name="Comma 4 4" xfId="107" xr:uid="{00000000-0005-0000-0000-000020030000}"/>
    <cellStyle name="Comma 5" xfId="1020" xr:uid="{00000000-0005-0000-0000-000021030000}"/>
    <cellStyle name="Comma 6" xfId="1021" xr:uid="{00000000-0005-0000-0000-000022030000}"/>
    <cellStyle name="Currency 2" xfId="108" xr:uid="{00000000-0005-0000-0000-000023030000}"/>
    <cellStyle name="Currency 2 2" xfId="109" xr:uid="{00000000-0005-0000-0000-000024030000}"/>
    <cellStyle name="Currency 3" xfId="1022" xr:uid="{00000000-0005-0000-0000-000025030000}"/>
    <cellStyle name="Currency 4" xfId="1023" xr:uid="{00000000-0005-0000-0000-000026030000}"/>
    <cellStyle name="Custom - Style8" xfId="110" xr:uid="{00000000-0005-0000-0000-000027030000}"/>
    <cellStyle name="Data   - Style2" xfId="111" xr:uid="{00000000-0005-0000-0000-000028030000}"/>
    <cellStyle name="Euro" xfId="112" xr:uid="{00000000-0005-0000-0000-000029030000}"/>
    <cellStyle name="Euro 2" xfId="113" xr:uid="{00000000-0005-0000-0000-00002A030000}"/>
    <cellStyle name="Euro 3" xfId="114" xr:uid="{00000000-0005-0000-0000-00002B030000}"/>
    <cellStyle name="Euro 4" xfId="115" xr:uid="{00000000-0005-0000-0000-00002C030000}"/>
    <cellStyle name="Excel Built-in Normal" xfId="116" xr:uid="{00000000-0005-0000-0000-00002D030000}"/>
    <cellStyle name="Excel Built-in Normal 2" xfId="117" xr:uid="{00000000-0005-0000-0000-00002E030000}"/>
    <cellStyle name="Excel Built-in Normal 3" xfId="118" xr:uid="{00000000-0005-0000-0000-00002F030000}"/>
    <cellStyle name="Excel Built-in Normal 4" xfId="119" xr:uid="{00000000-0005-0000-0000-000030030000}"/>
    <cellStyle name="Excel Built-in Normal 5" xfId="120" xr:uid="{00000000-0005-0000-0000-000031030000}"/>
    <cellStyle name="Explanatory Text 10" xfId="1024" xr:uid="{00000000-0005-0000-0000-000032030000}"/>
    <cellStyle name="Explanatory Text 10 2" xfId="1025" xr:uid="{00000000-0005-0000-0000-000033030000}"/>
    <cellStyle name="Explanatory Text 11" xfId="1026" xr:uid="{00000000-0005-0000-0000-000034030000}"/>
    <cellStyle name="Explanatory Text 2" xfId="121" xr:uid="{00000000-0005-0000-0000-000035030000}"/>
    <cellStyle name="Explanatory Text 2 2" xfId="1027" xr:uid="{00000000-0005-0000-0000-000036030000}"/>
    <cellStyle name="Explanatory Text 2 3" xfId="1028" xr:uid="{00000000-0005-0000-0000-000037030000}"/>
    <cellStyle name="Explanatory Text 3" xfId="1029" xr:uid="{00000000-0005-0000-0000-000038030000}"/>
    <cellStyle name="Explanatory Text 3 2" xfId="1030" xr:uid="{00000000-0005-0000-0000-000039030000}"/>
    <cellStyle name="Explanatory Text 3 3" xfId="1031" xr:uid="{00000000-0005-0000-0000-00003A030000}"/>
    <cellStyle name="Explanatory Text 4" xfId="1032" xr:uid="{00000000-0005-0000-0000-00003B030000}"/>
    <cellStyle name="Explanatory Text 4 2" xfId="1033" xr:uid="{00000000-0005-0000-0000-00003C030000}"/>
    <cellStyle name="Explanatory Text 4 3" xfId="1034" xr:uid="{00000000-0005-0000-0000-00003D030000}"/>
    <cellStyle name="Explanatory Text 5" xfId="1035" xr:uid="{00000000-0005-0000-0000-00003E030000}"/>
    <cellStyle name="Explanatory Text 5 2" xfId="1036" xr:uid="{00000000-0005-0000-0000-00003F030000}"/>
    <cellStyle name="Explanatory Text 5 3" xfId="1037" xr:uid="{00000000-0005-0000-0000-000040030000}"/>
    <cellStyle name="Explanatory Text 6" xfId="1038" xr:uid="{00000000-0005-0000-0000-000041030000}"/>
    <cellStyle name="Explanatory Text 6 2" xfId="1039" xr:uid="{00000000-0005-0000-0000-000042030000}"/>
    <cellStyle name="Explanatory Text 6 3" xfId="1040" xr:uid="{00000000-0005-0000-0000-000043030000}"/>
    <cellStyle name="Explanatory Text 7" xfId="1041" xr:uid="{00000000-0005-0000-0000-000044030000}"/>
    <cellStyle name="Explanatory Text 7 2" xfId="1042" xr:uid="{00000000-0005-0000-0000-000045030000}"/>
    <cellStyle name="Explanatory Text 7 3" xfId="1043" xr:uid="{00000000-0005-0000-0000-000046030000}"/>
    <cellStyle name="Explanatory Text 8" xfId="1044" xr:uid="{00000000-0005-0000-0000-000047030000}"/>
    <cellStyle name="Explanatory Text 8 2" xfId="1045" xr:uid="{00000000-0005-0000-0000-000048030000}"/>
    <cellStyle name="Explanatory Text 8 3" xfId="1046" xr:uid="{00000000-0005-0000-0000-000049030000}"/>
    <cellStyle name="Explanatory Text 9" xfId="1047" xr:uid="{00000000-0005-0000-0000-00004A030000}"/>
    <cellStyle name="Explanatory Text 9 2" xfId="1048" xr:uid="{00000000-0005-0000-0000-00004B030000}"/>
    <cellStyle name="Explanatory Text 9 3" xfId="1049" xr:uid="{00000000-0005-0000-0000-00004C030000}"/>
    <cellStyle name="Formula" xfId="122" xr:uid="{00000000-0005-0000-0000-00004D030000}"/>
    <cellStyle name="Formula 2" xfId="123" xr:uid="{00000000-0005-0000-0000-00004E030000}"/>
    <cellStyle name="Formula 3" xfId="124" xr:uid="{00000000-0005-0000-0000-00004F030000}"/>
    <cellStyle name="Formula 4" xfId="125" xr:uid="{00000000-0005-0000-0000-000050030000}"/>
    <cellStyle name="GOKUL" xfId="126" xr:uid="{00000000-0005-0000-0000-000051030000}"/>
    <cellStyle name="Good 10" xfId="1050" xr:uid="{00000000-0005-0000-0000-000052030000}"/>
    <cellStyle name="Good 10 2" xfId="1051" xr:uid="{00000000-0005-0000-0000-000053030000}"/>
    <cellStyle name="Good 11" xfId="1052" xr:uid="{00000000-0005-0000-0000-000054030000}"/>
    <cellStyle name="Good 2" xfId="127" xr:uid="{00000000-0005-0000-0000-000055030000}"/>
    <cellStyle name="Good 2 2" xfId="1053" xr:uid="{00000000-0005-0000-0000-000056030000}"/>
    <cellStyle name="Good 2 3" xfId="1054" xr:uid="{00000000-0005-0000-0000-000057030000}"/>
    <cellStyle name="Good 3" xfId="1055" xr:uid="{00000000-0005-0000-0000-000058030000}"/>
    <cellStyle name="Good 3 2" xfId="1056" xr:uid="{00000000-0005-0000-0000-000059030000}"/>
    <cellStyle name="Good 3 3" xfId="1057" xr:uid="{00000000-0005-0000-0000-00005A030000}"/>
    <cellStyle name="Good 4" xfId="1058" xr:uid="{00000000-0005-0000-0000-00005B030000}"/>
    <cellStyle name="Good 4 2" xfId="1059" xr:uid="{00000000-0005-0000-0000-00005C030000}"/>
    <cellStyle name="Good 4 3" xfId="1060" xr:uid="{00000000-0005-0000-0000-00005D030000}"/>
    <cellStyle name="Good 5" xfId="1061" xr:uid="{00000000-0005-0000-0000-00005E030000}"/>
    <cellStyle name="Good 5 2" xfId="1062" xr:uid="{00000000-0005-0000-0000-00005F030000}"/>
    <cellStyle name="Good 5 3" xfId="1063" xr:uid="{00000000-0005-0000-0000-000060030000}"/>
    <cellStyle name="Good 6" xfId="1064" xr:uid="{00000000-0005-0000-0000-000061030000}"/>
    <cellStyle name="Good 6 2" xfId="1065" xr:uid="{00000000-0005-0000-0000-000062030000}"/>
    <cellStyle name="Good 6 3" xfId="1066" xr:uid="{00000000-0005-0000-0000-000063030000}"/>
    <cellStyle name="Good 7" xfId="1067" xr:uid="{00000000-0005-0000-0000-000064030000}"/>
    <cellStyle name="Good 7 2" xfId="1068" xr:uid="{00000000-0005-0000-0000-000065030000}"/>
    <cellStyle name="Good 7 3" xfId="1069" xr:uid="{00000000-0005-0000-0000-000066030000}"/>
    <cellStyle name="Good 8" xfId="1070" xr:uid="{00000000-0005-0000-0000-000067030000}"/>
    <cellStyle name="Good 8 2" xfId="1071" xr:uid="{00000000-0005-0000-0000-000068030000}"/>
    <cellStyle name="Good 8 3" xfId="1072" xr:uid="{00000000-0005-0000-0000-000069030000}"/>
    <cellStyle name="Good 9" xfId="1073" xr:uid="{00000000-0005-0000-0000-00006A030000}"/>
    <cellStyle name="Good 9 2" xfId="1074" xr:uid="{00000000-0005-0000-0000-00006B030000}"/>
    <cellStyle name="Good 9 3" xfId="1075" xr:uid="{00000000-0005-0000-0000-00006C030000}"/>
    <cellStyle name="Grey" xfId="128" xr:uid="{00000000-0005-0000-0000-00006D030000}"/>
    <cellStyle name="Header1" xfId="129" xr:uid="{00000000-0005-0000-0000-00006E030000}"/>
    <cellStyle name="Header2" xfId="130" xr:uid="{00000000-0005-0000-0000-00006F030000}"/>
    <cellStyle name="Heading 1 10" xfId="1076" xr:uid="{00000000-0005-0000-0000-000070030000}"/>
    <cellStyle name="Heading 1 10 2" xfId="1077" xr:uid="{00000000-0005-0000-0000-000071030000}"/>
    <cellStyle name="Heading 1 11" xfId="1078" xr:uid="{00000000-0005-0000-0000-000072030000}"/>
    <cellStyle name="Heading 1 2" xfId="131" xr:uid="{00000000-0005-0000-0000-000073030000}"/>
    <cellStyle name="Heading 1 2 2" xfId="1079" xr:uid="{00000000-0005-0000-0000-000074030000}"/>
    <cellStyle name="Heading 1 2 3" xfId="1080" xr:uid="{00000000-0005-0000-0000-000075030000}"/>
    <cellStyle name="Heading 1 3" xfId="1081" xr:uid="{00000000-0005-0000-0000-000076030000}"/>
    <cellStyle name="Heading 1 3 2" xfId="1082" xr:uid="{00000000-0005-0000-0000-000077030000}"/>
    <cellStyle name="Heading 1 3 3" xfId="1083" xr:uid="{00000000-0005-0000-0000-000078030000}"/>
    <cellStyle name="Heading 1 4" xfId="1084" xr:uid="{00000000-0005-0000-0000-000079030000}"/>
    <cellStyle name="Heading 1 4 2" xfId="1085" xr:uid="{00000000-0005-0000-0000-00007A030000}"/>
    <cellStyle name="Heading 1 4 3" xfId="1086" xr:uid="{00000000-0005-0000-0000-00007B030000}"/>
    <cellStyle name="Heading 1 5" xfId="1087" xr:uid="{00000000-0005-0000-0000-00007C030000}"/>
    <cellStyle name="Heading 1 5 2" xfId="1088" xr:uid="{00000000-0005-0000-0000-00007D030000}"/>
    <cellStyle name="Heading 1 5 3" xfId="1089" xr:uid="{00000000-0005-0000-0000-00007E030000}"/>
    <cellStyle name="Heading 1 6" xfId="1090" xr:uid="{00000000-0005-0000-0000-00007F030000}"/>
    <cellStyle name="Heading 1 6 2" xfId="1091" xr:uid="{00000000-0005-0000-0000-000080030000}"/>
    <cellStyle name="Heading 1 6 3" xfId="1092" xr:uid="{00000000-0005-0000-0000-000081030000}"/>
    <cellStyle name="Heading 1 7" xfId="1093" xr:uid="{00000000-0005-0000-0000-000082030000}"/>
    <cellStyle name="Heading 1 7 2" xfId="1094" xr:uid="{00000000-0005-0000-0000-000083030000}"/>
    <cellStyle name="Heading 1 7 3" xfId="1095" xr:uid="{00000000-0005-0000-0000-000084030000}"/>
    <cellStyle name="Heading 1 8" xfId="1096" xr:uid="{00000000-0005-0000-0000-000085030000}"/>
    <cellStyle name="Heading 1 8 2" xfId="1097" xr:uid="{00000000-0005-0000-0000-000086030000}"/>
    <cellStyle name="Heading 1 8 3" xfId="1098" xr:uid="{00000000-0005-0000-0000-000087030000}"/>
    <cellStyle name="Heading 1 9" xfId="1099" xr:uid="{00000000-0005-0000-0000-000088030000}"/>
    <cellStyle name="Heading 1 9 2" xfId="1100" xr:uid="{00000000-0005-0000-0000-000089030000}"/>
    <cellStyle name="Heading 1 9 3" xfId="1101" xr:uid="{00000000-0005-0000-0000-00008A030000}"/>
    <cellStyle name="Heading 2 10" xfId="1102" xr:uid="{00000000-0005-0000-0000-00008B030000}"/>
    <cellStyle name="Heading 2 10 2" xfId="1103" xr:uid="{00000000-0005-0000-0000-00008C030000}"/>
    <cellStyle name="Heading 2 11" xfId="1104" xr:uid="{00000000-0005-0000-0000-00008D030000}"/>
    <cellStyle name="Heading 2 2" xfId="132" xr:uid="{00000000-0005-0000-0000-00008E030000}"/>
    <cellStyle name="Heading 2 2 2" xfId="1105" xr:uid="{00000000-0005-0000-0000-00008F030000}"/>
    <cellStyle name="Heading 2 2 3" xfId="1106" xr:uid="{00000000-0005-0000-0000-000090030000}"/>
    <cellStyle name="Heading 2 3" xfId="1107" xr:uid="{00000000-0005-0000-0000-000091030000}"/>
    <cellStyle name="Heading 2 3 2" xfId="1108" xr:uid="{00000000-0005-0000-0000-000092030000}"/>
    <cellStyle name="Heading 2 3 3" xfId="1109" xr:uid="{00000000-0005-0000-0000-000093030000}"/>
    <cellStyle name="Heading 2 4" xfId="1110" xr:uid="{00000000-0005-0000-0000-000094030000}"/>
    <cellStyle name="Heading 2 4 2" xfId="1111" xr:uid="{00000000-0005-0000-0000-000095030000}"/>
    <cellStyle name="Heading 2 4 3" xfId="1112" xr:uid="{00000000-0005-0000-0000-000096030000}"/>
    <cellStyle name="Heading 2 5" xfId="1113" xr:uid="{00000000-0005-0000-0000-000097030000}"/>
    <cellStyle name="Heading 2 5 2" xfId="1114" xr:uid="{00000000-0005-0000-0000-000098030000}"/>
    <cellStyle name="Heading 2 5 3" xfId="1115" xr:uid="{00000000-0005-0000-0000-000099030000}"/>
    <cellStyle name="Heading 2 6" xfId="1116" xr:uid="{00000000-0005-0000-0000-00009A030000}"/>
    <cellStyle name="Heading 2 6 2" xfId="1117" xr:uid="{00000000-0005-0000-0000-00009B030000}"/>
    <cellStyle name="Heading 2 6 3" xfId="1118" xr:uid="{00000000-0005-0000-0000-00009C030000}"/>
    <cellStyle name="Heading 2 7" xfId="1119" xr:uid="{00000000-0005-0000-0000-00009D030000}"/>
    <cellStyle name="Heading 2 7 2" xfId="1120" xr:uid="{00000000-0005-0000-0000-00009E030000}"/>
    <cellStyle name="Heading 2 7 3" xfId="1121" xr:uid="{00000000-0005-0000-0000-00009F030000}"/>
    <cellStyle name="Heading 2 8" xfId="1122" xr:uid="{00000000-0005-0000-0000-0000A0030000}"/>
    <cellStyle name="Heading 2 8 2" xfId="1123" xr:uid="{00000000-0005-0000-0000-0000A1030000}"/>
    <cellStyle name="Heading 2 8 3" xfId="1124" xr:uid="{00000000-0005-0000-0000-0000A2030000}"/>
    <cellStyle name="Heading 2 9" xfId="1125" xr:uid="{00000000-0005-0000-0000-0000A3030000}"/>
    <cellStyle name="Heading 2 9 2" xfId="1126" xr:uid="{00000000-0005-0000-0000-0000A4030000}"/>
    <cellStyle name="Heading 2 9 3" xfId="1127" xr:uid="{00000000-0005-0000-0000-0000A5030000}"/>
    <cellStyle name="Heading 3 10" xfId="1128" xr:uid="{00000000-0005-0000-0000-0000A6030000}"/>
    <cellStyle name="Heading 3 10 2" xfId="1129" xr:uid="{00000000-0005-0000-0000-0000A7030000}"/>
    <cellStyle name="Heading 3 11" xfId="1130" xr:uid="{00000000-0005-0000-0000-0000A8030000}"/>
    <cellStyle name="Heading 3 2" xfId="133" xr:uid="{00000000-0005-0000-0000-0000A9030000}"/>
    <cellStyle name="Heading 3 2 2" xfId="1131" xr:uid="{00000000-0005-0000-0000-0000AA030000}"/>
    <cellStyle name="Heading 3 2 3" xfId="1132" xr:uid="{00000000-0005-0000-0000-0000AB030000}"/>
    <cellStyle name="Heading 3 3" xfId="1133" xr:uid="{00000000-0005-0000-0000-0000AC030000}"/>
    <cellStyle name="Heading 3 3 2" xfId="1134" xr:uid="{00000000-0005-0000-0000-0000AD030000}"/>
    <cellStyle name="Heading 3 3 3" xfId="1135" xr:uid="{00000000-0005-0000-0000-0000AE030000}"/>
    <cellStyle name="Heading 3 4" xfId="1136" xr:uid="{00000000-0005-0000-0000-0000AF030000}"/>
    <cellStyle name="Heading 3 4 2" xfId="1137" xr:uid="{00000000-0005-0000-0000-0000B0030000}"/>
    <cellStyle name="Heading 3 4 3" xfId="1138" xr:uid="{00000000-0005-0000-0000-0000B1030000}"/>
    <cellStyle name="Heading 3 5" xfId="1139" xr:uid="{00000000-0005-0000-0000-0000B2030000}"/>
    <cellStyle name="Heading 3 5 2" xfId="1140" xr:uid="{00000000-0005-0000-0000-0000B3030000}"/>
    <cellStyle name="Heading 3 5 3" xfId="1141" xr:uid="{00000000-0005-0000-0000-0000B4030000}"/>
    <cellStyle name="Heading 3 6" xfId="1142" xr:uid="{00000000-0005-0000-0000-0000B5030000}"/>
    <cellStyle name="Heading 3 6 2" xfId="1143" xr:uid="{00000000-0005-0000-0000-0000B6030000}"/>
    <cellStyle name="Heading 3 6 3" xfId="1144" xr:uid="{00000000-0005-0000-0000-0000B7030000}"/>
    <cellStyle name="Heading 3 7" xfId="1145" xr:uid="{00000000-0005-0000-0000-0000B8030000}"/>
    <cellStyle name="Heading 3 7 2" xfId="1146" xr:uid="{00000000-0005-0000-0000-0000B9030000}"/>
    <cellStyle name="Heading 3 7 3" xfId="1147" xr:uid="{00000000-0005-0000-0000-0000BA030000}"/>
    <cellStyle name="Heading 3 8" xfId="1148" xr:uid="{00000000-0005-0000-0000-0000BB030000}"/>
    <cellStyle name="Heading 3 8 2" xfId="1149" xr:uid="{00000000-0005-0000-0000-0000BC030000}"/>
    <cellStyle name="Heading 3 8 3" xfId="1150" xr:uid="{00000000-0005-0000-0000-0000BD030000}"/>
    <cellStyle name="Heading 3 9" xfId="1151" xr:uid="{00000000-0005-0000-0000-0000BE030000}"/>
    <cellStyle name="Heading 3 9 2" xfId="1152" xr:uid="{00000000-0005-0000-0000-0000BF030000}"/>
    <cellStyle name="Heading 3 9 3" xfId="1153" xr:uid="{00000000-0005-0000-0000-0000C0030000}"/>
    <cellStyle name="Heading 4 10" xfId="1154" xr:uid="{00000000-0005-0000-0000-0000C1030000}"/>
    <cellStyle name="Heading 4 10 2" xfId="1155" xr:uid="{00000000-0005-0000-0000-0000C2030000}"/>
    <cellStyle name="Heading 4 11" xfId="1156" xr:uid="{00000000-0005-0000-0000-0000C3030000}"/>
    <cellStyle name="Heading 4 2" xfId="134" xr:uid="{00000000-0005-0000-0000-0000C4030000}"/>
    <cellStyle name="Heading 4 2 2" xfId="1157" xr:uid="{00000000-0005-0000-0000-0000C5030000}"/>
    <cellStyle name="Heading 4 2 3" xfId="1158" xr:uid="{00000000-0005-0000-0000-0000C6030000}"/>
    <cellStyle name="Heading 4 3" xfId="1159" xr:uid="{00000000-0005-0000-0000-0000C7030000}"/>
    <cellStyle name="Heading 4 3 2" xfId="1160" xr:uid="{00000000-0005-0000-0000-0000C8030000}"/>
    <cellStyle name="Heading 4 3 3" xfId="1161" xr:uid="{00000000-0005-0000-0000-0000C9030000}"/>
    <cellStyle name="Heading 4 4" xfId="1162" xr:uid="{00000000-0005-0000-0000-0000CA030000}"/>
    <cellStyle name="Heading 4 4 2" xfId="1163" xr:uid="{00000000-0005-0000-0000-0000CB030000}"/>
    <cellStyle name="Heading 4 4 3" xfId="1164" xr:uid="{00000000-0005-0000-0000-0000CC030000}"/>
    <cellStyle name="Heading 4 5" xfId="1165" xr:uid="{00000000-0005-0000-0000-0000CD030000}"/>
    <cellStyle name="Heading 4 5 2" xfId="1166" xr:uid="{00000000-0005-0000-0000-0000CE030000}"/>
    <cellStyle name="Heading 4 5 3" xfId="1167" xr:uid="{00000000-0005-0000-0000-0000CF030000}"/>
    <cellStyle name="Heading 4 6" xfId="1168" xr:uid="{00000000-0005-0000-0000-0000D0030000}"/>
    <cellStyle name="Heading 4 6 2" xfId="1169" xr:uid="{00000000-0005-0000-0000-0000D1030000}"/>
    <cellStyle name="Heading 4 6 3" xfId="1170" xr:uid="{00000000-0005-0000-0000-0000D2030000}"/>
    <cellStyle name="Heading 4 7" xfId="1171" xr:uid="{00000000-0005-0000-0000-0000D3030000}"/>
    <cellStyle name="Heading 4 7 2" xfId="1172" xr:uid="{00000000-0005-0000-0000-0000D4030000}"/>
    <cellStyle name="Heading 4 7 3" xfId="1173" xr:uid="{00000000-0005-0000-0000-0000D5030000}"/>
    <cellStyle name="Heading 4 8" xfId="1174" xr:uid="{00000000-0005-0000-0000-0000D6030000}"/>
    <cellStyle name="Heading 4 8 2" xfId="1175" xr:uid="{00000000-0005-0000-0000-0000D7030000}"/>
    <cellStyle name="Heading 4 8 3" xfId="1176" xr:uid="{00000000-0005-0000-0000-0000D8030000}"/>
    <cellStyle name="Heading 4 9" xfId="1177" xr:uid="{00000000-0005-0000-0000-0000D9030000}"/>
    <cellStyle name="Heading 4 9 2" xfId="1178" xr:uid="{00000000-0005-0000-0000-0000DA030000}"/>
    <cellStyle name="Heading 4 9 3" xfId="1179" xr:uid="{00000000-0005-0000-0000-0000DB030000}"/>
    <cellStyle name="Hyperlink 2" xfId="135" xr:uid="{00000000-0005-0000-0000-0000DC030000}"/>
    <cellStyle name="Hyperlink 2 2" xfId="1180" xr:uid="{00000000-0005-0000-0000-0000DD030000}"/>
    <cellStyle name="Hyperlink 3" xfId="136" xr:uid="{00000000-0005-0000-0000-0000DE030000}"/>
    <cellStyle name="Hypertextový odkaz" xfId="137" xr:uid="{00000000-0005-0000-0000-0000DF030000}"/>
    <cellStyle name="Hypertextový odkaz 2" xfId="138" xr:uid="{00000000-0005-0000-0000-0000E0030000}"/>
    <cellStyle name="Hypertextový odkaz 3" xfId="139" xr:uid="{00000000-0005-0000-0000-0000E1030000}"/>
    <cellStyle name="Hypertextový odkaz 4" xfId="140" xr:uid="{00000000-0005-0000-0000-0000E2030000}"/>
    <cellStyle name="Input [yellow]" xfId="141" xr:uid="{00000000-0005-0000-0000-0000E3030000}"/>
    <cellStyle name="Input 10" xfId="1181" xr:uid="{00000000-0005-0000-0000-0000E4030000}"/>
    <cellStyle name="Input 10 2" xfId="1182" xr:uid="{00000000-0005-0000-0000-0000E5030000}"/>
    <cellStyle name="Input 11" xfId="1183" xr:uid="{00000000-0005-0000-0000-0000E6030000}"/>
    <cellStyle name="Input 2" xfId="142" xr:uid="{00000000-0005-0000-0000-0000E7030000}"/>
    <cellStyle name="Input 2 2" xfId="1184" xr:uid="{00000000-0005-0000-0000-0000E8030000}"/>
    <cellStyle name="Input 2 3" xfId="1185" xr:uid="{00000000-0005-0000-0000-0000E9030000}"/>
    <cellStyle name="Input 3" xfId="1186" xr:uid="{00000000-0005-0000-0000-0000EA030000}"/>
    <cellStyle name="Input 3 2" xfId="1187" xr:uid="{00000000-0005-0000-0000-0000EB030000}"/>
    <cellStyle name="Input 3 3" xfId="1188" xr:uid="{00000000-0005-0000-0000-0000EC030000}"/>
    <cellStyle name="Input 4" xfId="1189" xr:uid="{00000000-0005-0000-0000-0000ED030000}"/>
    <cellStyle name="Input 4 2" xfId="1190" xr:uid="{00000000-0005-0000-0000-0000EE030000}"/>
    <cellStyle name="Input 4 3" xfId="1191" xr:uid="{00000000-0005-0000-0000-0000EF030000}"/>
    <cellStyle name="Input 5" xfId="1192" xr:uid="{00000000-0005-0000-0000-0000F0030000}"/>
    <cellStyle name="Input 5 2" xfId="1193" xr:uid="{00000000-0005-0000-0000-0000F1030000}"/>
    <cellStyle name="Input 5 3" xfId="1194" xr:uid="{00000000-0005-0000-0000-0000F2030000}"/>
    <cellStyle name="Input 6" xfId="1195" xr:uid="{00000000-0005-0000-0000-0000F3030000}"/>
    <cellStyle name="Input 6 2" xfId="1196" xr:uid="{00000000-0005-0000-0000-0000F4030000}"/>
    <cellStyle name="Input 6 3" xfId="1197" xr:uid="{00000000-0005-0000-0000-0000F5030000}"/>
    <cellStyle name="Input 7" xfId="1198" xr:uid="{00000000-0005-0000-0000-0000F6030000}"/>
    <cellStyle name="Input 7 2" xfId="1199" xr:uid="{00000000-0005-0000-0000-0000F7030000}"/>
    <cellStyle name="Input 7 3" xfId="1200" xr:uid="{00000000-0005-0000-0000-0000F8030000}"/>
    <cellStyle name="Input 8" xfId="1201" xr:uid="{00000000-0005-0000-0000-0000F9030000}"/>
    <cellStyle name="Input 8 2" xfId="1202" xr:uid="{00000000-0005-0000-0000-0000FA030000}"/>
    <cellStyle name="Input 8 3" xfId="1203" xr:uid="{00000000-0005-0000-0000-0000FB030000}"/>
    <cellStyle name="Input 9" xfId="1204" xr:uid="{00000000-0005-0000-0000-0000FC030000}"/>
    <cellStyle name="Input 9 2" xfId="1205" xr:uid="{00000000-0005-0000-0000-0000FD030000}"/>
    <cellStyle name="Input 9 3" xfId="1206" xr:uid="{00000000-0005-0000-0000-0000FE030000}"/>
    <cellStyle name="integer" xfId="143" xr:uid="{00000000-0005-0000-0000-0000FF030000}"/>
    <cellStyle name="jugal" xfId="144" xr:uid="{00000000-0005-0000-0000-000000040000}"/>
    <cellStyle name="Labels - Style3" xfId="145" xr:uid="{00000000-0005-0000-0000-000001040000}"/>
    <cellStyle name="Linked Cell 10" xfId="1207" xr:uid="{00000000-0005-0000-0000-000002040000}"/>
    <cellStyle name="Linked Cell 10 2" xfId="1208" xr:uid="{00000000-0005-0000-0000-000003040000}"/>
    <cellStyle name="Linked Cell 11" xfId="1209" xr:uid="{00000000-0005-0000-0000-000004040000}"/>
    <cellStyle name="Linked Cell 2" xfId="146" xr:uid="{00000000-0005-0000-0000-000005040000}"/>
    <cellStyle name="Linked Cell 2 2" xfId="1210" xr:uid="{00000000-0005-0000-0000-000006040000}"/>
    <cellStyle name="Linked Cell 2 3" xfId="1211" xr:uid="{00000000-0005-0000-0000-000007040000}"/>
    <cellStyle name="Linked Cell 3" xfId="1212" xr:uid="{00000000-0005-0000-0000-000008040000}"/>
    <cellStyle name="Linked Cell 3 2" xfId="1213" xr:uid="{00000000-0005-0000-0000-000009040000}"/>
    <cellStyle name="Linked Cell 3 3" xfId="1214" xr:uid="{00000000-0005-0000-0000-00000A040000}"/>
    <cellStyle name="Linked Cell 4" xfId="1215" xr:uid="{00000000-0005-0000-0000-00000B040000}"/>
    <cellStyle name="Linked Cell 4 2" xfId="1216" xr:uid="{00000000-0005-0000-0000-00000C040000}"/>
    <cellStyle name="Linked Cell 4 3" xfId="1217" xr:uid="{00000000-0005-0000-0000-00000D040000}"/>
    <cellStyle name="Linked Cell 5" xfId="1218" xr:uid="{00000000-0005-0000-0000-00000E040000}"/>
    <cellStyle name="Linked Cell 5 2" xfId="1219" xr:uid="{00000000-0005-0000-0000-00000F040000}"/>
    <cellStyle name="Linked Cell 5 3" xfId="1220" xr:uid="{00000000-0005-0000-0000-000010040000}"/>
    <cellStyle name="Linked Cell 6" xfId="1221" xr:uid="{00000000-0005-0000-0000-000011040000}"/>
    <cellStyle name="Linked Cell 6 2" xfId="1222" xr:uid="{00000000-0005-0000-0000-000012040000}"/>
    <cellStyle name="Linked Cell 6 3" xfId="1223" xr:uid="{00000000-0005-0000-0000-000013040000}"/>
    <cellStyle name="Linked Cell 7" xfId="1224" xr:uid="{00000000-0005-0000-0000-000014040000}"/>
    <cellStyle name="Linked Cell 7 2" xfId="1225" xr:uid="{00000000-0005-0000-0000-000015040000}"/>
    <cellStyle name="Linked Cell 7 3" xfId="1226" xr:uid="{00000000-0005-0000-0000-000016040000}"/>
    <cellStyle name="Linked Cell 8" xfId="1227" xr:uid="{00000000-0005-0000-0000-000017040000}"/>
    <cellStyle name="Linked Cell 8 2" xfId="1228" xr:uid="{00000000-0005-0000-0000-000018040000}"/>
    <cellStyle name="Linked Cell 8 3" xfId="1229" xr:uid="{00000000-0005-0000-0000-000019040000}"/>
    <cellStyle name="Linked Cell 9" xfId="1230" xr:uid="{00000000-0005-0000-0000-00001A040000}"/>
    <cellStyle name="Linked Cell 9 2" xfId="1231" xr:uid="{00000000-0005-0000-0000-00001B040000}"/>
    <cellStyle name="Linked Cell 9 3" xfId="1232" xr:uid="{00000000-0005-0000-0000-00001C040000}"/>
    <cellStyle name="lm" xfId="147" xr:uid="{00000000-0005-0000-0000-00001D040000}"/>
    <cellStyle name="Milliers [0]_laroux" xfId="148" xr:uid="{00000000-0005-0000-0000-00001E040000}"/>
    <cellStyle name="Milliers_laroux" xfId="149" xr:uid="{00000000-0005-0000-0000-00001F040000}"/>
    <cellStyle name="Monétaire [0]_laroux" xfId="150" xr:uid="{00000000-0005-0000-0000-000020040000}"/>
    <cellStyle name="Monétaire_laroux" xfId="151" xr:uid="{00000000-0005-0000-0000-000021040000}"/>
    <cellStyle name="Neutral 10" xfId="1233" xr:uid="{00000000-0005-0000-0000-000022040000}"/>
    <cellStyle name="Neutral 10 2" xfId="1234" xr:uid="{00000000-0005-0000-0000-000023040000}"/>
    <cellStyle name="Neutral 11" xfId="1235" xr:uid="{00000000-0005-0000-0000-000024040000}"/>
    <cellStyle name="Neutral 2" xfId="152" xr:uid="{00000000-0005-0000-0000-000025040000}"/>
    <cellStyle name="Neutral 2 2" xfId="1236" xr:uid="{00000000-0005-0000-0000-000026040000}"/>
    <cellStyle name="Neutral 2 3" xfId="1237" xr:uid="{00000000-0005-0000-0000-000027040000}"/>
    <cellStyle name="Neutral 3" xfId="1238" xr:uid="{00000000-0005-0000-0000-000028040000}"/>
    <cellStyle name="Neutral 3 2" xfId="1239" xr:uid="{00000000-0005-0000-0000-000029040000}"/>
    <cellStyle name="Neutral 3 3" xfId="1240" xr:uid="{00000000-0005-0000-0000-00002A040000}"/>
    <cellStyle name="Neutral 4" xfId="1241" xr:uid="{00000000-0005-0000-0000-00002B040000}"/>
    <cellStyle name="Neutral 4 2" xfId="1242" xr:uid="{00000000-0005-0000-0000-00002C040000}"/>
    <cellStyle name="Neutral 4 3" xfId="1243" xr:uid="{00000000-0005-0000-0000-00002D040000}"/>
    <cellStyle name="Neutral 5" xfId="1244" xr:uid="{00000000-0005-0000-0000-00002E040000}"/>
    <cellStyle name="Neutral 5 2" xfId="1245" xr:uid="{00000000-0005-0000-0000-00002F040000}"/>
    <cellStyle name="Neutral 5 3" xfId="1246" xr:uid="{00000000-0005-0000-0000-000030040000}"/>
    <cellStyle name="Neutral 6" xfId="1247" xr:uid="{00000000-0005-0000-0000-000031040000}"/>
    <cellStyle name="Neutral 6 2" xfId="1248" xr:uid="{00000000-0005-0000-0000-000032040000}"/>
    <cellStyle name="Neutral 6 3" xfId="1249" xr:uid="{00000000-0005-0000-0000-000033040000}"/>
    <cellStyle name="Neutral 7" xfId="1250" xr:uid="{00000000-0005-0000-0000-000034040000}"/>
    <cellStyle name="Neutral 7 2" xfId="1251" xr:uid="{00000000-0005-0000-0000-000035040000}"/>
    <cellStyle name="Neutral 7 3" xfId="1252" xr:uid="{00000000-0005-0000-0000-000036040000}"/>
    <cellStyle name="Neutral 8" xfId="1253" xr:uid="{00000000-0005-0000-0000-000037040000}"/>
    <cellStyle name="Neutral 8 2" xfId="1254" xr:uid="{00000000-0005-0000-0000-000038040000}"/>
    <cellStyle name="Neutral 8 3" xfId="1255" xr:uid="{00000000-0005-0000-0000-000039040000}"/>
    <cellStyle name="Neutral 9" xfId="1256" xr:uid="{00000000-0005-0000-0000-00003A040000}"/>
    <cellStyle name="Neutral 9 2" xfId="1257" xr:uid="{00000000-0005-0000-0000-00003B040000}"/>
    <cellStyle name="Neutral 9 3" xfId="1258" xr:uid="{00000000-0005-0000-0000-00003C040000}"/>
    <cellStyle name="no dec" xfId="153" xr:uid="{00000000-0005-0000-0000-00003D040000}"/>
    <cellStyle name="no dec 2" xfId="154" xr:uid="{00000000-0005-0000-0000-00003E040000}"/>
    <cellStyle name="no dec 3" xfId="155" xr:uid="{00000000-0005-0000-0000-00003F040000}"/>
    <cellStyle name="no dec 4" xfId="156" xr:uid="{00000000-0005-0000-0000-000040040000}"/>
    <cellStyle name="Normal" xfId="0" builtinId="0"/>
    <cellStyle name="Normal - Style1" xfId="157" xr:uid="{00000000-0005-0000-0000-000042040000}"/>
    <cellStyle name="Normal - Style1 2" xfId="158" xr:uid="{00000000-0005-0000-0000-000043040000}"/>
    <cellStyle name="Normal - Style1 3" xfId="159" xr:uid="{00000000-0005-0000-0000-000044040000}"/>
    <cellStyle name="Normal - Style1 4" xfId="160" xr:uid="{00000000-0005-0000-0000-000045040000}"/>
    <cellStyle name="Normal - Style1 5" xfId="161" xr:uid="{00000000-0005-0000-0000-000046040000}"/>
    <cellStyle name="Normal - Style1 6" xfId="162" xr:uid="{00000000-0005-0000-0000-000047040000}"/>
    <cellStyle name="Normal 10" xfId="163" xr:uid="{00000000-0005-0000-0000-000048040000}"/>
    <cellStyle name="Normal 10 2" xfId="164" xr:uid="{00000000-0005-0000-0000-000049040000}"/>
    <cellStyle name="Normal 10 2 2" xfId="165" xr:uid="{00000000-0005-0000-0000-00004A040000}"/>
    <cellStyle name="Normal 10 2 3" xfId="166" xr:uid="{00000000-0005-0000-0000-00004B040000}"/>
    <cellStyle name="Normal 10 3" xfId="1259" xr:uid="{00000000-0005-0000-0000-00004C040000}"/>
    <cellStyle name="Normal 10 4" xfId="1260" xr:uid="{00000000-0005-0000-0000-00004D040000}"/>
    <cellStyle name="Normal 10 5" xfId="1261" xr:uid="{00000000-0005-0000-0000-00004E040000}"/>
    <cellStyle name="Normal 11" xfId="167" xr:uid="{00000000-0005-0000-0000-00004F040000}"/>
    <cellStyle name="Normal 11 2" xfId="168" xr:uid="{00000000-0005-0000-0000-000050040000}"/>
    <cellStyle name="Normal 11 2 2" xfId="1262" xr:uid="{00000000-0005-0000-0000-000051040000}"/>
    <cellStyle name="Normal 11 2 3" xfId="1263" xr:uid="{00000000-0005-0000-0000-000052040000}"/>
    <cellStyle name="Normal 11 3" xfId="1264" xr:uid="{00000000-0005-0000-0000-000053040000}"/>
    <cellStyle name="Normal 11 4" xfId="1265" xr:uid="{00000000-0005-0000-0000-000054040000}"/>
    <cellStyle name="Normal 12" xfId="169" xr:uid="{00000000-0005-0000-0000-000055040000}"/>
    <cellStyle name="Normal 12 2" xfId="1266" xr:uid="{00000000-0005-0000-0000-000056040000}"/>
    <cellStyle name="Normal 13" xfId="170" xr:uid="{00000000-0005-0000-0000-000057040000}"/>
    <cellStyle name="Normal 13 2" xfId="171" xr:uid="{00000000-0005-0000-0000-000058040000}"/>
    <cellStyle name="Normal 13 2 2" xfId="1267" xr:uid="{00000000-0005-0000-0000-000059040000}"/>
    <cellStyle name="Normal 13 3" xfId="1268" xr:uid="{00000000-0005-0000-0000-00005A040000}"/>
    <cellStyle name="Normal 14" xfId="172" xr:uid="{00000000-0005-0000-0000-00005B040000}"/>
    <cellStyle name="Normal 14 2" xfId="173" xr:uid="{00000000-0005-0000-0000-00005C040000}"/>
    <cellStyle name="Normal 15" xfId="174" xr:uid="{00000000-0005-0000-0000-00005D040000}"/>
    <cellStyle name="Normal 15 3" xfId="175" xr:uid="{00000000-0005-0000-0000-00005E040000}"/>
    <cellStyle name="Normal 15 5" xfId="7" xr:uid="{00000000-0005-0000-0000-00005F040000}"/>
    <cellStyle name="Normal 15 5 2" xfId="176" xr:uid="{00000000-0005-0000-0000-000060040000}"/>
    <cellStyle name="Normal 16" xfId="6" xr:uid="{00000000-0005-0000-0000-000061040000}"/>
    <cellStyle name="Normal 16 2" xfId="177" xr:uid="{00000000-0005-0000-0000-000062040000}"/>
    <cellStyle name="Normal 17" xfId="1269" xr:uid="{00000000-0005-0000-0000-000063040000}"/>
    <cellStyle name="Normal 18" xfId="178" xr:uid="{00000000-0005-0000-0000-000064040000}"/>
    <cellStyle name="Normal 18 2" xfId="179" xr:uid="{00000000-0005-0000-0000-000065040000}"/>
    <cellStyle name="Normal 18 3" xfId="1270" xr:uid="{00000000-0005-0000-0000-000066040000}"/>
    <cellStyle name="Normal 19" xfId="1271" xr:uid="{00000000-0005-0000-0000-000067040000}"/>
    <cellStyle name="Normal 2" xfId="180" xr:uid="{00000000-0005-0000-0000-000068040000}"/>
    <cellStyle name="Normal 2 10" xfId="181" xr:uid="{00000000-0005-0000-0000-000069040000}"/>
    <cellStyle name="Normal 2 10 2" xfId="182" xr:uid="{00000000-0005-0000-0000-00006A040000}"/>
    <cellStyle name="Normal 2 10 3" xfId="317" xr:uid="{00000000-0005-0000-0000-00006B040000}"/>
    <cellStyle name="Normal 2 11" xfId="183" xr:uid="{00000000-0005-0000-0000-00006C040000}"/>
    <cellStyle name="Normal 2 11 2" xfId="184" xr:uid="{00000000-0005-0000-0000-00006D040000}"/>
    <cellStyle name="Normal 2 12" xfId="185" xr:uid="{00000000-0005-0000-0000-00006E040000}"/>
    <cellStyle name="Normal 2 13" xfId="186" xr:uid="{00000000-0005-0000-0000-00006F040000}"/>
    <cellStyle name="Normal 2 13 2" xfId="187" xr:uid="{00000000-0005-0000-0000-000070040000}"/>
    <cellStyle name="Normal 2 14" xfId="1272" xr:uid="{00000000-0005-0000-0000-000071040000}"/>
    <cellStyle name="Normal 2 15" xfId="1273" xr:uid="{00000000-0005-0000-0000-000072040000}"/>
    <cellStyle name="Normal 2 16" xfId="1274" xr:uid="{00000000-0005-0000-0000-000073040000}"/>
    <cellStyle name="Normal 2 17" xfId="1275" xr:uid="{00000000-0005-0000-0000-000074040000}"/>
    <cellStyle name="Normal 2 2" xfId="188" xr:uid="{00000000-0005-0000-0000-000075040000}"/>
    <cellStyle name="Normal 2 2 2" xfId="189" xr:uid="{00000000-0005-0000-0000-000076040000}"/>
    <cellStyle name="Normal 2 2 2 2" xfId="1276" xr:uid="{00000000-0005-0000-0000-000077040000}"/>
    <cellStyle name="Normal 2 2 2 2 2" xfId="1277" xr:uid="{00000000-0005-0000-0000-000078040000}"/>
    <cellStyle name="Normal 2 2 2 3" xfId="1278" xr:uid="{00000000-0005-0000-0000-000079040000}"/>
    <cellStyle name="Normal 2 2 2 4" xfId="1279" xr:uid="{00000000-0005-0000-0000-00007A040000}"/>
    <cellStyle name="Normal 2 2 3" xfId="190" xr:uid="{00000000-0005-0000-0000-00007B040000}"/>
    <cellStyle name="Normal 2 2 3 2" xfId="191" xr:uid="{00000000-0005-0000-0000-00007C040000}"/>
    <cellStyle name="Normal 2 2 4" xfId="192" xr:uid="{00000000-0005-0000-0000-00007D040000}"/>
    <cellStyle name="Normal 2 2 5" xfId="193" xr:uid="{00000000-0005-0000-0000-00007E040000}"/>
    <cellStyle name="Normal 2 2 6" xfId="194" xr:uid="{00000000-0005-0000-0000-00007F040000}"/>
    <cellStyle name="Normal 2 3" xfId="195" xr:uid="{00000000-0005-0000-0000-000080040000}"/>
    <cellStyle name="Normal 2 3 2" xfId="196" xr:uid="{00000000-0005-0000-0000-000081040000}"/>
    <cellStyle name="Normal 2 3 2 2" xfId="197" xr:uid="{00000000-0005-0000-0000-000082040000}"/>
    <cellStyle name="Normal 2 3 3" xfId="198" xr:uid="{00000000-0005-0000-0000-000083040000}"/>
    <cellStyle name="Normal 2 3 4" xfId="199" xr:uid="{00000000-0005-0000-0000-000084040000}"/>
    <cellStyle name="Normal 2 4" xfId="200" xr:uid="{00000000-0005-0000-0000-000085040000}"/>
    <cellStyle name="Normal 2 4 2" xfId="8" xr:uid="{00000000-0005-0000-0000-000086040000}"/>
    <cellStyle name="Normal 2 4 3" xfId="201" xr:uid="{00000000-0005-0000-0000-000087040000}"/>
    <cellStyle name="Normal 2 5" xfId="202" xr:uid="{00000000-0005-0000-0000-000088040000}"/>
    <cellStyle name="Normal 2 5 2" xfId="203" xr:uid="{00000000-0005-0000-0000-000089040000}"/>
    <cellStyle name="Normal 2 5 3" xfId="3" xr:uid="{00000000-0005-0000-0000-00008A040000}"/>
    <cellStyle name="Normal 2 5 4" xfId="1280" xr:uid="{00000000-0005-0000-0000-00008B040000}"/>
    <cellStyle name="Normal 2 5 8" xfId="1281" xr:uid="{00000000-0005-0000-0000-00008C040000}"/>
    <cellStyle name="Normal 2 6" xfId="204" xr:uid="{00000000-0005-0000-0000-00008D040000}"/>
    <cellStyle name="Normal 2 6 2" xfId="205" xr:uid="{00000000-0005-0000-0000-00008E040000}"/>
    <cellStyle name="Normal 2 6 3" xfId="5" xr:uid="{00000000-0005-0000-0000-00008F040000}"/>
    <cellStyle name="Normal 2 6 4" xfId="315" xr:uid="{00000000-0005-0000-0000-000090040000}"/>
    <cellStyle name="Normal 2 7" xfId="206" xr:uid="{00000000-0005-0000-0000-000091040000}"/>
    <cellStyle name="Normal 2 8" xfId="207" xr:uid="{00000000-0005-0000-0000-000092040000}"/>
    <cellStyle name="Normal 2 8 2" xfId="208" xr:uid="{00000000-0005-0000-0000-000093040000}"/>
    <cellStyle name="Normal 2 8 2 2" xfId="1282" xr:uid="{00000000-0005-0000-0000-000094040000}"/>
    <cellStyle name="Normal 2 8 3" xfId="209" xr:uid="{00000000-0005-0000-0000-000095040000}"/>
    <cellStyle name="Normal 2 9" xfId="210" xr:uid="{00000000-0005-0000-0000-000096040000}"/>
    <cellStyle name="Normal 2 9 2" xfId="211" xr:uid="{00000000-0005-0000-0000-000097040000}"/>
    <cellStyle name="Normal 2 9 2 2" xfId="212" xr:uid="{00000000-0005-0000-0000-000098040000}"/>
    <cellStyle name="Normal 2_1.Tha" xfId="213" xr:uid="{00000000-0005-0000-0000-000099040000}"/>
    <cellStyle name="Normal 20" xfId="1283" xr:uid="{00000000-0005-0000-0000-00009A040000}"/>
    <cellStyle name="Normal 21" xfId="1284" xr:uid="{00000000-0005-0000-0000-00009B040000}"/>
    <cellStyle name="Normal 22" xfId="1285" xr:uid="{00000000-0005-0000-0000-00009C040000}"/>
    <cellStyle name="Normal 23" xfId="1286" xr:uid="{00000000-0005-0000-0000-00009D040000}"/>
    <cellStyle name="Normal 24" xfId="1287" xr:uid="{00000000-0005-0000-0000-00009E040000}"/>
    <cellStyle name="Normal 25" xfId="1288" xr:uid="{00000000-0005-0000-0000-00009F040000}"/>
    <cellStyle name="Normal 26" xfId="214" xr:uid="{00000000-0005-0000-0000-0000A0040000}"/>
    <cellStyle name="Normal 26 2" xfId="215" xr:uid="{00000000-0005-0000-0000-0000A1040000}"/>
    <cellStyle name="Normal 27" xfId="1289" xr:uid="{00000000-0005-0000-0000-0000A2040000}"/>
    <cellStyle name="Normal 3" xfId="216" xr:uid="{00000000-0005-0000-0000-0000A3040000}"/>
    <cellStyle name="Normal 3 10" xfId="217" xr:uid="{00000000-0005-0000-0000-0000A4040000}"/>
    <cellStyle name="Normal 3 2" xfId="218" xr:uid="{00000000-0005-0000-0000-0000A5040000}"/>
    <cellStyle name="Normal 3 2 2" xfId="219" xr:uid="{00000000-0005-0000-0000-0000A6040000}"/>
    <cellStyle name="Normal 3 2 2 2" xfId="220" xr:uid="{00000000-0005-0000-0000-0000A7040000}"/>
    <cellStyle name="Normal 3 2 2 2 4" xfId="221" xr:uid="{00000000-0005-0000-0000-0000A8040000}"/>
    <cellStyle name="Normal 3 2 3" xfId="222" xr:uid="{00000000-0005-0000-0000-0000A9040000}"/>
    <cellStyle name="Normal 3 2 3 2" xfId="1290" xr:uid="{00000000-0005-0000-0000-0000AA040000}"/>
    <cellStyle name="Normal 3 3" xfId="223" xr:uid="{00000000-0005-0000-0000-0000AB040000}"/>
    <cellStyle name="Normal 3 3 2" xfId="224" xr:uid="{00000000-0005-0000-0000-0000AC040000}"/>
    <cellStyle name="Normal 3 4" xfId="225" xr:uid="{00000000-0005-0000-0000-0000AD040000}"/>
    <cellStyle name="Normal 3 4 2" xfId="1291" xr:uid="{00000000-0005-0000-0000-0000AE040000}"/>
    <cellStyle name="Normal 3 4 3" xfId="1292" xr:uid="{00000000-0005-0000-0000-0000AF040000}"/>
    <cellStyle name="Normal 3 5" xfId="226" xr:uid="{00000000-0005-0000-0000-0000B0040000}"/>
    <cellStyle name="Normal 3 6" xfId="227" xr:uid="{00000000-0005-0000-0000-0000B1040000}"/>
    <cellStyle name="Normal 3 7" xfId="228" xr:uid="{00000000-0005-0000-0000-0000B2040000}"/>
    <cellStyle name="Normal 3 8" xfId="229" xr:uid="{00000000-0005-0000-0000-0000B3040000}"/>
    <cellStyle name="Normal 3 9" xfId="230" xr:uid="{00000000-0005-0000-0000-0000B4040000}"/>
    <cellStyle name="Normal 3_est" xfId="231" xr:uid="{00000000-0005-0000-0000-0000B5040000}"/>
    <cellStyle name="Normal 39 2" xfId="1293" xr:uid="{00000000-0005-0000-0000-0000B6040000}"/>
    <cellStyle name="Normal 4" xfId="232" xr:uid="{00000000-0005-0000-0000-0000B7040000}"/>
    <cellStyle name="Normal 4 10" xfId="1294" xr:uid="{00000000-0005-0000-0000-0000B8040000}"/>
    <cellStyle name="Normal 4 11" xfId="1295" xr:uid="{00000000-0005-0000-0000-0000B9040000}"/>
    <cellStyle name="Normal 4 12" xfId="1296" xr:uid="{00000000-0005-0000-0000-0000BA040000}"/>
    <cellStyle name="Normal 4 13" xfId="1297" xr:uid="{00000000-0005-0000-0000-0000BB040000}"/>
    <cellStyle name="Normal 4 14" xfId="1298" xr:uid="{00000000-0005-0000-0000-0000BC040000}"/>
    <cellStyle name="Normal 4 15" xfId="1299" xr:uid="{00000000-0005-0000-0000-0000BD040000}"/>
    <cellStyle name="Normal 4 16" xfId="1300" xr:uid="{00000000-0005-0000-0000-0000BE040000}"/>
    <cellStyle name="Normal 4 2" xfId="233" xr:uid="{00000000-0005-0000-0000-0000BF040000}"/>
    <cellStyle name="Normal 4 2 2" xfId="234" xr:uid="{00000000-0005-0000-0000-0000C0040000}"/>
    <cellStyle name="Normal 4 2 3" xfId="235" xr:uid="{00000000-0005-0000-0000-0000C1040000}"/>
    <cellStyle name="Normal 4 2 4" xfId="236" xr:uid="{00000000-0005-0000-0000-0000C2040000}"/>
    <cellStyle name="Normal 4 2 5" xfId="237" xr:uid="{00000000-0005-0000-0000-0000C3040000}"/>
    <cellStyle name="Normal 4 3" xfId="238" xr:uid="{00000000-0005-0000-0000-0000C4040000}"/>
    <cellStyle name="Normal 4 3 2" xfId="239" xr:uid="{00000000-0005-0000-0000-0000C5040000}"/>
    <cellStyle name="Normal 4 4" xfId="240" xr:uid="{00000000-0005-0000-0000-0000C6040000}"/>
    <cellStyle name="Normal 4 5" xfId="241" xr:uid="{00000000-0005-0000-0000-0000C7040000}"/>
    <cellStyle name="Normal 4 6" xfId="242" xr:uid="{00000000-0005-0000-0000-0000C8040000}"/>
    <cellStyle name="Normal 4 7" xfId="243" xr:uid="{00000000-0005-0000-0000-0000C9040000}"/>
    <cellStyle name="Normal 4 8" xfId="1301" xr:uid="{00000000-0005-0000-0000-0000CA040000}"/>
    <cellStyle name="Normal 4 9" xfId="1302" xr:uid="{00000000-0005-0000-0000-0000CB040000}"/>
    <cellStyle name="Normal 4_02-01 BOQ-STN FINAL" xfId="244" xr:uid="{00000000-0005-0000-0000-0000CC040000}"/>
    <cellStyle name="Normal 5" xfId="4" xr:uid="{00000000-0005-0000-0000-0000CD040000}"/>
    <cellStyle name="Normal 5 2" xfId="245" xr:uid="{00000000-0005-0000-0000-0000CE040000}"/>
    <cellStyle name="Normal 5 2 2" xfId="9" xr:uid="{00000000-0005-0000-0000-0000CF040000}"/>
    <cellStyle name="Normal 5 2 3" xfId="246" xr:uid="{00000000-0005-0000-0000-0000D0040000}"/>
    <cellStyle name="Normal 5 2 4" xfId="247" xr:uid="{00000000-0005-0000-0000-0000D1040000}"/>
    <cellStyle name="Normal 5 2 5" xfId="248" xr:uid="{00000000-0005-0000-0000-0000D2040000}"/>
    <cellStyle name="Normal 5 3" xfId="249" xr:uid="{00000000-0005-0000-0000-0000D3040000}"/>
    <cellStyle name="Normal 5 3 2" xfId="1303" xr:uid="{00000000-0005-0000-0000-0000D4040000}"/>
    <cellStyle name="Normal 5 4" xfId="250" xr:uid="{00000000-0005-0000-0000-0000D5040000}"/>
    <cellStyle name="Normal 5 4 2" xfId="1304" xr:uid="{00000000-0005-0000-0000-0000D6040000}"/>
    <cellStyle name="Normal 5 4 3" xfId="1305" xr:uid="{00000000-0005-0000-0000-0000D7040000}"/>
    <cellStyle name="Normal 5 5" xfId="251" xr:uid="{00000000-0005-0000-0000-0000D8040000}"/>
    <cellStyle name="Normal 5 5 2" xfId="1306" xr:uid="{00000000-0005-0000-0000-0000D9040000}"/>
    <cellStyle name="Normal 5 6" xfId="252" xr:uid="{00000000-0005-0000-0000-0000DA040000}"/>
    <cellStyle name="Normal 5 7" xfId="253" xr:uid="{00000000-0005-0000-0000-0000DB040000}"/>
    <cellStyle name="Normal 5_4th 11-12" xfId="1307" xr:uid="{00000000-0005-0000-0000-0000DC040000}"/>
    <cellStyle name="Normal 51" xfId="1308" xr:uid="{00000000-0005-0000-0000-0000DD040000}"/>
    <cellStyle name="Normal 6" xfId="254" xr:uid="{00000000-0005-0000-0000-0000DE040000}"/>
    <cellStyle name="Normal 6 2" xfId="255" xr:uid="{00000000-0005-0000-0000-0000DF040000}"/>
    <cellStyle name="Normal 6 2 2" xfId="1309" xr:uid="{00000000-0005-0000-0000-0000E0040000}"/>
    <cellStyle name="Normal 6 3" xfId="256" xr:uid="{00000000-0005-0000-0000-0000E1040000}"/>
    <cellStyle name="Normal 6 4" xfId="257" xr:uid="{00000000-0005-0000-0000-0000E2040000}"/>
    <cellStyle name="Normal 6 5" xfId="258" xr:uid="{00000000-0005-0000-0000-0000E3040000}"/>
    <cellStyle name="Normal 6 6" xfId="1310" xr:uid="{00000000-0005-0000-0000-0000E4040000}"/>
    <cellStyle name="Normal 6 7" xfId="1311" xr:uid="{00000000-0005-0000-0000-0000E5040000}"/>
    <cellStyle name="Normal 7" xfId="259" xr:uid="{00000000-0005-0000-0000-0000E6040000}"/>
    <cellStyle name="Normal 7 2" xfId="260" xr:uid="{00000000-0005-0000-0000-0000E7040000}"/>
    <cellStyle name="Normal 7 2 2" xfId="1312" xr:uid="{00000000-0005-0000-0000-0000E8040000}"/>
    <cellStyle name="Normal 7 2 3" xfId="1313" xr:uid="{00000000-0005-0000-0000-0000E9040000}"/>
    <cellStyle name="Normal 7 3" xfId="1314" xr:uid="{00000000-0005-0000-0000-0000EA040000}"/>
    <cellStyle name="Normal 7 3 2" xfId="261" xr:uid="{00000000-0005-0000-0000-0000EB040000}"/>
    <cellStyle name="Normal 8" xfId="262" xr:uid="{00000000-0005-0000-0000-0000EC040000}"/>
    <cellStyle name="Normal 8 2" xfId="263" xr:uid="{00000000-0005-0000-0000-0000ED040000}"/>
    <cellStyle name="Normal 8 2 2" xfId="264" xr:uid="{00000000-0005-0000-0000-0000EE040000}"/>
    <cellStyle name="Normal 8 2 3" xfId="265" xr:uid="{00000000-0005-0000-0000-0000EF040000}"/>
    <cellStyle name="Normal 8 3" xfId="266" xr:uid="{00000000-0005-0000-0000-0000F0040000}"/>
    <cellStyle name="Normal 8 4" xfId="267" xr:uid="{00000000-0005-0000-0000-0000F1040000}"/>
    <cellStyle name="Normal 9" xfId="268" xr:uid="{00000000-0005-0000-0000-0000F2040000}"/>
    <cellStyle name="Normal 9 2" xfId="269" xr:uid="{00000000-0005-0000-0000-0000F3040000}"/>
    <cellStyle name="Normal 9 3" xfId="270" xr:uid="{00000000-0005-0000-0000-0000F4040000}"/>
    <cellStyle name="Normal 9 4" xfId="271" xr:uid="{00000000-0005-0000-0000-0000F5040000}"/>
    <cellStyle name="Normal_Phase XI QS 2" xfId="272" xr:uid="{00000000-0005-0000-0000-0000F6040000}"/>
    <cellStyle name="Normal_Phase XI QS 2 2" xfId="2" xr:uid="{00000000-0005-0000-0000-0000F7040000}"/>
    <cellStyle name="Normal_Pochampalli" xfId="273" xr:uid="{00000000-0005-0000-0000-0000F8040000}"/>
    <cellStyle name="Normal_Sheet2" xfId="316" xr:uid="{00000000-0005-0000-0000-0000F9040000}"/>
    <cellStyle name="Note 10" xfId="1315" xr:uid="{00000000-0005-0000-0000-0000FA040000}"/>
    <cellStyle name="Note 11" xfId="1316" xr:uid="{00000000-0005-0000-0000-0000FB040000}"/>
    <cellStyle name="Note 2" xfId="274" xr:uid="{00000000-0005-0000-0000-0000FC040000}"/>
    <cellStyle name="Note 3" xfId="1317" xr:uid="{00000000-0005-0000-0000-0000FD040000}"/>
    <cellStyle name="Note 4" xfId="1318" xr:uid="{00000000-0005-0000-0000-0000FE040000}"/>
    <cellStyle name="Note 5" xfId="1319" xr:uid="{00000000-0005-0000-0000-0000FF040000}"/>
    <cellStyle name="Note 6" xfId="1320" xr:uid="{00000000-0005-0000-0000-000000050000}"/>
    <cellStyle name="Note 7" xfId="1321" xr:uid="{00000000-0005-0000-0000-000001050000}"/>
    <cellStyle name="Note 8" xfId="1322" xr:uid="{00000000-0005-0000-0000-000002050000}"/>
    <cellStyle name="Note 9" xfId="1323" xr:uid="{00000000-0005-0000-0000-000003050000}"/>
    <cellStyle name="Output 10" xfId="1324" xr:uid="{00000000-0005-0000-0000-000004050000}"/>
    <cellStyle name="Output 10 2" xfId="1325" xr:uid="{00000000-0005-0000-0000-000005050000}"/>
    <cellStyle name="Output 11" xfId="1326" xr:uid="{00000000-0005-0000-0000-000006050000}"/>
    <cellStyle name="Output 2" xfId="275" xr:uid="{00000000-0005-0000-0000-000007050000}"/>
    <cellStyle name="Output 2 2" xfId="1327" xr:uid="{00000000-0005-0000-0000-000008050000}"/>
    <cellStyle name="Output 2 3" xfId="1328" xr:uid="{00000000-0005-0000-0000-000009050000}"/>
    <cellStyle name="Output 3" xfId="1329" xr:uid="{00000000-0005-0000-0000-00000A050000}"/>
    <cellStyle name="Output 3 2" xfId="1330" xr:uid="{00000000-0005-0000-0000-00000B050000}"/>
    <cellStyle name="Output 3 3" xfId="1331" xr:uid="{00000000-0005-0000-0000-00000C050000}"/>
    <cellStyle name="Output 4" xfId="1332" xr:uid="{00000000-0005-0000-0000-00000D050000}"/>
    <cellStyle name="Output 4 2" xfId="1333" xr:uid="{00000000-0005-0000-0000-00000E050000}"/>
    <cellStyle name="Output 4 3" xfId="1334" xr:uid="{00000000-0005-0000-0000-00000F050000}"/>
    <cellStyle name="Output 5" xfId="1335" xr:uid="{00000000-0005-0000-0000-000010050000}"/>
    <cellStyle name="Output 5 2" xfId="1336" xr:uid="{00000000-0005-0000-0000-000011050000}"/>
    <cellStyle name="Output 5 3" xfId="1337" xr:uid="{00000000-0005-0000-0000-000012050000}"/>
    <cellStyle name="Output 6" xfId="1338" xr:uid="{00000000-0005-0000-0000-000013050000}"/>
    <cellStyle name="Output 6 2" xfId="1339" xr:uid="{00000000-0005-0000-0000-000014050000}"/>
    <cellStyle name="Output 6 3" xfId="1340" xr:uid="{00000000-0005-0000-0000-000015050000}"/>
    <cellStyle name="Output 7" xfId="1341" xr:uid="{00000000-0005-0000-0000-000016050000}"/>
    <cellStyle name="Output 7 2" xfId="1342" xr:uid="{00000000-0005-0000-0000-000017050000}"/>
    <cellStyle name="Output 7 3" xfId="1343" xr:uid="{00000000-0005-0000-0000-000018050000}"/>
    <cellStyle name="Output 8" xfId="1344" xr:uid="{00000000-0005-0000-0000-000019050000}"/>
    <cellStyle name="Output 8 2" xfId="1345" xr:uid="{00000000-0005-0000-0000-00001A050000}"/>
    <cellStyle name="Output 8 3" xfId="1346" xr:uid="{00000000-0005-0000-0000-00001B050000}"/>
    <cellStyle name="Output 9" xfId="1347" xr:uid="{00000000-0005-0000-0000-00001C050000}"/>
    <cellStyle name="Output 9 2" xfId="1348" xr:uid="{00000000-0005-0000-0000-00001D050000}"/>
    <cellStyle name="Output 9 3" xfId="1349" xr:uid="{00000000-0005-0000-0000-00001E050000}"/>
    <cellStyle name="Percent [2]" xfId="276" xr:uid="{00000000-0005-0000-0000-00001F050000}"/>
    <cellStyle name="Percent [2] 2" xfId="277" xr:uid="{00000000-0005-0000-0000-000020050000}"/>
    <cellStyle name="Percent [2] 3" xfId="278" xr:uid="{00000000-0005-0000-0000-000021050000}"/>
    <cellStyle name="Percent [2] 4" xfId="279" xr:uid="{00000000-0005-0000-0000-000022050000}"/>
    <cellStyle name="Percent 2" xfId="280" xr:uid="{00000000-0005-0000-0000-000023050000}"/>
    <cellStyle name="Percent 2 2" xfId="281" xr:uid="{00000000-0005-0000-0000-000024050000}"/>
    <cellStyle name="Percent 2 3" xfId="282" xr:uid="{00000000-0005-0000-0000-000025050000}"/>
    <cellStyle name="Percent 2 4" xfId="283" xr:uid="{00000000-0005-0000-0000-000026050000}"/>
    <cellStyle name="Percent 2 5" xfId="284" xr:uid="{00000000-0005-0000-0000-000027050000}"/>
    <cellStyle name="Percent 3" xfId="285" xr:uid="{00000000-0005-0000-0000-000028050000}"/>
    <cellStyle name="Percent 3 2" xfId="286" xr:uid="{00000000-0005-0000-0000-000029050000}"/>
    <cellStyle name="Percent 4" xfId="287" xr:uid="{00000000-0005-0000-0000-00002A050000}"/>
    <cellStyle name="Popis" xfId="288" xr:uid="{00000000-0005-0000-0000-00002B050000}"/>
    <cellStyle name="Reset  - Style7" xfId="289" xr:uid="{00000000-0005-0000-0000-00002C050000}"/>
    <cellStyle name="Sledovaný hypertextový odkaz" xfId="290" xr:uid="{00000000-0005-0000-0000-00002D050000}"/>
    <cellStyle name="Sledovaný hypertextový odkaz 2" xfId="291" xr:uid="{00000000-0005-0000-0000-00002E050000}"/>
    <cellStyle name="Sledovaný hypertextový odkaz 3" xfId="292" xr:uid="{00000000-0005-0000-0000-00002F050000}"/>
    <cellStyle name="Sledovaný hypertextový odkaz 4" xfId="293" xr:uid="{00000000-0005-0000-0000-000030050000}"/>
    <cellStyle name="Standard_aktuell" xfId="294" xr:uid="{00000000-0005-0000-0000-000031050000}"/>
    <cellStyle name="STYL1 - Style1" xfId="295" xr:uid="{00000000-0005-0000-0000-000032050000}"/>
    <cellStyle name="Style 1" xfId="296" xr:uid="{00000000-0005-0000-0000-000033050000}"/>
    <cellStyle name="Style 1 2" xfId="297" xr:uid="{00000000-0005-0000-0000-000034050000}"/>
    <cellStyle name="Style 1 3" xfId="298" xr:uid="{00000000-0005-0000-0000-000035050000}"/>
    <cellStyle name="Style 1 4" xfId="299" xr:uid="{00000000-0005-0000-0000-000036050000}"/>
    <cellStyle name="Table  - Style6" xfId="300" xr:uid="{00000000-0005-0000-0000-000037050000}"/>
    <cellStyle name="Times New Roman" xfId="301" xr:uid="{00000000-0005-0000-0000-000038050000}"/>
    <cellStyle name="Title  - Style1" xfId="302" xr:uid="{00000000-0005-0000-0000-000039050000}"/>
    <cellStyle name="Title 10" xfId="1350" xr:uid="{00000000-0005-0000-0000-00003A050000}"/>
    <cellStyle name="Title 10 2" xfId="1351" xr:uid="{00000000-0005-0000-0000-00003B050000}"/>
    <cellStyle name="Title 11" xfId="1352" xr:uid="{00000000-0005-0000-0000-00003C050000}"/>
    <cellStyle name="Title 2" xfId="303" xr:uid="{00000000-0005-0000-0000-00003D050000}"/>
    <cellStyle name="Title 2 2" xfId="1353" xr:uid="{00000000-0005-0000-0000-00003E050000}"/>
    <cellStyle name="Title 2 3" xfId="1354" xr:uid="{00000000-0005-0000-0000-00003F050000}"/>
    <cellStyle name="Title 3" xfId="1355" xr:uid="{00000000-0005-0000-0000-000040050000}"/>
    <cellStyle name="Title 3 2" xfId="1356" xr:uid="{00000000-0005-0000-0000-000041050000}"/>
    <cellStyle name="Title 3 3" xfId="1357" xr:uid="{00000000-0005-0000-0000-000042050000}"/>
    <cellStyle name="Title 4" xfId="1358" xr:uid="{00000000-0005-0000-0000-000043050000}"/>
    <cellStyle name="Title 4 2" xfId="1359" xr:uid="{00000000-0005-0000-0000-000044050000}"/>
    <cellStyle name="Title 4 3" xfId="1360" xr:uid="{00000000-0005-0000-0000-000045050000}"/>
    <cellStyle name="Title 5" xfId="1361" xr:uid="{00000000-0005-0000-0000-000046050000}"/>
    <cellStyle name="Title 5 2" xfId="1362" xr:uid="{00000000-0005-0000-0000-000047050000}"/>
    <cellStyle name="Title 5 3" xfId="1363" xr:uid="{00000000-0005-0000-0000-000048050000}"/>
    <cellStyle name="Title 6" xfId="1364" xr:uid="{00000000-0005-0000-0000-000049050000}"/>
    <cellStyle name="Title 6 2" xfId="1365" xr:uid="{00000000-0005-0000-0000-00004A050000}"/>
    <cellStyle name="Title 6 3" xfId="1366" xr:uid="{00000000-0005-0000-0000-00004B050000}"/>
    <cellStyle name="Title 7" xfId="1367" xr:uid="{00000000-0005-0000-0000-00004C050000}"/>
    <cellStyle name="Title 7 2" xfId="1368" xr:uid="{00000000-0005-0000-0000-00004D050000}"/>
    <cellStyle name="Title 7 3" xfId="1369" xr:uid="{00000000-0005-0000-0000-00004E050000}"/>
    <cellStyle name="Title 8" xfId="1370" xr:uid="{00000000-0005-0000-0000-00004F050000}"/>
    <cellStyle name="Title 8 2" xfId="1371" xr:uid="{00000000-0005-0000-0000-000050050000}"/>
    <cellStyle name="Title 8 3" xfId="1372" xr:uid="{00000000-0005-0000-0000-000051050000}"/>
    <cellStyle name="Title 9" xfId="1373" xr:uid="{00000000-0005-0000-0000-000052050000}"/>
    <cellStyle name="Title 9 2" xfId="1374" xr:uid="{00000000-0005-0000-0000-000053050000}"/>
    <cellStyle name="Title 9 3" xfId="1375" xr:uid="{00000000-0005-0000-0000-000054050000}"/>
    <cellStyle name="Total 10" xfId="1376" xr:uid="{00000000-0005-0000-0000-000055050000}"/>
    <cellStyle name="Total 10 2" xfId="1377" xr:uid="{00000000-0005-0000-0000-000056050000}"/>
    <cellStyle name="Total 11" xfId="1378" xr:uid="{00000000-0005-0000-0000-000057050000}"/>
    <cellStyle name="Total 2" xfId="304" xr:uid="{00000000-0005-0000-0000-000058050000}"/>
    <cellStyle name="Total 2 2" xfId="1379" xr:uid="{00000000-0005-0000-0000-000059050000}"/>
    <cellStyle name="Total 2 3" xfId="1380" xr:uid="{00000000-0005-0000-0000-00005A050000}"/>
    <cellStyle name="Total 3" xfId="1381" xr:uid="{00000000-0005-0000-0000-00005B050000}"/>
    <cellStyle name="Total 3 2" xfId="1382" xr:uid="{00000000-0005-0000-0000-00005C050000}"/>
    <cellStyle name="Total 3 3" xfId="1383" xr:uid="{00000000-0005-0000-0000-00005D050000}"/>
    <cellStyle name="Total 4" xfId="1384" xr:uid="{00000000-0005-0000-0000-00005E050000}"/>
    <cellStyle name="Total 4 2" xfId="1385" xr:uid="{00000000-0005-0000-0000-00005F050000}"/>
    <cellStyle name="Total 4 3" xfId="1386" xr:uid="{00000000-0005-0000-0000-000060050000}"/>
    <cellStyle name="Total 5" xfId="1387" xr:uid="{00000000-0005-0000-0000-000061050000}"/>
    <cellStyle name="Total 5 2" xfId="1388" xr:uid="{00000000-0005-0000-0000-000062050000}"/>
    <cellStyle name="Total 5 3" xfId="1389" xr:uid="{00000000-0005-0000-0000-000063050000}"/>
    <cellStyle name="Total 6" xfId="1390" xr:uid="{00000000-0005-0000-0000-000064050000}"/>
    <cellStyle name="Total 6 2" xfId="1391" xr:uid="{00000000-0005-0000-0000-000065050000}"/>
    <cellStyle name="Total 6 3" xfId="1392" xr:uid="{00000000-0005-0000-0000-000066050000}"/>
    <cellStyle name="Total 7" xfId="1393" xr:uid="{00000000-0005-0000-0000-000067050000}"/>
    <cellStyle name="Total 7 2" xfId="1394" xr:uid="{00000000-0005-0000-0000-000068050000}"/>
    <cellStyle name="Total 7 3" xfId="1395" xr:uid="{00000000-0005-0000-0000-000069050000}"/>
    <cellStyle name="Total 8" xfId="1396" xr:uid="{00000000-0005-0000-0000-00006A050000}"/>
    <cellStyle name="Total 8 2" xfId="1397" xr:uid="{00000000-0005-0000-0000-00006B050000}"/>
    <cellStyle name="Total 8 3" xfId="1398" xr:uid="{00000000-0005-0000-0000-00006C050000}"/>
    <cellStyle name="Total 9" xfId="1399" xr:uid="{00000000-0005-0000-0000-00006D050000}"/>
    <cellStyle name="Total 9 2" xfId="1400" xr:uid="{00000000-0005-0000-0000-00006E050000}"/>
    <cellStyle name="Total 9 3" xfId="1401" xr:uid="{00000000-0005-0000-0000-00006F050000}"/>
    <cellStyle name="TotCol - Style5" xfId="305" xr:uid="{00000000-0005-0000-0000-000070050000}"/>
    <cellStyle name="TotRow - Style4" xfId="306" xr:uid="{00000000-0005-0000-0000-000071050000}"/>
    <cellStyle name="Warning Text 10" xfId="1402" xr:uid="{00000000-0005-0000-0000-000072050000}"/>
    <cellStyle name="Warning Text 10 2" xfId="1403" xr:uid="{00000000-0005-0000-0000-000073050000}"/>
    <cellStyle name="Warning Text 11" xfId="1404" xr:uid="{00000000-0005-0000-0000-000074050000}"/>
    <cellStyle name="Warning Text 2" xfId="307" xr:uid="{00000000-0005-0000-0000-000075050000}"/>
    <cellStyle name="Warning Text 2 2" xfId="1405" xr:uid="{00000000-0005-0000-0000-000076050000}"/>
    <cellStyle name="Warning Text 2 3" xfId="1406" xr:uid="{00000000-0005-0000-0000-000077050000}"/>
    <cellStyle name="Warning Text 3" xfId="1407" xr:uid="{00000000-0005-0000-0000-000078050000}"/>
    <cellStyle name="Warning Text 3 2" xfId="1408" xr:uid="{00000000-0005-0000-0000-000079050000}"/>
    <cellStyle name="Warning Text 3 3" xfId="1409" xr:uid="{00000000-0005-0000-0000-00007A050000}"/>
    <cellStyle name="Warning Text 4" xfId="1410" xr:uid="{00000000-0005-0000-0000-00007B050000}"/>
    <cellStyle name="Warning Text 4 2" xfId="1411" xr:uid="{00000000-0005-0000-0000-00007C050000}"/>
    <cellStyle name="Warning Text 4 3" xfId="1412" xr:uid="{00000000-0005-0000-0000-00007D050000}"/>
    <cellStyle name="Warning Text 5" xfId="1413" xr:uid="{00000000-0005-0000-0000-00007E050000}"/>
    <cellStyle name="Warning Text 5 2" xfId="1414" xr:uid="{00000000-0005-0000-0000-00007F050000}"/>
    <cellStyle name="Warning Text 5 3" xfId="1415" xr:uid="{00000000-0005-0000-0000-000080050000}"/>
    <cellStyle name="Warning Text 6" xfId="1416" xr:uid="{00000000-0005-0000-0000-000081050000}"/>
    <cellStyle name="Warning Text 6 2" xfId="1417" xr:uid="{00000000-0005-0000-0000-000082050000}"/>
    <cellStyle name="Warning Text 6 3" xfId="1418" xr:uid="{00000000-0005-0000-0000-000083050000}"/>
    <cellStyle name="Warning Text 7" xfId="1419" xr:uid="{00000000-0005-0000-0000-000084050000}"/>
    <cellStyle name="Warning Text 7 2" xfId="1420" xr:uid="{00000000-0005-0000-0000-000085050000}"/>
    <cellStyle name="Warning Text 7 3" xfId="1421" xr:uid="{00000000-0005-0000-0000-000086050000}"/>
    <cellStyle name="Warning Text 8" xfId="1422" xr:uid="{00000000-0005-0000-0000-000087050000}"/>
    <cellStyle name="Warning Text 8 2" xfId="1423" xr:uid="{00000000-0005-0000-0000-000088050000}"/>
    <cellStyle name="Warning Text 8 3" xfId="1424" xr:uid="{00000000-0005-0000-0000-000089050000}"/>
    <cellStyle name="Warning Text 9" xfId="1425" xr:uid="{00000000-0005-0000-0000-00008A050000}"/>
    <cellStyle name="Warning Text 9 2" xfId="1426" xr:uid="{00000000-0005-0000-0000-00008B050000}"/>
    <cellStyle name="Warning Text 9 3" xfId="1427" xr:uid="{00000000-0005-0000-0000-00008C050000}"/>
    <cellStyle name="சராசரி 2" xfId="308" xr:uid="{00000000-0005-0000-0000-00008D050000}"/>
    <cellStyle name="一般_MAIN FAB (87.06.01)" xfId="309" xr:uid="{00000000-0005-0000-0000-00008E050000}"/>
    <cellStyle name="桁区切り [0.00]_laroux" xfId="310" xr:uid="{00000000-0005-0000-0000-00008F050000}"/>
    <cellStyle name="桁区切り_laroux" xfId="311" xr:uid="{00000000-0005-0000-0000-000090050000}"/>
    <cellStyle name="標準_94物件" xfId="312" xr:uid="{00000000-0005-0000-0000-000091050000}"/>
    <cellStyle name="通貨 [0.00]_laroux" xfId="313" xr:uid="{00000000-0005-0000-0000-000092050000}"/>
    <cellStyle name="通貨_laroux" xfId="314" xr:uid="{00000000-0005-0000-0000-0000930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1.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styles" Target="styles.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9" Type="http://schemas.openxmlformats.org/officeDocument/2006/relationships/externalLink" Target="externalLinks/externalLink24.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61" Type="http://schemas.openxmlformats.org/officeDocument/2006/relationships/externalLink" Target="externalLinks/externalLink56.xml"/><Relationship Id="rId19" Type="http://schemas.openxmlformats.org/officeDocument/2006/relationships/externalLink" Target="externalLinks/externalLink1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64" Type="http://schemas.openxmlformats.org/officeDocument/2006/relationships/sharedStrings" Target="sharedStrings.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externalLink" Target="externalLinks/externalLink55.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9" Type="http://schemas.openxmlformats.org/officeDocument/2006/relationships/externalLink" Target="externalLinks/externalLink34.xml"/></Relationships>
</file>

<file path=xl/drawings/drawing1.xml><?xml version="1.0" encoding="utf-8"?>
<xdr:wsDr xmlns:xdr="http://schemas.openxmlformats.org/drawingml/2006/spreadsheetDrawing" xmlns:a="http://schemas.openxmlformats.org/drawingml/2006/main">
  <xdr:twoCellAnchor editAs="oneCell">
    <xdr:from>
      <xdr:col>3</xdr:col>
      <xdr:colOff>1516380</xdr:colOff>
      <xdr:row>100</xdr:row>
      <xdr:rowOff>0</xdr:rowOff>
    </xdr:from>
    <xdr:to>
      <xdr:col>3</xdr:col>
      <xdr:colOff>2260092</xdr:colOff>
      <xdr:row>100</xdr:row>
      <xdr:rowOff>30480</xdr:rowOff>
    </xdr:to>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 name="Text Box 4">
          <a:extLst>
            <a:ext uri="{FF2B5EF4-FFF2-40B4-BE49-F238E27FC236}">
              <a16:creationId xmlns:a16="http://schemas.microsoft.com/office/drawing/2014/main" id="{00000000-0008-0000-0400-000003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 name="Text Box 5">
          <a:extLst>
            <a:ext uri="{FF2B5EF4-FFF2-40B4-BE49-F238E27FC236}">
              <a16:creationId xmlns:a16="http://schemas.microsoft.com/office/drawing/2014/main" id="{00000000-0008-0000-0400-000004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 name="Text Box 6">
          <a:extLst>
            <a:ext uri="{FF2B5EF4-FFF2-40B4-BE49-F238E27FC236}">
              <a16:creationId xmlns:a16="http://schemas.microsoft.com/office/drawing/2014/main" id="{00000000-0008-0000-0400-000005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 name="Text Box 7">
          <a:extLst>
            <a:ext uri="{FF2B5EF4-FFF2-40B4-BE49-F238E27FC236}">
              <a16:creationId xmlns:a16="http://schemas.microsoft.com/office/drawing/2014/main" id="{00000000-0008-0000-0400-000006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 name="Text Box 8">
          <a:extLst>
            <a:ext uri="{FF2B5EF4-FFF2-40B4-BE49-F238E27FC236}">
              <a16:creationId xmlns:a16="http://schemas.microsoft.com/office/drawing/2014/main" id="{00000000-0008-0000-0400-000007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8" name="Text Box 1">
          <a:extLst>
            <a:ext uri="{FF2B5EF4-FFF2-40B4-BE49-F238E27FC236}">
              <a16:creationId xmlns:a16="http://schemas.microsoft.com/office/drawing/2014/main" id="{00000000-0008-0000-0400-000008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9" name="Text Box 4">
          <a:extLst>
            <a:ext uri="{FF2B5EF4-FFF2-40B4-BE49-F238E27FC236}">
              <a16:creationId xmlns:a16="http://schemas.microsoft.com/office/drawing/2014/main" id="{00000000-0008-0000-0400-000009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0" name="Text Box 5">
          <a:extLst>
            <a:ext uri="{FF2B5EF4-FFF2-40B4-BE49-F238E27FC236}">
              <a16:creationId xmlns:a16="http://schemas.microsoft.com/office/drawing/2014/main" id="{00000000-0008-0000-0400-00000A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1" name="Text Box 6">
          <a:extLst>
            <a:ext uri="{FF2B5EF4-FFF2-40B4-BE49-F238E27FC236}">
              <a16:creationId xmlns:a16="http://schemas.microsoft.com/office/drawing/2014/main" id="{00000000-0008-0000-0400-00000B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2" name="Text Box 7">
          <a:extLst>
            <a:ext uri="{FF2B5EF4-FFF2-40B4-BE49-F238E27FC236}">
              <a16:creationId xmlns:a16="http://schemas.microsoft.com/office/drawing/2014/main" id="{00000000-0008-0000-0400-00000C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3" name="Text Box 8">
          <a:extLst>
            <a:ext uri="{FF2B5EF4-FFF2-40B4-BE49-F238E27FC236}">
              <a16:creationId xmlns:a16="http://schemas.microsoft.com/office/drawing/2014/main" id="{00000000-0008-0000-0400-00000D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4" name="Text Box 4">
          <a:extLst>
            <a:ext uri="{FF2B5EF4-FFF2-40B4-BE49-F238E27FC236}">
              <a16:creationId xmlns:a16="http://schemas.microsoft.com/office/drawing/2014/main" id="{00000000-0008-0000-0400-00000E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5" name="Text Box 5">
          <a:extLst>
            <a:ext uri="{FF2B5EF4-FFF2-40B4-BE49-F238E27FC236}">
              <a16:creationId xmlns:a16="http://schemas.microsoft.com/office/drawing/2014/main" id="{00000000-0008-0000-0400-00000F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6" name="Text Box 6">
          <a:extLst>
            <a:ext uri="{FF2B5EF4-FFF2-40B4-BE49-F238E27FC236}">
              <a16:creationId xmlns:a16="http://schemas.microsoft.com/office/drawing/2014/main" id="{00000000-0008-0000-0400-000010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7" name="Text Box 7">
          <a:extLst>
            <a:ext uri="{FF2B5EF4-FFF2-40B4-BE49-F238E27FC236}">
              <a16:creationId xmlns:a16="http://schemas.microsoft.com/office/drawing/2014/main" id="{00000000-0008-0000-0400-000011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8" name="Text Box 8">
          <a:extLst>
            <a:ext uri="{FF2B5EF4-FFF2-40B4-BE49-F238E27FC236}">
              <a16:creationId xmlns:a16="http://schemas.microsoft.com/office/drawing/2014/main" id="{00000000-0008-0000-0400-000012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19" name="Text Box 4">
          <a:extLst>
            <a:ext uri="{FF2B5EF4-FFF2-40B4-BE49-F238E27FC236}">
              <a16:creationId xmlns:a16="http://schemas.microsoft.com/office/drawing/2014/main" id="{00000000-0008-0000-0400-000013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0" name="Text Box 5">
          <a:extLst>
            <a:ext uri="{FF2B5EF4-FFF2-40B4-BE49-F238E27FC236}">
              <a16:creationId xmlns:a16="http://schemas.microsoft.com/office/drawing/2014/main" id="{00000000-0008-0000-0400-000014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1" name="Text Box 6">
          <a:extLst>
            <a:ext uri="{FF2B5EF4-FFF2-40B4-BE49-F238E27FC236}">
              <a16:creationId xmlns:a16="http://schemas.microsoft.com/office/drawing/2014/main" id="{00000000-0008-0000-0400-000015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2" name="Text Box 1">
          <a:extLst>
            <a:ext uri="{FF2B5EF4-FFF2-40B4-BE49-F238E27FC236}">
              <a16:creationId xmlns:a16="http://schemas.microsoft.com/office/drawing/2014/main" id="{00000000-0008-0000-0400-000016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3" name="Text Box 4">
          <a:extLst>
            <a:ext uri="{FF2B5EF4-FFF2-40B4-BE49-F238E27FC236}">
              <a16:creationId xmlns:a16="http://schemas.microsoft.com/office/drawing/2014/main" id="{00000000-0008-0000-0400-000017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4" name="Text Box 5">
          <a:extLst>
            <a:ext uri="{FF2B5EF4-FFF2-40B4-BE49-F238E27FC236}">
              <a16:creationId xmlns:a16="http://schemas.microsoft.com/office/drawing/2014/main" id="{00000000-0008-0000-0400-000018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5" name="Text Box 6">
          <a:extLst>
            <a:ext uri="{FF2B5EF4-FFF2-40B4-BE49-F238E27FC236}">
              <a16:creationId xmlns:a16="http://schemas.microsoft.com/office/drawing/2014/main" id="{00000000-0008-0000-0400-000019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6" name="Text Box 7">
          <a:extLst>
            <a:ext uri="{FF2B5EF4-FFF2-40B4-BE49-F238E27FC236}">
              <a16:creationId xmlns:a16="http://schemas.microsoft.com/office/drawing/2014/main" id="{00000000-0008-0000-0400-00001A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7" name="Text Box 8">
          <a:extLst>
            <a:ext uri="{FF2B5EF4-FFF2-40B4-BE49-F238E27FC236}">
              <a16:creationId xmlns:a16="http://schemas.microsoft.com/office/drawing/2014/main" id="{00000000-0008-0000-0400-00001B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8" name="Text Box 1">
          <a:extLst>
            <a:ext uri="{FF2B5EF4-FFF2-40B4-BE49-F238E27FC236}">
              <a16:creationId xmlns:a16="http://schemas.microsoft.com/office/drawing/2014/main" id="{00000000-0008-0000-0400-00001C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29" name="Text Box 4">
          <a:extLst>
            <a:ext uri="{FF2B5EF4-FFF2-40B4-BE49-F238E27FC236}">
              <a16:creationId xmlns:a16="http://schemas.microsoft.com/office/drawing/2014/main" id="{00000000-0008-0000-0400-00001D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0" name="Text Box 5">
          <a:extLst>
            <a:ext uri="{FF2B5EF4-FFF2-40B4-BE49-F238E27FC236}">
              <a16:creationId xmlns:a16="http://schemas.microsoft.com/office/drawing/2014/main" id="{00000000-0008-0000-0400-00001E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1" name="Text Box 6">
          <a:extLst>
            <a:ext uri="{FF2B5EF4-FFF2-40B4-BE49-F238E27FC236}">
              <a16:creationId xmlns:a16="http://schemas.microsoft.com/office/drawing/2014/main" id="{00000000-0008-0000-0400-00001F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2" name="Text Box 7">
          <a:extLst>
            <a:ext uri="{FF2B5EF4-FFF2-40B4-BE49-F238E27FC236}">
              <a16:creationId xmlns:a16="http://schemas.microsoft.com/office/drawing/2014/main" id="{00000000-0008-0000-0400-000020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3" name="Text Box 8">
          <a:extLst>
            <a:ext uri="{FF2B5EF4-FFF2-40B4-BE49-F238E27FC236}">
              <a16:creationId xmlns:a16="http://schemas.microsoft.com/office/drawing/2014/main" id="{00000000-0008-0000-0400-000021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4" name="Text Box 4">
          <a:extLst>
            <a:ext uri="{FF2B5EF4-FFF2-40B4-BE49-F238E27FC236}">
              <a16:creationId xmlns:a16="http://schemas.microsoft.com/office/drawing/2014/main" id="{00000000-0008-0000-0400-000022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5" name="Text Box 5">
          <a:extLst>
            <a:ext uri="{FF2B5EF4-FFF2-40B4-BE49-F238E27FC236}">
              <a16:creationId xmlns:a16="http://schemas.microsoft.com/office/drawing/2014/main" id="{00000000-0008-0000-0400-000023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6" name="Text Box 6">
          <a:extLst>
            <a:ext uri="{FF2B5EF4-FFF2-40B4-BE49-F238E27FC236}">
              <a16:creationId xmlns:a16="http://schemas.microsoft.com/office/drawing/2014/main" id="{00000000-0008-0000-0400-000024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7" name="Text Box 7">
          <a:extLst>
            <a:ext uri="{FF2B5EF4-FFF2-40B4-BE49-F238E27FC236}">
              <a16:creationId xmlns:a16="http://schemas.microsoft.com/office/drawing/2014/main" id="{00000000-0008-0000-0400-000025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8" name="Text Box 8">
          <a:extLst>
            <a:ext uri="{FF2B5EF4-FFF2-40B4-BE49-F238E27FC236}">
              <a16:creationId xmlns:a16="http://schemas.microsoft.com/office/drawing/2014/main" id="{00000000-0008-0000-0400-000026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39" name="Text Box 4">
          <a:extLst>
            <a:ext uri="{FF2B5EF4-FFF2-40B4-BE49-F238E27FC236}">
              <a16:creationId xmlns:a16="http://schemas.microsoft.com/office/drawing/2014/main" id="{00000000-0008-0000-0400-000027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0" name="Text Box 5">
          <a:extLst>
            <a:ext uri="{FF2B5EF4-FFF2-40B4-BE49-F238E27FC236}">
              <a16:creationId xmlns:a16="http://schemas.microsoft.com/office/drawing/2014/main" id="{00000000-0008-0000-0400-000028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1" name="Text Box 6">
          <a:extLst>
            <a:ext uri="{FF2B5EF4-FFF2-40B4-BE49-F238E27FC236}">
              <a16:creationId xmlns:a16="http://schemas.microsoft.com/office/drawing/2014/main" id="{00000000-0008-0000-0400-000029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2" name="Text Box 1">
          <a:extLst>
            <a:ext uri="{FF2B5EF4-FFF2-40B4-BE49-F238E27FC236}">
              <a16:creationId xmlns:a16="http://schemas.microsoft.com/office/drawing/2014/main" id="{00000000-0008-0000-0400-00002A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3" name="Text Box 4">
          <a:extLst>
            <a:ext uri="{FF2B5EF4-FFF2-40B4-BE49-F238E27FC236}">
              <a16:creationId xmlns:a16="http://schemas.microsoft.com/office/drawing/2014/main" id="{00000000-0008-0000-0400-00002B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4" name="Text Box 5">
          <a:extLst>
            <a:ext uri="{FF2B5EF4-FFF2-40B4-BE49-F238E27FC236}">
              <a16:creationId xmlns:a16="http://schemas.microsoft.com/office/drawing/2014/main" id="{00000000-0008-0000-0400-00002C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5" name="Text Box 6">
          <a:extLst>
            <a:ext uri="{FF2B5EF4-FFF2-40B4-BE49-F238E27FC236}">
              <a16:creationId xmlns:a16="http://schemas.microsoft.com/office/drawing/2014/main" id="{00000000-0008-0000-0400-00002D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6" name="Text Box 7">
          <a:extLst>
            <a:ext uri="{FF2B5EF4-FFF2-40B4-BE49-F238E27FC236}">
              <a16:creationId xmlns:a16="http://schemas.microsoft.com/office/drawing/2014/main" id="{00000000-0008-0000-0400-00002E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7" name="Text Box 8">
          <a:extLst>
            <a:ext uri="{FF2B5EF4-FFF2-40B4-BE49-F238E27FC236}">
              <a16:creationId xmlns:a16="http://schemas.microsoft.com/office/drawing/2014/main" id="{00000000-0008-0000-0400-00002F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8" name="Text Box 1">
          <a:extLst>
            <a:ext uri="{FF2B5EF4-FFF2-40B4-BE49-F238E27FC236}">
              <a16:creationId xmlns:a16="http://schemas.microsoft.com/office/drawing/2014/main" id="{00000000-0008-0000-0400-000030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49" name="Text Box 4">
          <a:extLst>
            <a:ext uri="{FF2B5EF4-FFF2-40B4-BE49-F238E27FC236}">
              <a16:creationId xmlns:a16="http://schemas.microsoft.com/office/drawing/2014/main" id="{00000000-0008-0000-0400-000031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0" name="Text Box 5">
          <a:extLst>
            <a:ext uri="{FF2B5EF4-FFF2-40B4-BE49-F238E27FC236}">
              <a16:creationId xmlns:a16="http://schemas.microsoft.com/office/drawing/2014/main" id="{00000000-0008-0000-0400-000032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1" name="Text Box 6">
          <a:extLst>
            <a:ext uri="{FF2B5EF4-FFF2-40B4-BE49-F238E27FC236}">
              <a16:creationId xmlns:a16="http://schemas.microsoft.com/office/drawing/2014/main" id="{00000000-0008-0000-0400-000033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2" name="Text Box 7">
          <a:extLst>
            <a:ext uri="{FF2B5EF4-FFF2-40B4-BE49-F238E27FC236}">
              <a16:creationId xmlns:a16="http://schemas.microsoft.com/office/drawing/2014/main" id="{00000000-0008-0000-0400-000034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3" name="Text Box 8">
          <a:extLst>
            <a:ext uri="{FF2B5EF4-FFF2-40B4-BE49-F238E27FC236}">
              <a16:creationId xmlns:a16="http://schemas.microsoft.com/office/drawing/2014/main" id="{00000000-0008-0000-0400-000035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4" name="Text Box 4">
          <a:extLst>
            <a:ext uri="{FF2B5EF4-FFF2-40B4-BE49-F238E27FC236}">
              <a16:creationId xmlns:a16="http://schemas.microsoft.com/office/drawing/2014/main" id="{00000000-0008-0000-0400-000036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5" name="Text Box 5">
          <a:extLst>
            <a:ext uri="{FF2B5EF4-FFF2-40B4-BE49-F238E27FC236}">
              <a16:creationId xmlns:a16="http://schemas.microsoft.com/office/drawing/2014/main" id="{00000000-0008-0000-0400-000037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6" name="Text Box 6">
          <a:extLst>
            <a:ext uri="{FF2B5EF4-FFF2-40B4-BE49-F238E27FC236}">
              <a16:creationId xmlns:a16="http://schemas.microsoft.com/office/drawing/2014/main" id="{00000000-0008-0000-0400-000038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7" name="Text Box 7">
          <a:extLst>
            <a:ext uri="{FF2B5EF4-FFF2-40B4-BE49-F238E27FC236}">
              <a16:creationId xmlns:a16="http://schemas.microsoft.com/office/drawing/2014/main" id="{00000000-0008-0000-0400-000039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8" name="Text Box 8">
          <a:extLst>
            <a:ext uri="{FF2B5EF4-FFF2-40B4-BE49-F238E27FC236}">
              <a16:creationId xmlns:a16="http://schemas.microsoft.com/office/drawing/2014/main" id="{00000000-0008-0000-0400-00003A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59" name="Text Box 4">
          <a:extLst>
            <a:ext uri="{FF2B5EF4-FFF2-40B4-BE49-F238E27FC236}">
              <a16:creationId xmlns:a16="http://schemas.microsoft.com/office/drawing/2014/main" id="{00000000-0008-0000-0400-00003B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0" name="Text Box 5">
          <a:extLst>
            <a:ext uri="{FF2B5EF4-FFF2-40B4-BE49-F238E27FC236}">
              <a16:creationId xmlns:a16="http://schemas.microsoft.com/office/drawing/2014/main" id="{00000000-0008-0000-0400-00003C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1" name="Text Box 6">
          <a:extLst>
            <a:ext uri="{FF2B5EF4-FFF2-40B4-BE49-F238E27FC236}">
              <a16:creationId xmlns:a16="http://schemas.microsoft.com/office/drawing/2014/main" id="{00000000-0008-0000-0400-00003D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2" name="Text Box 1">
          <a:extLst>
            <a:ext uri="{FF2B5EF4-FFF2-40B4-BE49-F238E27FC236}">
              <a16:creationId xmlns:a16="http://schemas.microsoft.com/office/drawing/2014/main" id="{00000000-0008-0000-0400-00003E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3" name="Text Box 4">
          <a:extLst>
            <a:ext uri="{FF2B5EF4-FFF2-40B4-BE49-F238E27FC236}">
              <a16:creationId xmlns:a16="http://schemas.microsoft.com/office/drawing/2014/main" id="{00000000-0008-0000-0400-00003F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4" name="Text Box 5">
          <a:extLst>
            <a:ext uri="{FF2B5EF4-FFF2-40B4-BE49-F238E27FC236}">
              <a16:creationId xmlns:a16="http://schemas.microsoft.com/office/drawing/2014/main" id="{00000000-0008-0000-0400-000040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5" name="Text Box 6">
          <a:extLst>
            <a:ext uri="{FF2B5EF4-FFF2-40B4-BE49-F238E27FC236}">
              <a16:creationId xmlns:a16="http://schemas.microsoft.com/office/drawing/2014/main" id="{00000000-0008-0000-0400-000041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6" name="Text Box 7">
          <a:extLst>
            <a:ext uri="{FF2B5EF4-FFF2-40B4-BE49-F238E27FC236}">
              <a16:creationId xmlns:a16="http://schemas.microsoft.com/office/drawing/2014/main" id="{00000000-0008-0000-0400-000042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7" name="Text Box 8">
          <a:extLst>
            <a:ext uri="{FF2B5EF4-FFF2-40B4-BE49-F238E27FC236}">
              <a16:creationId xmlns:a16="http://schemas.microsoft.com/office/drawing/2014/main" id="{00000000-0008-0000-0400-000043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8" name="Text Box 1">
          <a:extLst>
            <a:ext uri="{FF2B5EF4-FFF2-40B4-BE49-F238E27FC236}">
              <a16:creationId xmlns:a16="http://schemas.microsoft.com/office/drawing/2014/main" id="{00000000-0008-0000-0400-000044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69" name="Text Box 4">
          <a:extLst>
            <a:ext uri="{FF2B5EF4-FFF2-40B4-BE49-F238E27FC236}">
              <a16:creationId xmlns:a16="http://schemas.microsoft.com/office/drawing/2014/main" id="{00000000-0008-0000-0400-000045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0" name="Text Box 5">
          <a:extLst>
            <a:ext uri="{FF2B5EF4-FFF2-40B4-BE49-F238E27FC236}">
              <a16:creationId xmlns:a16="http://schemas.microsoft.com/office/drawing/2014/main" id="{00000000-0008-0000-0400-000046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1" name="Text Box 6">
          <a:extLst>
            <a:ext uri="{FF2B5EF4-FFF2-40B4-BE49-F238E27FC236}">
              <a16:creationId xmlns:a16="http://schemas.microsoft.com/office/drawing/2014/main" id="{00000000-0008-0000-0400-000047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2" name="Text Box 7">
          <a:extLst>
            <a:ext uri="{FF2B5EF4-FFF2-40B4-BE49-F238E27FC236}">
              <a16:creationId xmlns:a16="http://schemas.microsoft.com/office/drawing/2014/main" id="{00000000-0008-0000-0400-000048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3" name="Text Box 8">
          <a:extLst>
            <a:ext uri="{FF2B5EF4-FFF2-40B4-BE49-F238E27FC236}">
              <a16:creationId xmlns:a16="http://schemas.microsoft.com/office/drawing/2014/main" id="{00000000-0008-0000-0400-000049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4" name="Text Box 4">
          <a:extLst>
            <a:ext uri="{FF2B5EF4-FFF2-40B4-BE49-F238E27FC236}">
              <a16:creationId xmlns:a16="http://schemas.microsoft.com/office/drawing/2014/main" id="{00000000-0008-0000-0400-00004A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5" name="Text Box 5">
          <a:extLst>
            <a:ext uri="{FF2B5EF4-FFF2-40B4-BE49-F238E27FC236}">
              <a16:creationId xmlns:a16="http://schemas.microsoft.com/office/drawing/2014/main" id="{00000000-0008-0000-0400-00004B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6" name="Text Box 6">
          <a:extLst>
            <a:ext uri="{FF2B5EF4-FFF2-40B4-BE49-F238E27FC236}">
              <a16:creationId xmlns:a16="http://schemas.microsoft.com/office/drawing/2014/main" id="{00000000-0008-0000-0400-00004C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7" name="Text Box 7">
          <a:extLst>
            <a:ext uri="{FF2B5EF4-FFF2-40B4-BE49-F238E27FC236}">
              <a16:creationId xmlns:a16="http://schemas.microsoft.com/office/drawing/2014/main" id="{00000000-0008-0000-0400-00004D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8" name="Text Box 8">
          <a:extLst>
            <a:ext uri="{FF2B5EF4-FFF2-40B4-BE49-F238E27FC236}">
              <a16:creationId xmlns:a16="http://schemas.microsoft.com/office/drawing/2014/main" id="{00000000-0008-0000-0400-00004E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79" name="Text Box 4">
          <a:extLst>
            <a:ext uri="{FF2B5EF4-FFF2-40B4-BE49-F238E27FC236}">
              <a16:creationId xmlns:a16="http://schemas.microsoft.com/office/drawing/2014/main" id="{00000000-0008-0000-0400-00004F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80" name="Text Box 5">
          <a:extLst>
            <a:ext uri="{FF2B5EF4-FFF2-40B4-BE49-F238E27FC236}">
              <a16:creationId xmlns:a16="http://schemas.microsoft.com/office/drawing/2014/main" id="{00000000-0008-0000-0400-000050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2260092</xdr:colOff>
      <xdr:row>100</xdr:row>
      <xdr:rowOff>30480</xdr:rowOff>
    </xdr:to>
    <xdr:sp macro="" textlink="">
      <xdr:nvSpPr>
        <xdr:cNvPr id="81" name="Text Box 6">
          <a:extLst>
            <a:ext uri="{FF2B5EF4-FFF2-40B4-BE49-F238E27FC236}">
              <a16:creationId xmlns:a16="http://schemas.microsoft.com/office/drawing/2014/main" id="{00000000-0008-0000-0400-000051000000}"/>
            </a:ext>
          </a:extLst>
        </xdr:cNvPr>
        <xdr:cNvSpPr txBox="1">
          <a:spLocks noChangeArrowheads="1"/>
        </xdr:cNvSpPr>
      </xdr:nvSpPr>
      <xdr:spPr bwMode="auto">
        <a:xfrm>
          <a:off x="4297680" y="319849500"/>
          <a:ext cx="743712"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82" name="Text Box 1">
          <a:extLst>
            <a:ext uri="{FF2B5EF4-FFF2-40B4-BE49-F238E27FC236}">
              <a16:creationId xmlns:a16="http://schemas.microsoft.com/office/drawing/2014/main" id="{00000000-0008-0000-0400-000052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83" name="Text Box 4">
          <a:extLst>
            <a:ext uri="{FF2B5EF4-FFF2-40B4-BE49-F238E27FC236}">
              <a16:creationId xmlns:a16="http://schemas.microsoft.com/office/drawing/2014/main" id="{00000000-0008-0000-0400-000053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84" name="Text Box 5">
          <a:extLst>
            <a:ext uri="{FF2B5EF4-FFF2-40B4-BE49-F238E27FC236}">
              <a16:creationId xmlns:a16="http://schemas.microsoft.com/office/drawing/2014/main" id="{00000000-0008-0000-0400-000054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85" name="Text Box 6">
          <a:extLst>
            <a:ext uri="{FF2B5EF4-FFF2-40B4-BE49-F238E27FC236}">
              <a16:creationId xmlns:a16="http://schemas.microsoft.com/office/drawing/2014/main" id="{00000000-0008-0000-0400-000055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86" name="Text Box 7">
          <a:extLst>
            <a:ext uri="{FF2B5EF4-FFF2-40B4-BE49-F238E27FC236}">
              <a16:creationId xmlns:a16="http://schemas.microsoft.com/office/drawing/2014/main" id="{00000000-0008-0000-0400-000056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87" name="Text Box 8">
          <a:extLst>
            <a:ext uri="{FF2B5EF4-FFF2-40B4-BE49-F238E27FC236}">
              <a16:creationId xmlns:a16="http://schemas.microsoft.com/office/drawing/2014/main" id="{00000000-0008-0000-0400-000057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88" name="Text Box 1">
          <a:extLst>
            <a:ext uri="{FF2B5EF4-FFF2-40B4-BE49-F238E27FC236}">
              <a16:creationId xmlns:a16="http://schemas.microsoft.com/office/drawing/2014/main" id="{00000000-0008-0000-0400-000058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89" name="Text Box 4">
          <a:extLst>
            <a:ext uri="{FF2B5EF4-FFF2-40B4-BE49-F238E27FC236}">
              <a16:creationId xmlns:a16="http://schemas.microsoft.com/office/drawing/2014/main" id="{00000000-0008-0000-0400-000059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0" name="Text Box 5">
          <a:extLst>
            <a:ext uri="{FF2B5EF4-FFF2-40B4-BE49-F238E27FC236}">
              <a16:creationId xmlns:a16="http://schemas.microsoft.com/office/drawing/2014/main" id="{00000000-0008-0000-0400-00005A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1" name="Text Box 6">
          <a:extLst>
            <a:ext uri="{FF2B5EF4-FFF2-40B4-BE49-F238E27FC236}">
              <a16:creationId xmlns:a16="http://schemas.microsoft.com/office/drawing/2014/main" id="{00000000-0008-0000-0400-00005B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2" name="Text Box 7">
          <a:extLst>
            <a:ext uri="{FF2B5EF4-FFF2-40B4-BE49-F238E27FC236}">
              <a16:creationId xmlns:a16="http://schemas.microsoft.com/office/drawing/2014/main" id="{00000000-0008-0000-0400-00005C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3" name="Text Box 8">
          <a:extLst>
            <a:ext uri="{FF2B5EF4-FFF2-40B4-BE49-F238E27FC236}">
              <a16:creationId xmlns:a16="http://schemas.microsoft.com/office/drawing/2014/main" id="{00000000-0008-0000-0400-00005D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4" name="Text Box 4">
          <a:extLst>
            <a:ext uri="{FF2B5EF4-FFF2-40B4-BE49-F238E27FC236}">
              <a16:creationId xmlns:a16="http://schemas.microsoft.com/office/drawing/2014/main" id="{00000000-0008-0000-0400-00005E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5" name="Text Box 5">
          <a:extLst>
            <a:ext uri="{FF2B5EF4-FFF2-40B4-BE49-F238E27FC236}">
              <a16:creationId xmlns:a16="http://schemas.microsoft.com/office/drawing/2014/main" id="{00000000-0008-0000-0400-00005F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6" name="Text Box 6">
          <a:extLst>
            <a:ext uri="{FF2B5EF4-FFF2-40B4-BE49-F238E27FC236}">
              <a16:creationId xmlns:a16="http://schemas.microsoft.com/office/drawing/2014/main" id="{00000000-0008-0000-0400-000060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7" name="Text Box 7">
          <a:extLst>
            <a:ext uri="{FF2B5EF4-FFF2-40B4-BE49-F238E27FC236}">
              <a16:creationId xmlns:a16="http://schemas.microsoft.com/office/drawing/2014/main" id="{00000000-0008-0000-0400-000061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8" name="Text Box 8">
          <a:extLst>
            <a:ext uri="{FF2B5EF4-FFF2-40B4-BE49-F238E27FC236}">
              <a16:creationId xmlns:a16="http://schemas.microsoft.com/office/drawing/2014/main" id="{00000000-0008-0000-0400-000062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99" name="Text Box 4">
          <a:extLst>
            <a:ext uri="{FF2B5EF4-FFF2-40B4-BE49-F238E27FC236}">
              <a16:creationId xmlns:a16="http://schemas.microsoft.com/office/drawing/2014/main" id="{00000000-0008-0000-0400-000063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0" name="Text Box 5">
          <a:extLst>
            <a:ext uri="{FF2B5EF4-FFF2-40B4-BE49-F238E27FC236}">
              <a16:creationId xmlns:a16="http://schemas.microsoft.com/office/drawing/2014/main" id="{00000000-0008-0000-0400-000064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1" name="Text Box 6">
          <a:extLst>
            <a:ext uri="{FF2B5EF4-FFF2-40B4-BE49-F238E27FC236}">
              <a16:creationId xmlns:a16="http://schemas.microsoft.com/office/drawing/2014/main" id="{00000000-0008-0000-0400-000065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2" name="Text Box 1">
          <a:extLst>
            <a:ext uri="{FF2B5EF4-FFF2-40B4-BE49-F238E27FC236}">
              <a16:creationId xmlns:a16="http://schemas.microsoft.com/office/drawing/2014/main" id="{00000000-0008-0000-0400-000066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3" name="Text Box 4">
          <a:extLst>
            <a:ext uri="{FF2B5EF4-FFF2-40B4-BE49-F238E27FC236}">
              <a16:creationId xmlns:a16="http://schemas.microsoft.com/office/drawing/2014/main" id="{00000000-0008-0000-0400-000067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4" name="Text Box 5">
          <a:extLst>
            <a:ext uri="{FF2B5EF4-FFF2-40B4-BE49-F238E27FC236}">
              <a16:creationId xmlns:a16="http://schemas.microsoft.com/office/drawing/2014/main" id="{00000000-0008-0000-0400-000068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5" name="Text Box 6">
          <a:extLst>
            <a:ext uri="{FF2B5EF4-FFF2-40B4-BE49-F238E27FC236}">
              <a16:creationId xmlns:a16="http://schemas.microsoft.com/office/drawing/2014/main" id="{00000000-0008-0000-0400-000069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6" name="Text Box 7">
          <a:extLst>
            <a:ext uri="{FF2B5EF4-FFF2-40B4-BE49-F238E27FC236}">
              <a16:creationId xmlns:a16="http://schemas.microsoft.com/office/drawing/2014/main" id="{00000000-0008-0000-0400-00006A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7" name="Text Box 8">
          <a:extLst>
            <a:ext uri="{FF2B5EF4-FFF2-40B4-BE49-F238E27FC236}">
              <a16:creationId xmlns:a16="http://schemas.microsoft.com/office/drawing/2014/main" id="{00000000-0008-0000-0400-00006B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8" name="Text Box 1">
          <a:extLst>
            <a:ext uri="{FF2B5EF4-FFF2-40B4-BE49-F238E27FC236}">
              <a16:creationId xmlns:a16="http://schemas.microsoft.com/office/drawing/2014/main" id="{00000000-0008-0000-0400-00006C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09" name="Text Box 4">
          <a:extLst>
            <a:ext uri="{FF2B5EF4-FFF2-40B4-BE49-F238E27FC236}">
              <a16:creationId xmlns:a16="http://schemas.microsoft.com/office/drawing/2014/main" id="{00000000-0008-0000-0400-00006D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0" name="Text Box 5">
          <a:extLst>
            <a:ext uri="{FF2B5EF4-FFF2-40B4-BE49-F238E27FC236}">
              <a16:creationId xmlns:a16="http://schemas.microsoft.com/office/drawing/2014/main" id="{00000000-0008-0000-0400-00006E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1" name="Text Box 6">
          <a:extLst>
            <a:ext uri="{FF2B5EF4-FFF2-40B4-BE49-F238E27FC236}">
              <a16:creationId xmlns:a16="http://schemas.microsoft.com/office/drawing/2014/main" id="{00000000-0008-0000-0400-00006F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2" name="Text Box 7">
          <a:extLst>
            <a:ext uri="{FF2B5EF4-FFF2-40B4-BE49-F238E27FC236}">
              <a16:creationId xmlns:a16="http://schemas.microsoft.com/office/drawing/2014/main" id="{00000000-0008-0000-0400-000070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3" name="Text Box 8">
          <a:extLst>
            <a:ext uri="{FF2B5EF4-FFF2-40B4-BE49-F238E27FC236}">
              <a16:creationId xmlns:a16="http://schemas.microsoft.com/office/drawing/2014/main" id="{00000000-0008-0000-0400-000071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4" name="Text Box 4">
          <a:extLst>
            <a:ext uri="{FF2B5EF4-FFF2-40B4-BE49-F238E27FC236}">
              <a16:creationId xmlns:a16="http://schemas.microsoft.com/office/drawing/2014/main" id="{00000000-0008-0000-0400-000072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5" name="Text Box 5">
          <a:extLst>
            <a:ext uri="{FF2B5EF4-FFF2-40B4-BE49-F238E27FC236}">
              <a16:creationId xmlns:a16="http://schemas.microsoft.com/office/drawing/2014/main" id="{00000000-0008-0000-0400-000073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6" name="Text Box 6">
          <a:extLst>
            <a:ext uri="{FF2B5EF4-FFF2-40B4-BE49-F238E27FC236}">
              <a16:creationId xmlns:a16="http://schemas.microsoft.com/office/drawing/2014/main" id="{00000000-0008-0000-0400-000074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7" name="Text Box 7">
          <a:extLst>
            <a:ext uri="{FF2B5EF4-FFF2-40B4-BE49-F238E27FC236}">
              <a16:creationId xmlns:a16="http://schemas.microsoft.com/office/drawing/2014/main" id="{00000000-0008-0000-0400-000075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8" name="Text Box 8">
          <a:extLst>
            <a:ext uri="{FF2B5EF4-FFF2-40B4-BE49-F238E27FC236}">
              <a16:creationId xmlns:a16="http://schemas.microsoft.com/office/drawing/2014/main" id="{00000000-0008-0000-0400-000076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19" name="Text Box 4">
          <a:extLst>
            <a:ext uri="{FF2B5EF4-FFF2-40B4-BE49-F238E27FC236}">
              <a16:creationId xmlns:a16="http://schemas.microsoft.com/office/drawing/2014/main" id="{00000000-0008-0000-0400-000077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0" name="Text Box 5">
          <a:extLst>
            <a:ext uri="{FF2B5EF4-FFF2-40B4-BE49-F238E27FC236}">
              <a16:creationId xmlns:a16="http://schemas.microsoft.com/office/drawing/2014/main" id="{00000000-0008-0000-0400-000078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1" name="Text Box 6">
          <a:extLst>
            <a:ext uri="{FF2B5EF4-FFF2-40B4-BE49-F238E27FC236}">
              <a16:creationId xmlns:a16="http://schemas.microsoft.com/office/drawing/2014/main" id="{00000000-0008-0000-0400-000079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2" name="Text Box 1">
          <a:extLst>
            <a:ext uri="{FF2B5EF4-FFF2-40B4-BE49-F238E27FC236}">
              <a16:creationId xmlns:a16="http://schemas.microsoft.com/office/drawing/2014/main" id="{00000000-0008-0000-0400-00007A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3" name="Text Box 4">
          <a:extLst>
            <a:ext uri="{FF2B5EF4-FFF2-40B4-BE49-F238E27FC236}">
              <a16:creationId xmlns:a16="http://schemas.microsoft.com/office/drawing/2014/main" id="{00000000-0008-0000-0400-00007B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4" name="Text Box 5">
          <a:extLst>
            <a:ext uri="{FF2B5EF4-FFF2-40B4-BE49-F238E27FC236}">
              <a16:creationId xmlns:a16="http://schemas.microsoft.com/office/drawing/2014/main" id="{00000000-0008-0000-0400-00007C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5" name="Text Box 6">
          <a:extLst>
            <a:ext uri="{FF2B5EF4-FFF2-40B4-BE49-F238E27FC236}">
              <a16:creationId xmlns:a16="http://schemas.microsoft.com/office/drawing/2014/main" id="{00000000-0008-0000-0400-00007D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6" name="Text Box 7">
          <a:extLst>
            <a:ext uri="{FF2B5EF4-FFF2-40B4-BE49-F238E27FC236}">
              <a16:creationId xmlns:a16="http://schemas.microsoft.com/office/drawing/2014/main" id="{00000000-0008-0000-0400-00007E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7" name="Text Box 8">
          <a:extLst>
            <a:ext uri="{FF2B5EF4-FFF2-40B4-BE49-F238E27FC236}">
              <a16:creationId xmlns:a16="http://schemas.microsoft.com/office/drawing/2014/main" id="{00000000-0008-0000-0400-00007F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8" name="Text Box 1">
          <a:extLst>
            <a:ext uri="{FF2B5EF4-FFF2-40B4-BE49-F238E27FC236}">
              <a16:creationId xmlns:a16="http://schemas.microsoft.com/office/drawing/2014/main" id="{00000000-0008-0000-0400-000080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29" name="Text Box 4">
          <a:extLst>
            <a:ext uri="{FF2B5EF4-FFF2-40B4-BE49-F238E27FC236}">
              <a16:creationId xmlns:a16="http://schemas.microsoft.com/office/drawing/2014/main" id="{00000000-0008-0000-0400-000081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0" name="Text Box 5">
          <a:extLst>
            <a:ext uri="{FF2B5EF4-FFF2-40B4-BE49-F238E27FC236}">
              <a16:creationId xmlns:a16="http://schemas.microsoft.com/office/drawing/2014/main" id="{00000000-0008-0000-0400-000082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1" name="Text Box 6">
          <a:extLst>
            <a:ext uri="{FF2B5EF4-FFF2-40B4-BE49-F238E27FC236}">
              <a16:creationId xmlns:a16="http://schemas.microsoft.com/office/drawing/2014/main" id="{00000000-0008-0000-0400-000083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2" name="Text Box 7">
          <a:extLst>
            <a:ext uri="{FF2B5EF4-FFF2-40B4-BE49-F238E27FC236}">
              <a16:creationId xmlns:a16="http://schemas.microsoft.com/office/drawing/2014/main" id="{00000000-0008-0000-0400-000084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3" name="Text Box 8">
          <a:extLst>
            <a:ext uri="{FF2B5EF4-FFF2-40B4-BE49-F238E27FC236}">
              <a16:creationId xmlns:a16="http://schemas.microsoft.com/office/drawing/2014/main" id="{00000000-0008-0000-0400-000085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4" name="Text Box 4">
          <a:extLst>
            <a:ext uri="{FF2B5EF4-FFF2-40B4-BE49-F238E27FC236}">
              <a16:creationId xmlns:a16="http://schemas.microsoft.com/office/drawing/2014/main" id="{00000000-0008-0000-0400-000086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5" name="Text Box 5">
          <a:extLst>
            <a:ext uri="{FF2B5EF4-FFF2-40B4-BE49-F238E27FC236}">
              <a16:creationId xmlns:a16="http://schemas.microsoft.com/office/drawing/2014/main" id="{00000000-0008-0000-0400-000087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6" name="Text Box 6">
          <a:extLst>
            <a:ext uri="{FF2B5EF4-FFF2-40B4-BE49-F238E27FC236}">
              <a16:creationId xmlns:a16="http://schemas.microsoft.com/office/drawing/2014/main" id="{00000000-0008-0000-0400-000088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7" name="Text Box 7">
          <a:extLst>
            <a:ext uri="{FF2B5EF4-FFF2-40B4-BE49-F238E27FC236}">
              <a16:creationId xmlns:a16="http://schemas.microsoft.com/office/drawing/2014/main" id="{00000000-0008-0000-0400-000089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8" name="Text Box 8">
          <a:extLst>
            <a:ext uri="{FF2B5EF4-FFF2-40B4-BE49-F238E27FC236}">
              <a16:creationId xmlns:a16="http://schemas.microsoft.com/office/drawing/2014/main" id="{00000000-0008-0000-0400-00008A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39" name="Text Box 4">
          <a:extLst>
            <a:ext uri="{FF2B5EF4-FFF2-40B4-BE49-F238E27FC236}">
              <a16:creationId xmlns:a16="http://schemas.microsoft.com/office/drawing/2014/main" id="{00000000-0008-0000-0400-00008B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0" name="Text Box 5">
          <a:extLst>
            <a:ext uri="{FF2B5EF4-FFF2-40B4-BE49-F238E27FC236}">
              <a16:creationId xmlns:a16="http://schemas.microsoft.com/office/drawing/2014/main" id="{00000000-0008-0000-0400-00008C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1" name="Text Box 6">
          <a:extLst>
            <a:ext uri="{FF2B5EF4-FFF2-40B4-BE49-F238E27FC236}">
              <a16:creationId xmlns:a16="http://schemas.microsoft.com/office/drawing/2014/main" id="{00000000-0008-0000-0400-00008D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2" name="Text Box 1">
          <a:extLst>
            <a:ext uri="{FF2B5EF4-FFF2-40B4-BE49-F238E27FC236}">
              <a16:creationId xmlns:a16="http://schemas.microsoft.com/office/drawing/2014/main" id="{00000000-0008-0000-0400-00008E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3" name="Text Box 4">
          <a:extLst>
            <a:ext uri="{FF2B5EF4-FFF2-40B4-BE49-F238E27FC236}">
              <a16:creationId xmlns:a16="http://schemas.microsoft.com/office/drawing/2014/main" id="{00000000-0008-0000-0400-00008F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4" name="Text Box 5">
          <a:extLst>
            <a:ext uri="{FF2B5EF4-FFF2-40B4-BE49-F238E27FC236}">
              <a16:creationId xmlns:a16="http://schemas.microsoft.com/office/drawing/2014/main" id="{00000000-0008-0000-0400-000090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5" name="Text Box 6">
          <a:extLst>
            <a:ext uri="{FF2B5EF4-FFF2-40B4-BE49-F238E27FC236}">
              <a16:creationId xmlns:a16="http://schemas.microsoft.com/office/drawing/2014/main" id="{00000000-0008-0000-0400-000091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6" name="Text Box 7">
          <a:extLst>
            <a:ext uri="{FF2B5EF4-FFF2-40B4-BE49-F238E27FC236}">
              <a16:creationId xmlns:a16="http://schemas.microsoft.com/office/drawing/2014/main" id="{00000000-0008-0000-0400-000092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7" name="Text Box 8">
          <a:extLst>
            <a:ext uri="{FF2B5EF4-FFF2-40B4-BE49-F238E27FC236}">
              <a16:creationId xmlns:a16="http://schemas.microsoft.com/office/drawing/2014/main" id="{00000000-0008-0000-0400-000093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8" name="Text Box 1">
          <a:extLst>
            <a:ext uri="{FF2B5EF4-FFF2-40B4-BE49-F238E27FC236}">
              <a16:creationId xmlns:a16="http://schemas.microsoft.com/office/drawing/2014/main" id="{00000000-0008-0000-0400-000094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49" name="Text Box 4">
          <a:extLst>
            <a:ext uri="{FF2B5EF4-FFF2-40B4-BE49-F238E27FC236}">
              <a16:creationId xmlns:a16="http://schemas.microsoft.com/office/drawing/2014/main" id="{00000000-0008-0000-0400-000095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0" name="Text Box 5">
          <a:extLst>
            <a:ext uri="{FF2B5EF4-FFF2-40B4-BE49-F238E27FC236}">
              <a16:creationId xmlns:a16="http://schemas.microsoft.com/office/drawing/2014/main" id="{00000000-0008-0000-0400-000096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1" name="Text Box 6">
          <a:extLst>
            <a:ext uri="{FF2B5EF4-FFF2-40B4-BE49-F238E27FC236}">
              <a16:creationId xmlns:a16="http://schemas.microsoft.com/office/drawing/2014/main" id="{00000000-0008-0000-0400-000097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2" name="Text Box 7">
          <a:extLst>
            <a:ext uri="{FF2B5EF4-FFF2-40B4-BE49-F238E27FC236}">
              <a16:creationId xmlns:a16="http://schemas.microsoft.com/office/drawing/2014/main" id="{00000000-0008-0000-0400-000098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3" name="Text Box 8">
          <a:extLst>
            <a:ext uri="{FF2B5EF4-FFF2-40B4-BE49-F238E27FC236}">
              <a16:creationId xmlns:a16="http://schemas.microsoft.com/office/drawing/2014/main" id="{00000000-0008-0000-0400-000099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4" name="Text Box 4">
          <a:extLst>
            <a:ext uri="{FF2B5EF4-FFF2-40B4-BE49-F238E27FC236}">
              <a16:creationId xmlns:a16="http://schemas.microsoft.com/office/drawing/2014/main" id="{00000000-0008-0000-0400-00009A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5" name="Text Box 5">
          <a:extLst>
            <a:ext uri="{FF2B5EF4-FFF2-40B4-BE49-F238E27FC236}">
              <a16:creationId xmlns:a16="http://schemas.microsoft.com/office/drawing/2014/main" id="{00000000-0008-0000-0400-00009B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6" name="Text Box 6">
          <a:extLst>
            <a:ext uri="{FF2B5EF4-FFF2-40B4-BE49-F238E27FC236}">
              <a16:creationId xmlns:a16="http://schemas.microsoft.com/office/drawing/2014/main" id="{00000000-0008-0000-0400-00009C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7" name="Text Box 7">
          <a:extLst>
            <a:ext uri="{FF2B5EF4-FFF2-40B4-BE49-F238E27FC236}">
              <a16:creationId xmlns:a16="http://schemas.microsoft.com/office/drawing/2014/main" id="{00000000-0008-0000-0400-00009D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8" name="Text Box 8">
          <a:extLst>
            <a:ext uri="{FF2B5EF4-FFF2-40B4-BE49-F238E27FC236}">
              <a16:creationId xmlns:a16="http://schemas.microsoft.com/office/drawing/2014/main" id="{00000000-0008-0000-0400-00009E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59" name="Text Box 4">
          <a:extLst>
            <a:ext uri="{FF2B5EF4-FFF2-40B4-BE49-F238E27FC236}">
              <a16:creationId xmlns:a16="http://schemas.microsoft.com/office/drawing/2014/main" id="{00000000-0008-0000-0400-00009F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60" name="Text Box 5">
          <a:extLst>
            <a:ext uri="{FF2B5EF4-FFF2-40B4-BE49-F238E27FC236}">
              <a16:creationId xmlns:a16="http://schemas.microsoft.com/office/drawing/2014/main" id="{00000000-0008-0000-0400-0000A0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100</xdr:row>
      <xdr:rowOff>0</xdr:rowOff>
    </xdr:from>
    <xdr:to>
      <xdr:col>3</xdr:col>
      <xdr:colOff>3366516</xdr:colOff>
      <xdr:row>100</xdr:row>
      <xdr:rowOff>30480</xdr:rowOff>
    </xdr:to>
    <xdr:sp macro="" textlink="">
      <xdr:nvSpPr>
        <xdr:cNvPr id="161" name="Text Box 6">
          <a:extLst>
            <a:ext uri="{FF2B5EF4-FFF2-40B4-BE49-F238E27FC236}">
              <a16:creationId xmlns:a16="http://schemas.microsoft.com/office/drawing/2014/main" id="{00000000-0008-0000-0400-0000A1000000}"/>
            </a:ext>
          </a:extLst>
        </xdr:cNvPr>
        <xdr:cNvSpPr txBox="1">
          <a:spLocks noChangeArrowheads="1"/>
        </xdr:cNvSpPr>
      </xdr:nvSpPr>
      <xdr:spPr bwMode="auto">
        <a:xfrm>
          <a:off x="4297680" y="310972200"/>
          <a:ext cx="1850136"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62" name="Text Box 1">
          <a:extLst>
            <a:ext uri="{FF2B5EF4-FFF2-40B4-BE49-F238E27FC236}">
              <a16:creationId xmlns:a16="http://schemas.microsoft.com/office/drawing/2014/main" id="{00000000-0008-0000-0400-0000A2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63" name="Text Box 4">
          <a:extLst>
            <a:ext uri="{FF2B5EF4-FFF2-40B4-BE49-F238E27FC236}">
              <a16:creationId xmlns:a16="http://schemas.microsoft.com/office/drawing/2014/main" id="{00000000-0008-0000-0400-0000A3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64" name="Text Box 5">
          <a:extLst>
            <a:ext uri="{FF2B5EF4-FFF2-40B4-BE49-F238E27FC236}">
              <a16:creationId xmlns:a16="http://schemas.microsoft.com/office/drawing/2014/main" id="{00000000-0008-0000-0400-0000A4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65" name="Text Box 6">
          <a:extLst>
            <a:ext uri="{FF2B5EF4-FFF2-40B4-BE49-F238E27FC236}">
              <a16:creationId xmlns:a16="http://schemas.microsoft.com/office/drawing/2014/main" id="{00000000-0008-0000-0400-0000A5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66" name="Text Box 7">
          <a:extLst>
            <a:ext uri="{FF2B5EF4-FFF2-40B4-BE49-F238E27FC236}">
              <a16:creationId xmlns:a16="http://schemas.microsoft.com/office/drawing/2014/main" id="{00000000-0008-0000-0400-0000A6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67" name="Text Box 8">
          <a:extLst>
            <a:ext uri="{FF2B5EF4-FFF2-40B4-BE49-F238E27FC236}">
              <a16:creationId xmlns:a16="http://schemas.microsoft.com/office/drawing/2014/main" id="{00000000-0008-0000-0400-0000A7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68" name="Text Box 1">
          <a:extLst>
            <a:ext uri="{FF2B5EF4-FFF2-40B4-BE49-F238E27FC236}">
              <a16:creationId xmlns:a16="http://schemas.microsoft.com/office/drawing/2014/main" id="{00000000-0008-0000-0400-0000A8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69" name="Text Box 4">
          <a:extLst>
            <a:ext uri="{FF2B5EF4-FFF2-40B4-BE49-F238E27FC236}">
              <a16:creationId xmlns:a16="http://schemas.microsoft.com/office/drawing/2014/main" id="{00000000-0008-0000-0400-0000A9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0" name="Text Box 5">
          <a:extLst>
            <a:ext uri="{FF2B5EF4-FFF2-40B4-BE49-F238E27FC236}">
              <a16:creationId xmlns:a16="http://schemas.microsoft.com/office/drawing/2014/main" id="{00000000-0008-0000-0400-0000AA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1" name="Text Box 6">
          <a:extLst>
            <a:ext uri="{FF2B5EF4-FFF2-40B4-BE49-F238E27FC236}">
              <a16:creationId xmlns:a16="http://schemas.microsoft.com/office/drawing/2014/main" id="{00000000-0008-0000-0400-0000AB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2" name="Text Box 7">
          <a:extLst>
            <a:ext uri="{FF2B5EF4-FFF2-40B4-BE49-F238E27FC236}">
              <a16:creationId xmlns:a16="http://schemas.microsoft.com/office/drawing/2014/main" id="{00000000-0008-0000-0400-0000AC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3" name="Text Box 8">
          <a:extLst>
            <a:ext uri="{FF2B5EF4-FFF2-40B4-BE49-F238E27FC236}">
              <a16:creationId xmlns:a16="http://schemas.microsoft.com/office/drawing/2014/main" id="{00000000-0008-0000-0400-0000AD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4" name="Text Box 4">
          <a:extLst>
            <a:ext uri="{FF2B5EF4-FFF2-40B4-BE49-F238E27FC236}">
              <a16:creationId xmlns:a16="http://schemas.microsoft.com/office/drawing/2014/main" id="{00000000-0008-0000-0400-0000AE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5" name="Text Box 5">
          <a:extLst>
            <a:ext uri="{FF2B5EF4-FFF2-40B4-BE49-F238E27FC236}">
              <a16:creationId xmlns:a16="http://schemas.microsoft.com/office/drawing/2014/main" id="{00000000-0008-0000-0400-0000AF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6" name="Text Box 6">
          <a:extLst>
            <a:ext uri="{FF2B5EF4-FFF2-40B4-BE49-F238E27FC236}">
              <a16:creationId xmlns:a16="http://schemas.microsoft.com/office/drawing/2014/main" id="{00000000-0008-0000-0400-0000B0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7" name="Text Box 7">
          <a:extLst>
            <a:ext uri="{FF2B5EF4-FFF2-40B4-BE49-F238E27FC236}">
              <a16:creationId xmlns:a16="http://schemas.microsoft.com/office/drawing/2014/main" id="{00000000-0008-0000-0400-0000B1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8" name="Text Box 8">
          <a:extLst>
            <a:ext uri="{FF2B5EF4-FFF2-40B4-BE49-F238E27FC236}">
              <a16:creationId xmlns:a16="http://schemas.microsoft.com/office/drawing/2014/main" id="{00000000-0008-0000-0400-0000B2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79" name="Text Box 4">
          <a:extLst>
            <a:ext uri="{FF2B5EF4-FFF2-40B4-BE49-F238E27FC236}">
              <a16:creationId xmlns:a16="http://schemas.microsoft.com/office/drawing/2014/main" id="{00000000-0008-0000-0400-0000B3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0" name="Text Box 5">
          <a:extLst>
            <a:ext uri="{FF2B5EF4-FFF2-40B4-BE49-F238E27FC236}">
              <a16:creationId xmlns:a16="http://schemas.microsoft.com/office/drawing/2014/main" id="{00000000-0008-0000-0400-0000B4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1" name="Text Box 6">
          <a:extLst>
            <a:ext uri="{FF2B5EF4-FFF2-40B4-BE49-F238E27FC236}">
              <a16:creationId xmlns:a16="http://schemas.microsoft.com/office/drawing/2014/main" id="{00000000-0008-0000-0400-0000B5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2" name="Text Box 1">
          <a:extLst>
            <a:ext uri="{FF2B5EF4-FFF2-40B4-BE49-F238E27FC236}">
              <a16:creationId xmlns:a16="http://schemas.microsoft.com/office/drawing/2014/main" id="{00000000-0008-0000-0400-0000B6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3" name="Text Box 4">
          <a:extLst>
            <a:ext uri="{FF2B5EF4-FFF2-40B4-BE49-F238E27FC236}">
              <a16:creationId xmlns:a16="http://schemas.microsoft.com/office/drawing/2014/main" id="{00000000-0008-0000-0400-0000B7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4" name="Text Box 5">
          <a:extLst>
            <a:ext uri="{FF2B5EF4-FFF2-40B4-BE49-F238E27FC236}">
              <a16:creationId xmlns:a16="http://schemas.microsoft.com/office/drawing/2014/main" id="{00000000-0008-0000-0400-0000B8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5" name="Text Box 6">
          <a:extLst>
            <a:ext uri="{FF2B5EF4-FFF2-40B4-BE49-F238E27FC236}">
              <a16:creationId xmlns:a16="http://schemas.microsoft.com/office/drawing/2014/main" id="{00000000-0008-0000-0400-0000B9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6" name="Text Box 7">
          <a:extLst>
            <a:ext uri="{FF2B5EF4-FFF2-40B4-BE49-F238E27FC236}">
              <a16:creationId xmlns:a16="http://schemas.microsoft.com/office/drawing/2014/main" id="{00000000-0008-0000-0400-0000BA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7" name="Text Box 8">
          <a:extLst>
            <a:ext uri="{FF2B5EF4-FFF2-40B4-BE49-F238E27FC236}">
              <a16:creationId xmlns:a16="http://schemas.microsoft.com/office/drawing/2014/main" id="{00000000-0008-0000-0400-0000BB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8" name="Text Box 1">
          <a:extLst>
            <a:ext uri="{FF2B5EF4-FFF2-40B4-BE49-F238E27FC236}">
              <a16:creationId xmlns:a16="http://schemas.microsoft.com/office/drawing/2014/main" id="{00000000-0008-0000-0400-0000BC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89" name="Text Box 4">
          <a:extLst>
            <a:ext uri="{FF2B5EF4-FFF2-40B4-BE49-F238E27FC236}">
              <a16:creationId xmlns:a16="http://schemas.microsoft.com/office/drawing/2014/main" id="{00000000-0008-0000-0400-0000BD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0" name="Text Box 5">
          <a:extLst>
            <a:ext uri="{FF2B5EF4-FFF2-40B4-BE49-F238E27FC236}">
              <a16:creationId xmlns:a16="http://schemas.microsoft.com/office/drawing/2014/main" id="{00000000-0008-0000-0400-0000BE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1" name="Text Box 6">
          <a:extLst>
            <a:ext uri="{FF2B5EF4-FFF2-40B4-BE49-F238E27FC236}">
              <a16:creationId xmlns:a16="http://schemas.microsoft.com/office/drawing/2014/main" id="{00000000-0008-0000-0400-0000BF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2" name="Text Box 7">
          <a:extLst>
            <a:ext uri="{FF2B5EF4-FFF2-40B4-BE49-F238E27FC236}">
              <a16:creationId xmlns:a16="http://schemas.microsoft.com/office/drawing/2014/main" id="{00000000-0008-0000-0400-0000C0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3" name="Text Box 8">
          <a:extLst>
            <a:ext uri="{FF2B5EF4-FFF2-40B4-BE49-F238E27FC236}">
              <a16:creationId xmlns:a16="http://schemas.microsoft.com/office/drawing/2014/main" id="{00000000-0008-0000-0400-0000C1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4" name="Text Box 4">
          <a:extLst>
            <a:ext uri="{FF2B5EF4-FFF2-40B4-BE49-F238E27FC236}">
              <a16:creationId xmlns:a16="http://schemas.microsoft.com/office/drawing/2014/main" id="{00000000-0008-0000-0400-0000C2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5" name="Text Box 5">
          <a:extLst>
            <a:ext uri="{FF2B5EF4-FFF2-40B4-BE49-F238E27FC236}">
              <a16:creationId xmlns:a16="http://schemas.microsoft.com/office/drawing/2014/main" id="{00000000-0008-0000-0400-0000C3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6" name="Text Box 6">
          <a:extLst>
            <a:ext uri="{FF2B5EF4-FFF2-40B4-BE49-F238E27FC236}">
              <a16:creationId xmlns:a16="http://schemas.microsoft.com/office/drawing/2014/main" id="{00000000-0008-0000-0400-0000C4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7" name="Text Box 7">
          <a:extLst>
            <a:ext uri="{FF2B5EF4-FFF2-40B4-BE49-F238E27FC236}">
              <a16:creationId xmlns:a16="http://schemas.microsoft.com/office/drawing/2014/main" id="{00000000-0008-0000-0400-0000C5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8" name="Text Box 8">
          <a:extLst>
            <a:ext uri="{FF2B5EF4-FFF2-40B4-BE49-F238E27FC236}">
              <a16:creationId xmlns:a16="http://schemas.microsoft.com/office/drawing/2014/main" id="{00000000-0008-0000-0400-0000C6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199" name="Text Box 4">
          <a:extLst>
            <a:ext uri="{FF2B5EF4-FFF2-40B4-BE49-F238E27FC236}">
              <a16:creationId xmlns:a16="http://schemas.microsoft.com/office/drawing/2014/main" id="{00000000-0008-0000-0400-0000C7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0" name="Text Box 5">
          <a:extLst>
            <a:ext uri="{FF2B5EF4-FFF2-40B4-BE49-F238E27FC236}">
              <a16:creationId xmlns:a16="http://schemas.microsoft.com/office/drawing/2014/main" id="{00000000-0008-0000-0400-0000C8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1" name="Text Box 6">
          <a:extLst>
            <a:ext uri="{FF2B5EF4-FFF2-40B4-BE49-F238E27FC236}">
              <a16:creationId xmlns:a16="http://schemas.microsoft.com/office/drawing/2014/main" id="{00000000-0008-0000-0400-0000C9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2" name="Text Box 1">
          <a:extLst>
            <a:ext uri="{FF2B5EF4-FFF2-40B4-BE49-F238E27FC236}">
              <a16:creationId xmlns:a16="http://schemas.microsoft.com/office/drawing/2014/main" id="{00000000-0008-0000-0400-0000CA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3" name="Text Box 4">
          <a:extLst>
            <a:ext uri="{FF2B5EF4-FFF2-40B4-BE49-F238E27FC236}">
              <a16:creationId xmlns:a16="http://schemas.microsoft.com/office/drawing/2014/main" id="{00000000-0008-0000-0400-0000CB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4" name="Text Box 5">
          <a:extLst>
            <a:ext uri="{FF2B5EF4-FFF2-40B4-BE49-F238E27FC236}">
              <a16:creationId xmlns:a16="http://schemas.microsoft.com/office/drawing/2014/main" id="{00000000-0008-0000-0400-0000CC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5" name="Text Box 6">
          <a:extLst>
            <a:ext uri="{FF2B5EF4-FFF2-40B4-BE49-F238E27FC236}">
              <a16:creationId xmlns:a16="http://schemas.microsoft.com/office/drawing/2014/main" id="{00000000-0008-0000-0400-0000CD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6" name="Text Box 7">
          <a:extLst>
            <a:ext uri="{FF2B5EF4-FFF2-40B4-BE49-F238E27FC236}">
              <a16:creationId xmlns:a16="http://schemas.microsoft.com/office/drawing/2014/main" id="{00000000-0008-0000-0400-0000CE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7" name="Text Box 8">
          <a:extLst>
            <a:ext uri="{FF2B5EF4-FFF2-40B4-BE49-F238E27FC236}">
              <a16:creationId xmlns:a16="http://schemas.microsoft.com/office/drawing/2014/main" id="{00000000-0008-0000-0400-0000CF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8" name="Text Box 1">
          <a:extLst>
            <a:ext uri="{FF2B5EF4-FFF2-40B4-BE49-F238E27FC236}">
              <a16:creationId xmlns:a16="http://schemas.microsoft.com/office/drawing/2014/main" id="{00000000-0008-0000-0400-0000D0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09" name="Text Box 4">
          <a:extLst>
            <a:ext uri="{FF2B5EF4-FFF2-40B4-BE49-F238E27FC236}">
              <a16:creationId xmlns:a16="http://schemas.microsoft.com/office/drawing/2014/main" id="{00000000-0008-0000-0400-0000D1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0" name="Text Box 5">
          <a:extLst>
            <a:ext uri="{FF2B5EF4-FFF2-40B4-BE49-F238E27FC236}">
              <a16:creationId xmlns:a16="http://schemas.microsoft.com/office/drawing/2014/main" id="{00000000-0008-0000-0400-0000D2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1" name="Text Box 6">
          <a:extLst>
            <a:ext uri="{FF2B5EF4-FFF2-40B4-BE49-F238E27FC236}">
              <a16:creationId xmlns:a16="http://schemas.microsoft.com/office/drawing/2014/main" id="{00000000-0008-0000-0400-0000D3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2" name="Text Box 7">
          <a:extLst>
            <a:ext uri="{FF2B5EF4-FFF2-40B4-BE49-F238E27FC236}">
              <a16:creationId xmlns:a16="http://schemas.microsoft.com/office/drawing/2014/main" id="{00000000-0008-0000-0400-0000D4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3" name="Text Box 8">
          <a:extLst>
            <a:ext uri="{FF2B5EF4-FFF2-40B4-BE49-F238E27FC236}">
              <a16:creationId xmlns:a16="http://schemas.microsoft.com/office/drawing/2014/main" id="{00000000-0008-0000-0400-0000D5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4" name="Text Box 4">
          <a:extLst>
            <a:ext uri="{FF2B5EF4-FFF2-40B4-BE49-F238E27FC236}">
              <a16:creationId xmlns:a16="http://schemas.microsoft.com/office/drawing/2014/main" id="{00000000-0008-0000-0400-0000D6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5" name="Text Box 5">
          <a:extLst>
            <a:ext uri="{FF2B5EF4-FFF2-40B4-BE49-F238E27FC236}">
              <a16:creationId xmlns:a16="http://schemas.microsoft.com/office/drawing/2014/main" id="{00000000-0008-0000-0400-0000D7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6" name="Text Box 6">
          <a:extLst>
            <a:ext uri="{FF2B5EF4-FFF2-40B4-BE49-F238E27FC236}">
              <a16:creationId xmlns:a16="http://schemas.microsoft.com/office/drawing/2014/main" id="{00000000-0008-0000-0400-0000D8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7" name="Text Box 7">
          <a:extLst>
            <a:ext uri="{FF2B5EF4-FFF2-40B4-BE49-F238E27FC236}">
              <a16:creationId xmlns:a16="http://schemas.microsoft.com/office/drawing/2014/main" id="{00000000-0008-0000-0400-0000D9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8" name="Text Box 8">
          <a:extLst>
            <a:ext uri="{FF2B5EF4-FFF2-40B4-BE49-F238E27FC236}">
              <a16:creationId xmlns:a16="http://schemas.microsoft.com/office/drawing/2014/main" id="{00000000-0008-0000-0400-0000DA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19" name="Text Box 4">
          <a:extLst>
            <a:ext uri="{FF2B5EF4-FFF2-40B4-BE49-F238E27FC236}">
              <a16:creationId xmlns:a16="http://schemas.microsoft.com/office/drawing/2014/main" id="{00000000-0008-0000-0400-0000DB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0" name="Text Box 5">
          <a:extLst>
            <a:ext uri="{FF2B5EF4-FFF2-40B4-BE49-F238E27FC236}">
              <a16:creationId xmlns:a16="http://schemas.microsoft.com/office/drawing/2014/main" id="{00000000-0008-0000-0400-0000DC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1" name="Text Box 6">
          <a:extLst>
            <a:ext uri="{FF2B5EF4-FFF2-40B4-BE49-F238E27FC236}">
              <a16:creationId xmlns:a16="http://schemas.microsoft.com/office/drawing/2014/main" id="{00000000-0008-0000-0400-0000DD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2" name="Text Box 1">
          <a:extLst>
            <a:ext uri="{FF2B5EF4-FFF2-40B4-BE49-F238E27FC236}">
              <a16:creationId xmlns:a16="http://schemas.microsoft.com/office/drawing/2014/main" id="{00000000-0008-0000-0400-0000DE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3" name="Text Box 4">
          <a:extLst>
            <a:ext uri="{FF2B5EF4-FFF2-40B4-BE49-F238E27FC236}">
              <a16:creationId xmlns:a16="http://schemas.microsoft.com/office/drawing/2014/main" id="{00000000-0008-0000-0400-0000DF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4" name="Text Box 5">
          <a:extLst>
            <a:ext uri="{FF2B5EF4-FFF2-40B4-BE49-F238E27FC236}">
              <a16:creationId xmlns:a16="http://schemas.microsoft.com/office/drawing/2014/main" id="{00000000-0008-0000-0400-0000E0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5" name="Text Box 6">
          <a:extLst>
            <a:ext uri="{FF2B5EF4-FFF2-40B4-BE49-F238E27FC236}">
              <a16:creationId xmlns:a16="http://schemas.microsoft.com/office/drawing/2014/main" id="{00000000-0008-0000-0400-0000E1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6" name="Text Box 7">
          <a:extLst>
            <a:ext uri="{FF2B5EF4-FFF2-40B4-BE49-F238E27FC236}">
              <a16:creationId xmlns:a16="http://schemas.microsoft.com/office/drawing/2014/main" id="{00000000-0008-0000-0400-0000E2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7" name="Text Box 8">
          <a:extLst>
            <a:ext uri="{FF2B5EF4-FFF2-40B4-BE49-F238E27FC236}">
              <a16:creationId xmlns:a16="http://schemas.microsoft.com/office/drawing/2014/main" id="{00000000-0008-0000-0400-0000E3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8" name="Text Box 1">
          <a:extLst>
            <a:ext uri="{FF2B5EF4-FFF2-40B4-BE49-F238E27FC236}">
              <a16:creationId xmlns:a16="http://schemas.microsoft.com/office/drawing/2014/main" id="{00000000-0008-0000-0400-0000E4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29" name="Text Box 4">
          <a:extLst>
            <a:ext uri="{FF2B5EF4-FFF2-40B4-BE49-F238E27FC236}">
              <a16:creationId xmlns:a16="http://schemas.microsoft.com/office/drawing/2014/main" id="{00000000-0008-0000-0400-0000E5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0" name="Text Box 5">
          <a:extLst>
            <a:ext uri="{FF2B5EF4-FFF2-40B4-BE49-F238E27FC236}">
              <a16:creationId xmlns:a16="http://schemas.microsoft.com/office/drawing/2014/main" id="{00000000-0008-0000-0400-0000E6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1" name="Text Box 6">
          <a:extLst>
            <a:ext uri="{FF2B5EF4-FFF2-40B4-BE49-F238E27FC236}">
              <a16:creationId xmlns:a16="http://schemas.microsoft.com/office/drawing/2014/main" id="{00000000-0008-0000-0400-0000E7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2" name="Text Box 7">
          <a:extLst>
            <a:ext uri="{FF2B5EF4-FFF2-40B4-BE49-F238E27FC236}">
              <a16:creationId xmlns:a16="http://schemas.microsoft.com/office/drawing/2014/main" id="{00000000-0008-0000-0400-0000E8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3" name="Text Box 8">
          <a:extLst>
            <a:ext uri="{FF2B5EF4-FFF2-40B4-BE49-F238E27FC236}">
              <a16:creationId xmlns:a16="http://schemas.microsoft.com/office/drawing/2014/main" id="{00000000-0008-0000-0400-0000E9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4" name="Text Box 4">
          <a:extLst>
            <a:ext uri="{FF2B5EF4-FFF2-40B4-BE49-F238E27FC236}">
              <a16:creationId xmlns:a16="http://schemas.microsoft.com/office/drawing/2014/main" id="{00000000-0008-0000-0400-0000EA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5" name="Text Box 5">
          <a:extLst>
            <a:ext uri="{FF2B5EF4-FFF2-40B4-BE49-F238E27FC236}">
              <a16:creationId xmlns:a16="http://schemas.microsoft.com/office/drawing/2014/main" id="{00000000-0008-0000-0400-0000EB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6" name="Text Box 6">
          <a:extLst>
            <a:ext uri="{FF2B5EF4-FFF2-40B4-BE49-F238E27FC236}">
              <a16:creationId xmlns:a16="http://schemas.microsoft.com/office/drawing/2014/main" id="{00000000-0008-0000-0400-0000EC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7" name="Text Box 7">
          <a:extLst>
            <a:ext uri="{FF2B5EF4-FFF2-40B4-BE49-F238E27FC236}">
              <a16:creationId xmlns:a16="http://schemas.microsoft.com/office/drawing/2014/main" id="{00000000-0008-0000-0400-0000ED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8" name="Text Box 8">
          <a:extLst>
            <a:ext uri="{FF2B5EF4-FFF2-40B4-BE49-F238E27FC236}">
              <a16:creationId xmlns:a16="http://schemas.microsoft.com/office/drawing/2014/main" id="{00000000-0008-0000-0400-0000EE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39" name="Text Box 4">
          <a:extLst>
            <a:ext uri="{FF2B5EF4-FFF2-40B4-BE49-F238E27FC236}">
              <a16:creationId xmlns:a16="http://schemas.microsoft.com/office/drawing/2014/main" id="{00000000-0008-0000-0400-0000EF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40" name="Text Box 5">
          <a:extLst>
            <a:ext uri="{FF2B5EF4-FFF2-40B4-BE49-F238E27FC236}">
              <a16:creationId xmlns:a16="http://schemas.microsoft.com/office/drawing/2014/main" id="{00000000-0008-0000-0400-0000F0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twoCellAnchor editAs="oneCell">
    <xdr:from>
      <xdr:col>3</xdr:col>
      <xdr:colOff>1516380</xdr:colOff>
      <xdr:row>94</xdr:row>
      <xdr:rowOff>0</xdr:rowOff>
    </xdr:from>
    <xdr:to>
      <xdr:col>3</xdr:col>
      <xdr:colOff>1546860</xdr:colOff>
      <xdr:row>94</xdr:row>
      <xdr:rowOff>30480</xdr:rowOff>
    </xdr:to>
    <xdr:sp macro="" textlink="">
      <xdr:nvSpPr>
        <xdr:cNvPr id="241" name="Text Box 6">
          <a:extLst>
            <a:ext uri="{FF2B5EF4-FFF2-40B4-BE49-F238E27FC236}">
              <a16:creationId xmlns:a16="http://schemas.microsoft.com/office/drawing/2014/main" id="{00000000-0008-0000-0400-0000F1000000}"/>
            </a:ext>
          </a:extLst>
        </xdr:cNvPr>
        <xdr:cNvSpPr txBox="1">
          <a:spLocks noChangeArrowheads="1"/>
        </xdr:cNvSpPr>
      </xdr:nvSpPr>
      <xdr:spPr bwMode="auto">
        <a:xfrm>
          <a:off x="4122420" y="1547561040"/>
          <a:ext cx="30480" cy="3048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SAKAL%20CHARITY/Comaparative%20statement/Comparative-3-05-0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MAHINDRA-WORLD-SCHOOL-CHENNAI/MEASUREMENT%20SHEET/measurements%20as%20per%20revised%20drawings/03.03.07-revised%20measurements/SAKAL%20CHARITY/Comaparative%20statement/Comparative-3-05-04.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EDB/Desktop/SR%202023-24/Egmore%2023-2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
      <sheetName val="Book2"/>
    </sheetNames>
    <definedNames>
      <definedName name="Number_of_Payments"/>
      <definedName name="Values_Entered"/>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  Coastal  Elec.Data  (2)"/>
      <sheetName val="Abstract "/>
      <sheetName val="G. Abstract"/>
      <sheetName val="2 in 1 incl. F.E."/>
      <sheetName val="pile data "/>
      <sheetName val="  Coastal  Elec.Data "/>
      <sheetName val="lead  charge"/>
      <sheetName val="Elec.Data"/>
      <sheetName val="Sliding and french window"/>
      <sheetName val="Data"/>
      <sheetName val="buildingfinal"/>
      <sheetName val="Annex Q"/>
      <sheetName val="Coding abst"/>
      <sheetName val="Annex A "/>
      <sheetName val="Annex A  (2)"/>
      <sheetName val="Annex A  (3)"/>
      <sheetName val="Full Spc"/>
      <sheetName val="Below GL (U)PVC  (2)"/>
      <sheetName val="above GL PVC (2)"/>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row r="1">
          <cell r="A1" t="str">
            <v>Name of work:- Construction of Building for Manali Fire and Rescue Service station at  Chennai Suburban District under CM's Announcement scheme for the year 2021-22</v>
          </cell>
        </row>
      </sheetData>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27"/>
  <sheetViews>
    <sheetView tabSelected="1" view="pageBreakPreview" topLeftCell="A14" zoomScale="70" zoomScaleNormal="75" zoomScaleSheetLayoutView="70" workbookViewId="0">
      <selection activeCell="I19" sqref="I19"/>
    </sheetView>
  </sheetViews>
  <sheetFormatPr defaultRowHeight="35.1" customHeight="1"/>
  <cols>
    <col min="1" max="1" width="8" style="189" customWidth="1"/>
    <col min="2" max="2" width="6.6640625" style="189" customWidth="1"/>
    <col min="3" max="3" width="43" style="189" customWidth="1"/>
    <col min="4" max="4" width="13.88671875" style="189" bestFit="1" customWidth="1"/>
    <col min="5" max="5" width="7.77734375" style="189" customWidth="1"/>
    <col min="6" max="6" width="18.5546875" style="189" customWidth="1"/>
    <col min="7" max="7" width="19.109375" customWidth="1"/>
    <col min="8" max="8" width="19" customWidth="1"/>
    <col min="9" max="9" width="14.88671875" customWidth="1"/>
    <col min="10" max="10" width="34.109375" customWidth="1"/>
    <col min="257" max="257" width="8" customWidth="1"/>
    <col min="258" max="258" width="6.6640625" customWidth="1"/>
    <col min="259" max="259" width="43" customWidth="1"/>
    <col min="260" max="260" width="15.6640625" customWidth="1"/>
    <col min="261" max="261" width="6.44140625" customWidth="1"/>
    <col min="262" max="262" width="18.5546875" customWidth="1"/>
    <col min="263" max="263" width="19.109375" customWidth="1"/>
    <col min="264" max="264" width="19" customWidth="1"/>
    <col min="265" max="265" width="11" bestFit="1" customWidth="1"/>
    <col min="266" max="266" width="34.109375" customWidth="1"/>
    <col min="513" max="513" width="8" customWidth="1"/>
    <col min="514" max="514" width="6.6640625" customWidth="1"/>
    <col min="515" max="515" width="43" customWidth="1"/>
    <col min="516" max="516" width="15.6640625" customWidth="1"/>
    <col min="517" max="517" width="6.44140625" customWidth="1"/>
    <col min="518" max="518" width="18.5546875" customWidth="1"/>
    <col min="519" max="519" width="19.109375" customWidth="1"/>
    <col min="520" max="520" width="19" customWidth="1"/>
    <col min="521" max="521" width="11" bestFit="1" customWidth="1"/>
    <col min="522" max="522" width="34.109375" customWidth="1"/>
    <col min="769" max="769" width="8" customWidth="1"/>
    <col min="770" max="770" width="6.6640625" customWidth="1"/>
    <col min="771" max="771" width="43" customWidth="1"/>
    <col min="772" max="772" width="15.6640625" customWidth="1"/>
    <col min="773" max="773" width="6.44140625" customWidth="1"/>
    <col min="774" max="774" width="18.5546875" customWidth="1"/>
    <col min="775" max="775" width="19.109375" customWidth="1"/>
    <col min="776" max="776" width="19" customWidth="1"/>
    <col min="777" max="777" width="11" bestFit="1" customWidth="1"/>
    <col min="778" max="778" width="34.109375" customWidth="1"/>
    <col min="1025" max="1025" width="8" customWidth="1"/>
    <col min="1026" max="1026" width="6.6640625" customWidth="1"/>
    <col min="1027" max="1027" width="43" customWidth="1"/>
    <col min="1028" max="1028" width="15.6640625" customWidth="1"/>
    <col min="1029" max="1029" width="6.44140625" customWidth="1"/>
    <col min="1030" max="1030" width="18.5546875" customWidth="1"/>
    <col min="1031" max="1031" width="19.109375" customWidth="1"/>
    <col min="1032" max="1032" width="19" customWidth="1"/>
    <col min="1033" max="1033" width="11" bestFit="1" customWidth="1"/>
    <col min="1034" max="1034" width="34.109375" customWidth="1"/>
    <col min="1281" max="1281" width="8" customWidth="1"/>
    <col min="1282" max="1282" width="6.6640625" customWidth="1"/>
    <col min="1283" max="1283" width="43" customWidth="1"/>
    <col min="1284" max="1284" width="15.6640625" customWidth="1"/>
    <col min="1285" max="1285" width="6.44140625" customWidth="1"/>
    <col min="1286" max="1286" width="18.5546875" customWidth="1"/>
    <col min="1287" max="1287" width="19.109375" customWidth="1"/>
    <col min="1288" max="1288" width="19" customWidth="1"/>
    <col min="1289" max="1289" width="11" bestFit="1" customWidth="1"/>
    <col min="1290" max="1290" width="34.109375" customWidth="1"/>
    <col min="1537" max="1537" width="8" customWidth="1"/>
    <col min="1538" max="1538" width="6.6640625" customWidth="1"/>
    <col min="1539" max="1539" width="43" customWidth="1"/>
    <col min="1540" max="1540" width="15.6640625" customWidth="1"/>
    <col min="1541" max="1541" width="6.44140625" customWidth="1"/>
    <col min="1542" max="1542" width="18.5546875" customWidth="1"/>
    <col min="1543" max="1543" width="19.109375" customWidth="1"/>
    <col min="1544" max="1544" width="19" customWidth="1"/>
    <col min="1545" max="1545" width="11" bestFit="1" customWidth="1"/>
    <col min="1546" max="1546" width="34.109375" customWidth="1"/>
    <col min="1793" max="1793" width="8" customWidth="1"/>
    <col min="1794" max="1794" width="6.6640625" customWidth="1"/>
    <col min="1795" max="1795" width="43" customWidth="1"/>
    <col min="1796" max="1796" width="15.6640625" customWidth="1"/>
    <col min="1797" max="1797" width="6.44140625" customWidth="1"/>
    <col min="1798" max="1798" width="18.5546875" customWidth="1"/>
    <col min="1799" max="1799" width="19.109375" customWidth="1"/>
    <col min="1800" max="1800" width="19" customWidth="1"/>
    <col min="1801" max="1801" width="11" bestFit="1" customWidth="1"/>
    <col min="1802" max="1802" width="34.109375" customWidth="1"/>
    <col min="2049" max="2049" width="8" customWidth="1"/>
    <col min="2050" max="2050" width="6.6640625" customWidth="1"/>
    <col min="2051" max="2051" width="43" customWidth="1"/>
    <col min="2052" max="2052" width="15.6640625" customWidth="1"/>
    <col min="2053" max="2053" width="6.44140625" customWidth="1"/>
    <col min="2054" max="2054" width="18.5546875" customWidth="1"/>
    <col min="2055" max="2055" width="19.109375" customWidth="1"/>
    <col min="2056" max="2056" width="19" customWidth="1"/>
    <col min="2057" max="2057" width="11" bestFit="1" customWidth="1"/>
    <col min="2058" max="2058" width="34.109375" customWidth="1"/>
    <col min="2305" max="2305" width="8" customWidth="1"/>
    <col min="2306" max="2306" width="6.6640625" customWidth="1"/>
    <col min="2307" max="2307" width="43" customWidth="1"/>
    <col min="2308" max="2308" width="15.6640625" customWidth="1"/>
    <col min="2309" max="2309" width="6.44140625" customWidth="1"/>
    <col min="2310" max="2310" width="18.5546875" customWidth="1"/>
    <col min="2311" max="2311" width="19.109375" customWidth="1"/>
    <col min="2312" max="2312" width="19" customWidth="1"/>
    <col min="2313" max="2313" width="11" bestFit="1" customWidth="1"/>
    <col min="2314" max="2314" width="34.109375" customWidth="1"/>
    <col min="2561" max="2561" width="8" customWidth="1"/>
    <col min="2562" max="2562" width="6.6640625" customWidth="1"/>
    <col min="2563" max="2563" width="43" customWidth="1"/>
    <col min="2564" max="2564" width="15.6640625" customWidth="1"/>
    <col min="2565" max="2565" width="6.44140625" customWidth="1"/>
    <col min="2566" max="2566" width="18.5546875" customWidth="1"/>
    <col min="2567" max="2567" width="19.109375" customWidth="1"/>
    <col min="2568" max="2568" width="19" customWidth="1"/>
    <col min="2569" max="2569" width="11" bestFit="1" customWidth="1"/>
    <col min="2570" max="2570" width="34.109375" customWidth="1"/>
    <col min="2817" max="2817" width="8" customWidth="1"/>
    <col min="2818" max="2818" width="6.6640625" customWidth="1"/>
    <col min="2819" max="2819" width="43" customWidth="1"/>
    <col min="2820" max="2820" width="15.6640625" customWidth="1"/>
    <col min="2821" max="2821" width="6.44140625" customWidth="1"/>
    <col min="2822" max="2822" width="18.5546875" customWidth="1"/>
    <col min="2823" max="2823" width="19.109375" customWidth="1"/>
    <col min="2824" max="2824" width="19" customWidth="1"/>
    <col min="2825" max="2825" width="11" bestFit="1" customWidth="1"/>
    <col min="2826" max="2826" width="34.109375" customWidth="1"/>
    <col min="3073" max="3073" width="8" customWidth="1"/>
    <col min="3074" max="3074" width="6.6640625" customWidth="1"/>
    <col min="3075" max="3075" width="43" customWidth="1"/>
    <col min="3076" max="3076" width="15.6640625" customWidth="1"/>
    <col min="3077" max="3077" width="6.44140625" customWidth="1"/>
    <col min="3078" max="3078" width="18.5546875" customWidth="1"/>
    <col min="3079" max="3079" width="19.109375" customWidth="1"/>
    <col min="3080" max="3080" width="19" customWidth="1"/>
    <col min="3081" max="3081" width="11" bestFit="1" customWidth="1"/>
    <col min="3082" max="3082" width="34.109375" customWidth="1"/>
    <col min="3329" max="3329" width="8" customWidth="1"/>
    <col min="3330" max="3330" width="6.6640625" customWidth="1"/>
    <col min="3331" max="3331" width="43" customWidth="1"/>
    <col min="3332" max="3332" width="15.6640625" customWidth="1"/>
    <col min="3333" max="3333" width="6.44140625" customWidth="1"/>
    <col min="3334" max="3334" width="18.5546875" customWidth="1"/>
    <col min="3335" max="3335" width="19.109375" customWidth="1"/>
    <col min="3336" max="3336" width="19" customWidth="1"/>
    <col min="3337" max="3337" width="11" bestFit="1" customWidth="1"/>
    <col min="3338" max="3338" width="34.109375" customWidth="1"/>
    <col min="3585" max="3585" width="8" customWidth="1"/>
    <col min="3586" max="3586" width="6.6640625" customWidth="1"/>
    <col min="3587" max="3587" width="43" customWidth="1"/>
    <col min="3588" max="3588" width="15.6640625" customWidth="1"/>
    <col min="3589" max="3589" width="6.44140625" customWidth="1"/>
    <col min="3590" max="3590" width="18.5546875" customWidth="1"/>
    <col min="3591" max="3591" width="19.109375" customWidth="1"/>
    <col min="3592" max="3592" width="19" customWidth="1"/>
    <col min="3593" max="3593" width="11" bestFit="1" customWidth="1"/>
    <col min="3594" max="3594" width="34.109375" customWidth="1"/>
    <col min="3841" max="3841" width="8" customWidth="1"/>
    <col min="3842" max="3842" width="6.6640625" customWidth="1"/>
    <col min="3843" max="3843" width="43" customWidth="1"/>
    <col min="3844" max="3844" width="15.6640625" customWidth="1"/>
    <col min="3845" max="3845" width="6.44140625" customWidth="1"/>
    <col min="3846" max="3846" width="18.5546875" customWidth="1"/>
    <col min="3847" max="3847" width="19.109375" customWidth="1"/>
    <col min="3848" max="3848" width="19" customWidth="1"/>
    <col min="3849" max="3849" width="11" bestFit="1" customWidth="1"/>
    <col min="3850" max="3850" width="34.109375" customWidth="1"/>
    <col min="4097" max="4097" width="8" customWidth="1"/>
    <col min="4098" max="4098" width="6.6640625" customWidth="1"/>
    <col min="4099" max="4099" width="43" customWidth="1"/>
    <col min="4100" max="4100" width="15.6640625" customWidth="1"/>
    <col min="4101" max="4101" width="6.44140625" customWidth="1"/>
    <col min="4102" max="4102" width="18.5546875" customWidth="1"/>
    <col min="4103" max="4103" width="19.109375" customWidth="1"/>
    <col min="4104" max="4104" width="19" customWidth="1"/>
    <col min="4105" max="4105" width="11" bestFit="1" customWidth="1"/>
    <col min="4106" max="4106" width="34.109375" customWidth="1"/>
    <col min="4353" max="4353" width="8" customWidth="1"/>
    <col min="4354" max="4354" width="6.6640625" customWidth="1"/>
    <col min="4355" max="4355" width="43" customWidth="1"/>
    <col min="4356" max="4356" width="15.6640625" customWidth="1"/>
    <col min="4357" max="4357" width="6.44140625" customWidth="1"/>
    <col min="4358" max="4358" width="18.5546875" customWidth="1"/>
    <col min="4359" max="4359" width="19.109375" customWidth="1"/>
    <col min="4360" max="4360" width="19" customWidth="1"/>
    <col min="4361" max="4361" width="11" bestFit="1" customWidth="1"/>
    <col min="4362" max="4362" width="34.109375" customWidth="1"/>
    <col min="4609" max="4609" width="8" customWidth="1"/>
    <col min="4610" max="4610" width="6.6640625" customWidth="1"/>
    <col min="4611" max="4611" width="43" customWidth="1"/>
    <col min="4612" max="4612" width="15.6640625" customWidth="1"/>
    <col min="4613" max="4613" width="6.44140625" customWidth="1"/>
    <col min="4614" max="4614" width="18.5546875" customWidth="1"/>
    <col min="4615" max="4615" width="19.109375" customWidth="1"/>
    <col min="4616" max="4616" width="19" customWidth="1"/>
    <col min="4617" max="4617" width="11" bestFit="1" customWidth="1"/>
    <col min="4618" max="4618" width="34.109375" customWidth="1"/>
    <col min="4865" max="4865" width="8" customWidth="1"/>
    <col min="4866" max="4866" width="6.6640625" customWidth="1"/>
    <col min="4867" max="4867" width="43" customWidth="1"/>
    <col min="4868" max="4868" width="15.6640625" customWidth="1"/>
    <col min="4869" max="4869" width="6.44140625" customWidth="1"/>
    <col min="4870" max="4870" width="18.5546875" customWidth="1"/>
    <col min="4871" max="4871" width="19.109375" customWidth="1"/>
    <col min="4872" max="4872" width="19" customWidth="1"/>
    <col min="4873" max="4873" width="11" bestFit="1" customWidth="1"/>
    <col min="4874" max="4874" width="34.109375" customWidth="1"/>
    <col min="5121" max="5121" width="8" customWidth="1"/>
    <col min="5122" max="5122" width="6.6640625" customWidth="1"/>
    <col min="5123" max="5123" width="43" customWidth="1"/>
    <col min="5124" max="5124" width="15.6640625" customWidth="1"/>
    <col min="5125" max="5125" width="6.44140625" customWidth="1"/>
    <col min="5126" max="5126" width="18.5546875" customWidth="1"/>
    <col min="5127" max="5127" width="19.109375" customWidth="1"/>
    <col min="5128" max="5128" width="19" customWidth="1"/>
    <col min="5129" max="5129" width="11" bestFit="1" customWidth="1"/>
    <col min="5130" max="5130" width="34.109375" customWidth="1"/>
    <col min="5377" max="5377" width="8" customWidth="1"/>
    <col min="5378" max="5378" width="6.6640625" customWidth="1"/>
    <col min="5379" max="5379" width="43" customWidth="1"/>
    <col min="5380" max="5380" width="15.6640625" customWidth="1"/>
    <col min="5381" max="5381" width="6.44140625" customWidth="1"/>
    <col min="5382" max="5382" width="18.5546875" customWidth="1"/>
    <col min="5383" max="5383" width="19.109375" customWidth="1"/>
    <col min="5384" max="5384" width="19" customWidth="1"/>
    <col min="5385" max="5385" width="11" bestFit="1" customWidth="1"/>
    <col min="5386" max="5386" width="34.109375" customWidth="1"/>
    <col min="5633" max="5633" width="8" customWidth="1"/>
    <col min="5634" max="5634" width="6.6640625" customWidth="1"/>
    <col min="5635" max="5635" width="43" customWidth="1"/>
    <col min="5636" max="5636" width="15.6640625" customWidth="1"/>
    <col min="5637" max="5637" width="6.44140625" customWidth="1"/>
    <col min="5638" max="5638" width="18.5546875" customWidth="1"/>
    <col min="5639" max="5639" width="19.109375" customWidth="1"/>
    <col min="5640" max="5640" width="19" customWidth="1"/>
    <col min="5641" max="5641" width="11" bestFit="1" customWidth="1"/>
    <col min="5642" max="5642" width="34.109375" customWidth="1"/>
    <col min="5889" max="5889" width="8" customWidth="1"/>
    <col min="5890" max="5890" width="6.6640625" customWidth="1"/>
    <col min="5891" max="5891" width="43" customWidth="1"/>
    <col min="5892" max="5892" width="15.6640625" customWidth="1"/>
    <col min="5893" max="5893" width="6.44140625" customWidth="1"/>
    <col min="5894" max="5894" width="18.5546875" customWidth="1"/>
    <col min="5895" max="5895" width="19.109375" customWidth="1"/>
    <col min="5896" max="5896" width="19" customWidth="1"/>
    <col min="5897" max="5897" width="11" bestFit="1" customWidth="1"/>
    <col min="5898" max="5898" width="34.109375" customWidth="1"/>
    <col min="6145" max="6145" width="8" customWidth="1"/>
    <col min="6146" max="6146" width="6.6640625" customWidth="1"/>
    <col min="6147" max="6147" width="43" customWidth="1"/>
    <col min="6148" max="6148" width="15.6640625" customWidth="1"/>
    <col min="6149" max="6149" width="6.44140625" customWidth="1"/>
    <col min="6150" max="6150" width="18.5546875" customWidth="1"/>
    <col min="6151" max="6151" width="19.109375" customWidth="1"/>
    <col min="6152" max="6152" width="19" customWidth="1"/>
    <col min="6153" max="6153" width="11" bestFit="1" customWidth="1"/>
    <col min="6154" max="6154" width="34.109375" customWidth="1"/>
    <col min="6401" max="6401" width="8" customWidth="1"/>
    <col min="6402" max="6402" width="6.6640625" customWidth="1"/>
    <col min="6403" max="6403" width="43" customWidth="1"/>
    <col min="6404" max="6404" width="15.6640625" customWidth="1"/>
    <col min="6405" max="6405" width="6.44140625" customWidth="1"/>
    <col min="6406" max="6406" width="18.5546875" customWidth="1"/>
    <col min="6407" max="6407" width="19.109375" customWidth="1"/>
    <col min="6408" max="6408" width="19" customWidth="1"/>
    <col min="6409" max="6409" width="11" bestFit="1" customWidth="1"/>
    <col min="6410" max="6410" width="34.109375" customWidth="1"/>
    <col min="6657" max="6657" width="8" customWidth="1"/>
    <col min="6658" max="6658" width="6.6640625" customWidth="1"/>
    <col min="6659" max="6659" width="43" customWidth="1"/>
    <col min="6660" max="6660" width="15.6640625" customWidth="1"/>
    <col min="6661" max="6661" width="6.44140625" customWidth="1"/>
    <col min="6662" max="6662" width="18.5546875" customWidth="1"/>
    <col min="6663" max="6663" width="19.109375" customWidth="1"/>
    <col min="6664" max="6664" width="19" customWidth="1"/>
    <col min="6665" max="6665" width="11" bestFit="1" customWidth="1"/>
    <col min="6666" max="6666" width="34.109375" customWidth="1"/>
    <col min="6913" max="6913" width="8" customWidth="1"/>
    <col min="6914" max="6914" width="6.6640625" customWidth="1"/>
    <col min="6915" max="6915" width="43" customWidth="1"/>
    <col min="6916" max="6916" width="15.6640625" customWidth="1"/>
    <col min="6917" max="6917" width="6.44140625" customWidth="1"/>
    <col min="6918" max="6918" width="18.5546875" customWidth="1"/>
    <col min="6919" max="6919" width="19.109375" customWidth="1"/>
    <col min="6920" max="6920" width="19" customWidth="1"/>
    <col min="6921" max="6921" width="11" bestFit="1" customWidth="1"/>
    <col min="6922" max="6922" width="34.109375" customWidth="1"/>
    <col min="7169" max="7169" width="8" customWidth="1"/>
    <col min="7170" max="7170" width="6.6640625" customWidth="1"/>
    <col min="7171" max="7171" width="43" customWidth="1"/>
    <col min="7172" max="7172" width="15.6640625" customWidth="1"/>
    <col min="7173" max="7173" width="6.44140625" customWidth="1"/>
    <col min="7174" max="7174" width="18.5546875" customWidth="1"/>
    <col min="7175" max="7175" width="19.109375" customWidth="1"/>
    <col min="7176" max="7176" width="19" customWidth="1"/>
    <col min="7177" max="7177" width="11" bestFit="1" customWidth="1"/>
    <col min="7178" max="7178" width="34.109375" customWidth="1"/>
    <col min="7425" max="7425" width="8" customWidth="1"/>
    <col min="7426" max="7426" width="6.6640625" customWidth="1"/>
    <col min="7427" max="7427" width="43" customWidth="1"/>
    <col min="7428" max="7428" width="15.6640625" customWidth="1"/>
    <col min="7429" max="7429" width="6.44140625" customWidth="1"/>
    <col min="7430" max="7430" width="18.5546875" customWidth="1"/>
    <col min="7431" max="7431" width="19.109375" customWidth="1"/>
    <col min="7432" max="7432" width="19" customWidth="1"/>
    <col min="7433" max="7433" width="11" bestFit="1" customWidth="1"/>
    <col min="7434" max="7434" width="34.109375" customWidth="1"/>
    <col min="7681" max="7681" width="8" customWidth="1"/>
    <col min="7682" max="7682" width="6.6640625" customWidth="1"/>
    <col min="7683" max="7683" width="43" customWidth="1"/>
    <col min="7684" max="7684" width="15.6640625" customWidth="1"/>
    <col min="7685" max="7685" width="6.44140625" customWidth="1"/>
    <col min="7686" max="7686" width="18.5546875" customWidth="1"/>
    <col min="7687" max="7687" width="19.109375" customWidth="1"/>
    <col min="7688" max="7688" width="19" customWidth="1"/>
    <col min="7689" max="7689" width="11" bestFit="1" customWidth="1"/>
    <col min="7690" max="7690" width="34.109375" customWidth="1"/>
    <col min="7937" max="7937" width="8" customWidth="1"/>
    <col min="7938" max="7938" width="6.6640625" customWidth="1"/>
    <col min="7939" max="7939" width="43" customWidth="1"/>
    <col min="7940" max="7940" width="15.6640625" customWidth="1"/>
    <col min="7941" max="7941" width="6.44140625" customWidth="1"/>
    <col min="7942" max="7942" width="18.5546875" customWidth="1"/>
    <col min="7943" max="7943" width="19.109375" customWidth="1"/>
    <col min="7944" max="7944" width="19" customWidth="1"/>
    <col min="7945" max="7945" width="11" bestFit="1" customWidth="1"/>
    <col min="7946" max="7946" width="34.109375" customWidth="1"/>
    <col min="8193" max="8193" width="8" customWidth="1"/>
    <col min="8194" max="8194" width="6.6640625" customWidth="1"/>
    <col min="8195" max="8195" width="43" customWidth="1"/>
    <col min="8196" max="8196" width="15.6640625" customWidth="1"/>
    <col min="8197" max="8197" width="6.44140625" customWidth="1"/>
    <col min="8198" max="8198" width="18.5546875" customWidth="1"/>
    <col min="8199" max="8199" width="19.109375" customWidth="1"/>
    <col min="8200" max="8200" width="19" customWidth="1"/>
    <col min="8201" max="8201" width="11" bestFit="1" customWidth="1"/>
    <col min="8202" max="8202" width="34.109375" customWidth="1"/>
    <col min="8449" max="8449" width="8" customWidth="1"/>
    <col min="8450" max="8450" width="6.6640625" customWidth="1"/>
    <col min="8451" max="8451" width="43" customWidth="1"/>
    <col min="8452" max="8452" width="15.6640625" customWidth="1"/>
    <col min="8453" max="8453" width="6.44140625" customWidth="1"/>
    <col min="8454" max="8454" width="18.5546875" customWidth="1"/>
    <col min="8455" max="8455" width="19.109375" customWidth="1"/>
    <col min="8456" max="8456" width="19" customWidth="1"/>
    <col min="8457" max="8457" width="11" bestFit="1" customWidth="1"/>
    <col min="8458" max="8458" width="34.109375" customWidth="1"/>
    <col min="8705" max="8705" width="8" customWidth="1"/>
    <col min="8706" max="8706" width="6.6640625" customWidth="1"/>
    <col min="8707" max="8707" width="43" customWidth="1"/>
    <col min="8708" max="8708" width="15.6640625" customWidth="1"/>
    <col min="8709" max="8709" width="6.44140625" customWidth="1"/>
    <col min="8710" max="8710" width="18.5546875" customWidth="1"/>
    <col min="8711" max="8711" width="19.109375" customWidth="1"/>
    <col min="8712" max="8712" width="19" customWidth="1"/>
    <col min="8713" max="8713" width="11" bestFit="1" customWidth="1"/>
    <col min="8714" max="8714" width="34.109375" customWidth="1"/>
    <col min="8961" max="8961" width="8" customWidth="1"/>
    <col min="8962" max="8962" width="6.6640625" customWidth="1"/>
    <col min="8963" max="8963" width="43" customWidth="1"/>
    <col min="8964" max="8964" width="15.6640625" customWidth="1"/>
    <col min="8965" max="8965" width="6.44140625" customWidth="1"/>
    <col min="8966" max="8966" width="18.5546875" customWidth="1"/>
    <col min="8967" max="8967" width="19.109375" customWidth="1"/>
    <col min="8968" max="8968" width="19" customWidth="1"/>
    <col min="8969" max="8969" width="11" bestFit="1" customWidth="1"/>
    <col min="8970" max="8970" width="34.109375" customWidth="1"/>
    <col min="9217" max="9217" width="8" customWidth="1"/>
    <col min="9218" max="9218" width="6.6640625" customWidth="1"/>
    <col min="9219" max="9219" width="43" customWidth="1"/>
    <col min="9220" max="9220" width="15.6640625" customWidth="1"/>
    <col min="9221" max="9221" width="6.44140625" customWidth="1"/>
    <col min="9222" max="9222" width="18.5546875" customWidth="1"/>
    <col min="9223" max="9223" width="19.109375" customWidth="1"/>
    <col min="9224" max="9224" width="19" customWidth="1"/>
    <col min="9225" max="9225" width="11" bestFit="1" customWidth="1"/>
    <col min="9226" max="9226" width="34.109375" customWidth="1"/>
    <col min="9473" max="9473" width="8" customWidth="1"/>
    <col min="9474" max="9474" width="6.6640625" customWidth="1"/>
    <col min="9475" max="9475" width="43" customWidth="1"/>
    <col min="9476" max="9476" width="15.6640625" customWidth="1"/>
    <col min="9477" max="9477" width="6.44140625" customWidth="1"/>
    <col min="9478" max="9478" width="18.5546875" customWidth="1"/>
    <col min="9479" max="9479" width="19.109375" customWidth="1"/>
    <col min="9480" max="9480" width="19" customWidth="1"/>
    <col min="9481" max="9481" width="11" bestFit="1" customWidth="1"/>
    <col min="9482" max="9482" width="34.109375" customWidth="1"/>
    <col min="9729" max="9729" width="8" customWidth="1"/>
    <col min="9730" max="9730" width="6.6640625" customWidth="1"/>
    <col min="9731" max="9731" width="43" customWidth="1"/>
    <col min="9732" max="9732" width="15.6640625" customWidth="1"/>
    <col min="9733" max="9733" width="6.44140625" customWidth="1"/>
    <col min="9734" max="9734" width="18.5546875" customWidth="1"/>
    <col min="9735" max="9735" width="19.109375" customWidth="1"/>
    <col min="9736" max="9736" width="19" customWidth="1"/>
    <col min="9737" max="9737" width="11" bestFit="1" customWidth="1"/>
    <col min="9738" max="9738" width="34.109375" customWidth="1"/>
    <col min="9985" max="9985" width="8" customWidth="1"/>
    <col min="9986" max="9986" width="6.6640625" customWidth="1"/>
    <col min="9987" max="9987" width="43" customWidth="1"/>
    <col min="9988" max="9988" width="15.6640625" customWidth="1"/>
    <col min="9989" max="9989" width="6.44140625" customWidth="1"/>
    <col min="9990" max="9990" width="18.5546875" customWidth="1"/>
    <col min="9991" max="9991" width="19.109375" customWidth="1"/>
    <col min="9992" max="9992" width="19" customWidth="1"/>
    <col min="9993" max="9993" width="11" bestFit="1" customWidth="1"/>
    <col min="9994" max="9994" width="34.109375" customWidth="1"/>
    <col min="10241" max="10241" width="8" customWidth="1"/>
    <col min="10242" max="10242" width="6.6640625" customWidth="1"/>
    <col min="10243" max="10243" width="43" customWidth="1"/>
    <col min="10244" max="10244" width="15.6640625" customWidth="1"/>
    <col min="10245" max="10245" width="6.44140625" customWidth="1"/>
    <col min="10246" max="10246" width="18.5546875" customWidth="1"/>
    <col min="10247" max="10247" width="19.109375" customWidth="1"/>
    <col min="10248" max="10248" width="19" customWidth="1"/>
    <col min="10249" max="10249" width="11" bestFit="1" customWidth="1"/>
    <col min="10250" max="10250" width="34.109375" customWidth="1"/>
    <col min="10497" max="10497" width="8" customWidth="1"/>
    <col min="10498" max="10498" width="6.6640625" customWidth="1"/>
    <col min="10499" max="10499" width="43" customWidth="1"/>
    <col min="10500" max="10500" width="15.6640625" customWidth="1"/>
    <col min="10501" max="10501" width="6.44140625" customWidth="1"/>
    <col min="10502" max="10502" width="18.5546875" customWidth="1"/>
    <col min="10503" max="10503" width="19.109375" customWidth="1"/>
    <col min="10504" max="10504" width="19" customWidth="1"/>
    <col min="10505" max="10505" width="11" bestFit="1" customWidth="1"/>
    <col min="10506" max="10506" width="34.109375" customWidth="1"/>
    <col min="10753" max="10753" width="8" customWidth="1"/>
    <col min="10754" max="10754" width="6.6640625" customWidth="1"/>
    <col min="10755" max="10755" width="43" customWidth="1"/>
    <col min="10756" max="10756" width="15.6640625" customWidth="1"/>
    <col min="10757" max="10757" width="6.44140625" customWidth="1"/>
    <col min="10758" max="10758" width="18.5546875" customWidth="1"/>
    <col min="10759" max="10759" width="19.109375" customWidth="1"/>
    <col min="10760" max="10760" width="19" customWidth="1"/>
    <col min="10761" max="10761" width="11" bestFit="1" customWidth="1"/>
    <col min="10762" max="10762" width="34.109375" customWidth="1"/>
    <col min="11009" max="11009" width="8" customWidth="1"/>
    <col min="11010" max="11010" width="6.6640625" customWidth="1"/>
    <col min="11011" max="11011" width="43" customWidth="1"/>
    <col min="11012" max="11012" width="15.6640625" customWidth="1"/>
    <col min="11013" max="11013" width="6.44140625" customWidth="1"/>
    <col min="11014" max="11014" width="18.5546875" customWidth="1"/>
    <col min="11015" max="11015" width="19.109375" customWidth="1"/>
    <col min="11016" max="11016" width="19" customWidth="1"/>
    <col min="11017" max="11017" width="11" bestFit="1" customWidth="1"/>
    <col min="11018" max="11018" width="34.109375" customWidth="1"/>
    <col min="11265" max="11265" width="8" customWidth="1"/>
    <col min="11266" max="11266" width="6.6640625" customWidth="1"/>
    <col min="11267" max="11267" width="43" customWidth="1"/>
    <col min="11268" max="11268" width="15.6640625" customWidth="1"/>
    <col min="11269" max="11269" width="6.44140625" customWidth="1"/>
    <col min="11270" max="11270" width="18.5546875" customWidth="1"/>
    <col min="11271" max="11271" width="19.109375" customWidth="1"/>
    <col min="11272" max="11272" width="19" customWidth="1"/>
    <col min="11273" max="11273" width="11" bestFit="1" customWidth="1"/>
    <col min="11274" max="11274" width="34.109375" customWidth="1"/>
    <col min="11521" max="11521" width="8" customWidth="1"/>
    <col min="11522" max="11522" width="6.6640625" customWidth="1"/>
    <col min="11523" max="11523" width="43" customWidth="1"/>
    <col min="11524" max="11524" width="15.6640625" customWidth="1"/>
    <col min="11525" max="11525" width="6.44140625" customWidth="1"/>
    <col min="11526" max="11526" width="18.5546875" customWidth="1"/>
    <col min="11527" max="11527" width="19.109375" customWidth="1"/>
    <col min="11528" max="11528" width="19" customWidth="1"/>
    <col min="11529" max="11529" width="11" bestFit="1" customWidth="1"/>
    <col min="11530" max="11530" width="34.109375" customWidth="1"/>
    <col min="11777" max="11777" width="8" customWidth="1"/>
    <col min="11778" max="11778" width="6.6640625" customWidth="1"/>
    <col min="11779" max="11779" width="43" customWidth="1"/>
    <col min="11780" max="11780" width="15.6640625" customWidth="1"/>
    <col min="11781" max="11781" width="6.44140625" customWidth="1"/>
    <col min="11782" max="11782" width="18.5546875" customWidth="1"/>
    <col min="11783" max="11783" width="19.109375" customWidth="1"/>
    <col min="11784" max="11784" width="19" customWidth="1"/>
    <col min="11785" max="11785" width="11" bestFit="1" customWidth="1"/>
    <col min="11786" max="11786" width="34.109375" customWidth="1"/>
    <col min="12033" max="12033" width="8" customWidth="1"/>
    <col min="12034" max="12034" width="6.6640625" customWidth="1"/>
    <col min="12035" max="12035" width="43" customWidth="1"/>
    <col min="12036" max="12036" width="15.6640625" customWidth="1"/>
    <col min="12037" max="12037" width="6.44140625" customWidth="1"/>
    <col min="12038" max="12038" width="18.5546875" customWidth="1"/>
    <col min="12039" max="12039" width="19.109375" customWidth="1"/>
    <col min="12040" max="12040" width="19" customWidth="1"/>
    <col min="12041" max="12041" width="11" bestFit="1" customWidth="1"/>
    <col min="12042" max="12042" width="34.109375" customWidth="1"/>
    <col min="12289" max="12289" width="8" customWidth="1"/>
    <col min="12290" max="12290" width="6.6640625" customWidth="1"/>
    <col min="12291" max="12291" width="43" customWidth="1"/>
    <col min="12292" max="12292" width="15.6640625" customWidth="1"/>
    <col min="12293" max="12293" width="6.44140625" customWidth="1"/>
    <col min="12294" max="12294" width="18.5546875" customWidth="1"/>
    <col min="12295" max="12295" width="19.109375" customWidth="1"/>
    <col min="12296" max="12296" width="19" customWidth="1"/>
    <col min="12297" max="12297" width="11" bestFit="1" customWidth="1"/>
    <col min="12298" max="12298" width="34.109375" customWidth="1"/>
    <col min="12545" max="12545" width="8" customWidth="1"/>
    <col min="12546" max="12546" width="6.6640625" customWidth="1"/>
    <col min="12547" max="12547" width="43" customWidth="1"/>
    <col min="12548" max="12548" width="15.6640625" customWidth="1"/>
    <col min="12549" max="12549" width="6.44140625" customWidth="1"/>
    <col min="12550" max="12550" width="18.5546875" customWidth="1"/>
    <col min="12551" max="12551" width="19.109375" customWidth="1"/>
    <col min="12552" max="12552" width="19" customWidth="1"/>
    <col min="12553" max="12553" width="11" bestFit="1" customWidth="1"/>
    <col min="12554" max="12554" width="34.109375" customWidth="1"/>
    <col min="12801" max="12801" width="8" customWidth="1"/>
    <col min="12802" max="12802" width="6.6640625" customWidth="1"/>
    <col min="12803" max="12803" width="43" customWidth="1"/>
    <col min="12804" max="12804" width="15.6640625" customWidth="1"/>
    <col min="12805" max="12805" width="6.44140625" customWidth="1"/>
    <col min="12806" max="12806" width="18.5546875" customWidth="1"/>
    <col min="12807" max="12807" width="19.109375" customWidth="1"/>
    <col min="12808" max="12808" width="19" customWidth="1"/>
    <col min="12809" max="12809" width="11" bestFit="1" customWidth="1"/>
    <col min="12810" max="12810" width="34.109375" customWidth="1"/>
    <col min="13057" max="13057" width="8" customWidth="1"/>
    <col min="13058" max="13058" width="6.6640625" customWidth="1"/>
    <col min="13059" max="13059" width="43" customWidth="1"/>
    <col min="13060" max="13060" width="15.6640625" customWidth="1"/>
    <col min="13061" max="13061" width="6.44140625" customWidth="1"/>
    <col min="13062" max="13062" width="18.5546875" customWidth="1"/>
    <col min="13063" max="13063" width="19.109375" customWidth="1"/>
    <col min="13064" max="13064" width="19" customWidth="1"/>
    <col min="13065" max="13065" width="11" bestFit="1" customWidth="1"/>
    <col min="13066" max="13066" width="34.109375" customWidth="1"/>
    <col min="13313" max="13313" width="8" customWidth="1"/>
    <col min="13314" max="13314" width="6.6640625" customWidth="1"/>
    <col min="13315" max="13315" width="43" customWidth="1"/>
    <col min="13316" max="13316" width="15.6640625" customWidth="1"/>
    <col min="13317" max="13317" width="6.44140625" customWidth="1"/>
    <col min="13318" max="13318" width="18.5546875" customWidth="1"/>
    <col min="13319" max="13319" width="19.109375" customWidth="1"/>
    <col min="13320" max="13320" width="19" customWidth="1"/>
    <col min="13321" max="13321" width="11" bestFit="1" customWidth="1"/>
    <col min="13322" max="13322" width="34.109375" customWidth="1"/>
    <col min="13569" max="13569" width="8" customWidth="1"/>
    <col min="13570" max="13570" width="6.6640625" customWidth="1"/>
    <col min="13571" max="13571" width="43" customWidth="1"/>
    <col min="13572" max="13572" width="15.6640625" customWidth="1"/>
    <col min="13573" max="13573" width="6.44140625" customWidth="1"/>
    <col min="13574" max="13574" width="18.5546875" customWidth="1"/>
    <col min="13575" max="13575" width="19.109375" customWidth="1"/>
    <col min="13576" max="13576" width="19" customWidth="1"/>
    <col min="13577" max="13577" width="11" bestFit="1" customWidth="1"/>
    <col min="13578" max="13578" width="34.109375" customWidth="1"/>
    <col min="13825" max="13825" width="8" customWidth="1"/>
    <col min="13826" max="13826" width="6.6640625" customWidth="1"/>
    <col min="13827" max="13827" width="43" customWidth="1"/>
    <col min="13828" max="13828" width="15.6640625" customWidth="1"/>
    <col min="13829" max="13829" width="6.44140625" customWidth="1"/>
    <col min="13830" max="13830" width="18.5546875" customWidth="1"/>
    <col min="13831" max="13831" width="19.109375" customWidth="1"/>
    <col min="13832" max="13832" width="19" customWidth="1"/>
    <col min="13833" max="13833" width="11" bestFit="1" customWidth="1"/>
    <col min="13834" max="13834" width="34.109375" customWidth="1"/>
    <col min="14081" max="14081" width="8" customWidth="1"/>
    <col min="14082" max="14082" width="6.6640625" customWidth="1"/>
    <col min="14083" max="14083" width="43" customWidth="1"/>
    <col min="14084" max="14084" width="15.6640625" customWidth="1"/>
    <col min="14085" max="14085" width="6.44140625" customWidth="1"/>
    <col min="14086" max="14086" width="18.5546875" customWidth="1"/>
    <col min="14087" max="14087" width="19.109375" customWidth="1"/>
    <col min="14088" max="14088" width="19" customWidth="1"/>
    <col min="14089" max="14089" width="11" bestFit="1" customWidth="1"/>
    <col min="14090" max="14090" width="34.109375" customWidth="1"/>
    <col min="14337" max="14337" width="8" customWidth="1"/>
    <col min="14338" max="14338" width="6.6640625" customWidth="1"/>
    <col min="14339" max="14339" width="43" customWidth="1"/>
    <col min="14340" max="14340" width="15.6640625" customWidth="1"/>
    <col min="14341" max="14341" width="6.44140625" customWidth="1"/>
    <col min="14342" max="14342" width="18.5546875" customWidth="1"/>
    <col min="14343" max="14343" width="19.109375" customWidth="1"/>
    <col min="14344" max="14344" width="19" customWidth="1"/>
    <col min="14345" max="14345" width="11" bestFit="1" customWidth="1"/>
    <col min="14346" max="14346" width="34.109375" customWidth="1"/>
    <col min="14593" max="14593" width="8" customWidth="1"/>
    <col min="14594" max="14594" width="6.6640625" customWidth="1"/>
    <col min="14595" max="14595" width="43" customWidth="1"/>
    <col min="14596" max="14596" width="15.6640625" customWidth="1"/>
    <col min="14597" max="14597" width="6.44140625" customWidth="1"/>
    <col min="14598" max="14598" width="18.5546875" customWidth="1"/>
    <col min="14599" max="14599" width="19.109375" customWidth="1"/>
    <col min="14600" max="14600" width="19" customWidth="1"/>
    <col min="14601" max="14601" width="11" bestFit="1" customWidth="1"/>
    <col min="14602" max="14602" width="34.109375" customWidth="1"/>
    <col min="14849" max="14849" width="8" customWidth="1"/>
    <col min="14850" max="14850" width="6.6640625" customWidth="1"/>
    <col min="14851" max="14851" width="43" customWidth="1"/>
    <col min="14852" max="14852" width="15.6640625" customWidth="1"/>
    <col min="14853" max="14853" width="6.44140625" customWidth="1"/>
    <col min="14854" max="14854" width="18.5546875" customWidth="1"/>
    <col min="14855" max="14855" width="19.109375" customWidth="1"/>
    <col min="14856" max="14856" width="19" customWidth="1"/>
    <col min="14857" max="14857" width="11" bestFit="1" customWidth="1"/>
    <col min="14858" max="14858" width="34.109375" customWidth="1"/>
    <col min="15105" max="15105" width="8" customWidth="1"/>
    <col min="15106" max="15106" width="6.6640625" customWidth="1"/>
    <col min="15107" max="15107" width="43" customWidth="1"/>
    <col min="15108" max="15108" width="15.6640625" customWidth="1"/>
    <col min="15109" max="15109" width="6.44140625" customWidth="1"/>
    <col min="15110" max="15110" width="18.5546875" customWidth="1"/>
    <col min="15111" max="15111" width="19.109375" customWidth="1"/>
    <col min="15112" max="15112" width="19" customWidth="1"/>
    <col min="15113" max="15113" width="11" bestFit="1" customWidth="1"/>
    <col min="15114" max="15114" width="34.109375" customWidth="1"/>
    <col min="15361" max="15361" width="8" customWidth="1"/>
    <col min="15362" max="15362" width="6.6640625" customWidth="1"/>
    <col min="15363" max="15363" width="43" customWidth="1"/>
    <col min="15364" max="15364" width="15.6640625" customWidth="1"/>
    <col min="15365" max="15365" width="6.44140625" customWidth="1"/>
    <col min="15366" max="15366" width="18.5546875" customWidth="1"/>
    <col min="15367" max="15367" width="19.109375" customWidth="1"/>
    <col min="15368" max="15368" width="19" customWidth="1"/>
    <col min="15369" max="15369" width="11" bestFit="1" customWidth="1"/>
    <col min="15370" max="15370" width="34.109375" customWidth="1"/>
    <col min="15617" max="15617" width="8" customWidth="1"/>
    <col min="15618" max="15618" width="6.6640625" customWidth="1"/>
    <col min="15619" max="15619" width="43" customWidth="1"/>
    <col min="15620" max="15620" width="15.6640625" customWidth="1"/>
    <col min="15621" max="15621" width="6.44140625" customWidth="1"/>
    <col min="15622" max="15622" width="18.5546875" customWidth="1"/>
    <col min="15623" max="15623" width="19.109375" customWidth="1"/>
    <col min="15624" max="15624" width="19" customWidth="1"/>
    <col min="15625" max="15625" width="11" bestFit="1" customWidth="1"/>
    <col min="15626" max="15626" width="34.109375" customWidth="1"/>
    <col min="15873" max="15873" width="8" customWidth="1"/>
    <col min="15874" max="15874" width="6.6640625" customWidth="1"/>
    <col min="15875" max="15875" width="43" customWidth="1"/>
    <col min="15876" max="15876" width="15.6640625" customWidth="1"/>
    <col min="15877" max="15877" width="6.44140625" customWidth="1"/>
    <col min="15878" max="15878" width="18.5546875" customWidth="1"/>
    <col min="15879" max="15879" width="19.109375" customWidth="1"/>
    <col min="15880" max="15880" width="19" customWidth="1"/>
    <col min="15881" max="15881" width="11" bestFit="1" customWidth="1"/>
    <col min="15882" max="15882" width="34.109375" customWidth="1"/>
    <col min="16129" max="16129" width="8" customWidth="1"/>
    <col min="16130" max="16130" width="6.6640625" customWidth="1"/>
    <col min="16131" max="16131" width="43" customWidth="1"/>
    <col min="16132" max="16132" width="15.6640625" customWidth="1"/>
    <col min="16133" max="16133" width="6.44140625" customWidth="1"/>
    <col min="16134" max="16134" width="18.5546875" customWidth="1"/>
    <col min="16135" max="16135" width="19.109375" customWidth="1"/>
    <col min="16136" max="16136" width="19" customWidth="1"/>
    <col min="16137" max="16137" width="11" bestFit="1" customWidth="1"/>
    <col min="16138" max="16138" width="34.109375" customWidth="1"/>
  </cols>
  <sheetData>
    <row r="1" spans="1:10" ht="35.25" customHeight="1">
      <c r="A1" s="347" t="s">
        <v>0</v>
      </c>
      <c r="B1" s="347"/>
      <c r="C1" s="347"/>
      <c r="D1" s="347"/>
      <c r="E1" s="347"/>
      <c r="F1" s="347"/>
    </row>
    <row r="2" spans="1:10" ht="76.150000000000006" customHeight="1">
      <c r="A2" s="348" t="str">
        <f>[56]buildingfinal!A1</f>
        <v>Name of work:- Construction of Building for Manali Fire and Rescue Service station at  Chennai Suburban District under CM's Announcement scheme for the year 2021-22</v>
      </c>
      <c r="B2" s="348"/>
      <c r="C2" s="348"/>
      <c r="D2" s="348"/>
      <c r="E2" s="348"/>
      <c r="F2" s="348"/>
    </row>
    <row r="3" spans="1:10" s="1" customFormat="1" ht="35.1" customHeight="1">
      <c r="A3" s="183" t="s">
        <v>1</v>
      </c>
      <c r="B3" s="183" t="s">
        <v>2</v>
      </c>
      <c r="C3" s="183" t="s">
        <v>3</v>
      </c>
      <c r="D3" s="183" t="s">
        <v>4</v>
      </c>
      <c r="E3" s="183" t="s">
        <v>5</v>
      </c>
      <c r="F3" s="183" t="s">
        <v>6</v>
      </c>
    </row>
    <row r="4" spans="1:10" s="1" customFormat="1" ht="35.1" customHeight="1">
      <c r="A4" s="183"/>
      <c r="B4" s="183"/>
      <c r="C4" s="183" t="s">
        <v>7</v>
      </c>
      <c r="D4" s="349" t="s">
        <v>8</v>
      </c>
      <c r="E4" s="349"/>
      <c r="F4" s="349"/>
    </row>
    <row r="5" spans="1:10" s="1" customFormat="1" ht="34.9" customHeight="1">
      <c r="A5" s="190"/>
      <c r="B5" s="192"/>
      <c r="C5" s="184" t="s">
        <v>9</v>
      </c>
      <c r="D5" s="192"/>
      <c r="E5" s="192"/>
      <c r="F5" s="192">
        <f>D5*B5</f>
        <v>0</v>
      </c>
      <c r="H5" s="1">
        <v>39953804.560000002</v>
      </c>
      <c r="I5" s="1">
        <f>F5-H5</f>
        <v>-39953804.560000002</v>
      </c>
    </row>
    <row r="6" spans="1:10" s="1" customFormat="1" ht="32.25" customHeight="1">
      <c r="A6" s="190">
        <v>1</v>
      </c>
      <c r="B6" s="192">
        <v>1</v>
      </c>
      <c r="C6" s="185" t="str">
        <f>combned!F3</f>
        <v>Girls toilet (CWSN) in GF</v>
      </c>
      <c r="D6" s="194">
        <f>combned!G81</f>
        <v>175857.28900000002</v>
      </c>
      <c r="E6" s="183"/>
      <c r="F6" s="192">
        <f t="shared" ref="F6:F10" si="0">D6*B6</f>
        <v>175857.28900000002</v>
      </c>
      <c r="H6" s="1">
        <v>402813.39</v>
      </c>
      <c r="I6" s="1">
        <f t="shared" ref="I6:I10" si="1">F6-H6</f>
        <v>-226956.101</v>
      </c>
    </row>
    <row r="7" spans="1:10" s="1" customFormat="1" ht="32.25" hidden="1" customHeight="1">
      <c r="A7" s="190">
        <v>3</v>
      </c>
      <c r="B7" s="192">
        <v>1</v>
      </c>
      <c r="C7" s="185" t="s">
        <v>10</v>
      </c>
      <c r="D7" s="194"/>
      <c r="E7" s="183"/>
      <c r="F7" s="192">
        <f t="shared" si="0"/>
        <v>0</v>
      </c>
      <c r="H7" s="1">
        <v>821530.2</v>
      </c>
      <c r="I7" s="1">
        <f t="shared" si="1"/>
        <v>-821530.2</v>
      </c>
    </row>
    <row r="8" spans="1:10" s="1" customFormat="1" ht="36.75" customHeight="1">
      <c r="A8" s="190">
        <v>2</v>
      </c>
      <c r="B8" s="192">
        <v>1</v>
      </c>
      <c r="C8" s="185" t="str">
        <f>combned!H3</f>
        <v>Repairs to Extg. GF Toilets</v>
      </c>
      <c r="D8" s="194">
        <f>combned!I81</f>
        <v>293422.16100000002</v>
      </c>
      <c r="E8" s="183"/>
      <c r="F8" s="192">
        <f t="shared" si="0"/>
        <v>293422.16100000002</v>
      </c>
      <c r="H8" s="1">
        <v>632590.02</v>
      </c>
      <c r="I8" s="1">
        <f t="shared" si="1"/>
        <v>-339167.859</v>
      </c>
    </row>
    <row r="9" spans="1:10" s="1" customFormat="1" ht="36.75" customHeight="1">
      <c r="A9" s="190">
        <v>3</v>
      </c>
      <c r="B9" s="192">
        <v>1</v>
      </c>
      <c r="C9" s="185" t="str">
        <f>combned!J3</f>
        <v>Girls toilet GF</v>
      </c>
      <c r="D9" s="194">
        <f>combned!L81</f>
        <v>1837227.8763999997</v>
      </c>
      <c r="E9" s="183"/>
      <c r="F9" s="192">
        <f t="shared" si="0"/>
        <v>1837227.8763999997</v>
      </c>
    </row>
    <row r="10" spans="1:10" s="1" customFormat="1" ht="40.5" customHeight="1">
      <c r="A10" s="190">
        <v>4</v>
      </c>
      <c r="B10" s="192">
        <v>1</v>
      </c>
      <c r="C10" s="185" t="str">
        <f>combned!M3</f>
        <v>Borewell</v>
      </c>
      <c r="D10" s="194">
        <f>combned!N81</f>
        <v>343829.99699999997</v>
      </c>
      <c r="E10" s="183"/>
      <c r="F10" s="192">
        <f t="shared" si="0"/>
        <v>343829.99699999997</v>
      </c>
      <c r="H10" s="1">
        <v>309749.68</v>
      </c>
      <c r="I10" s="1">
        <f t="shared" si="1"/>
        <v>34080.316999999981</v>
      </c>
    </row>
    <row r="11" spans="1:10" s="1" customFormat="1" ht="39.75" customHeight="1">
      <c r="A11" s="190"/>
      <c r="B11" s="192"/>
      <c r="C11" s="186" t="s">
        <v>63</v>
      </c>
      <c r="D11" s="183"/>
      <c r="E11" s="183"/>
      <c r="F11" s="184">
        <f>SUM(F6:F10)</f>
        <v>2650337.3233999996</v>
      </c>
      <c r="H11" s="2">
        <f>SUM(H5:H10)</f>
        <v>42120487.850000009</v>
      </c>
      <c r="I11" s="2">
        <f>SUM(I5:I10)</f>
        <v>-41307378.403000005</v>
      </c>
    </row>
    <row r="12" spans="1:10" s="1" customFormat="1" ht="36" customHeight="1">
      <c r="A12" s="190">
        <v>5</v>
      </c>
      <c r="B12" s="193"/>
      <c r="C12" s="187" t="s">
        <v>11</v>
      </c>
      <c r="D12" s="183"/>
      <c r="E12" s="183"/>
      <c r="F12" s="192">
        <f>F11*18%</f>
        <v>477060.71821199992</v>
      </c>
      <c r="H12" s="1">
        <v>50000</v>
      </c>
      <c r="I12" s="1" t="e">
        <f>#REF!*6%</f>
        <v>#REF!</v>
      </c>
      <c r="J12" s="3"/>
    </row>
    <row r="13" spans="1:10" s="1" customFormat="1" ht="34.5" customHeight="1">
      <c r="A13" s="190"/>
      <c r="B13" s="193"/>
      <c r="C13" s="186" t="s">
        <v>65</v>
      </c>
      <c r="D13" s="183"/>
      <c r="E13" s="183"/>
      <c r="F13" s="184">
        <f>SUM(F11:F12)</f>
        <v>3127398.0416119997</v>
      </c>
      <c r="J13" s="3"/>
    </row>
    <row r="14" spans="1:10" s="1" customFormat="1" ht="39" customHeight="1">
      <c r="A14" s="190">
        <v>6</v>
      </c>
      <c r="B14" s="193"/>
      <c r="C14" s="181" t="s">
        <v>191</v>
      </c>
      <c r="D14" s="350" t="s">
        <v>12</v>
      </c>
      <c r="E14" s="351"/>
      <c r="F14" s="192">
        <v>5000</v>
      </c>
      <c r="J14" s="3"/>
    </row>
    <row r="15" spans="1:10" s="1" customFormat="1" ht="39" customHeight="1">
      <c r="A15" s="190">
        <v>7</v>
      </c>
      <c r="B15" s="193"/>
      <c r="C15" s="182" t="s">
        <v>193</v>
      </c>
      <c r="D15" s="195"/>
      <c r="E15" s="196"/>
      <c r="F15" s="192">
        <v>47000</v>
      </c>
      <c r="J15" s="3"/>
    </row>
    <row r="16" spans="1:10" s="1" customFormat="1" ht="39" customHeight="1">
      <c r="A16" s="190">
        <v>8</v>
      </c>
      <c r="B16" s="193"/>
      <c r="C16" s="182" t="s">
        <v>192</v>
      </c>
      <c r="D16" s="195"/>
      <c r="E16" s="196"/>
      <c r="F16" s="192">
        <v>40000</v>
      </c>
      <c r="J16" s="3"/>
    </row>
    <row r="17" spans="1:10" s="1" customFormat="1" ht="30" customHeight="1">
      <c r="A17" s="190"/>
      <c r="B17" s="193"/>
      <c r="C17" s="186" t="s">
        <v>66</v>
      </c>
      <c r="D17" s="183"/>
      <c r="E17" s="183"/>
      <c r="F17" s="184">
        <f>SUM(F13:F16)</f>
        <v>3219398.0416119997</v>
      </c>
      <c r="J17" s="3"/>
    </row>
    <row r="18" spans="1:10" s="1" customFormat="1" ht="30" customHeight="1">
      <c r="A18" s="190">
        <v>9</v>
      </c>
      <c r="B18" s="193"/>
      <c r="C18" s="188" t="s">
        <v>13</v>
      </c>
      <c r="D18" s="346" t="s">
        <v>14</v>
      </c>
      <c r="E18" s="346"/>
      <c r="F18" s="192">
        <f>F11*1%</f>
        <v>26503.373233999999</v>
      </c>
      <c r="G18" s="4"/>
    </row>
    <row r="19" spans="1:10" s="1" customFormat="1" ht="44.25" customHeight="1">
      <c r="A19" s="190">
        <v>10</v>
      </c>
      <c r="B19" s="193"/>
      <c r="C19" s="188" t="s">
        <v>15</v>
      </c>
      <c r="D19" s="346" t="s">
        <v>14</v>
      </c>
      <c r="E19" s="346"/>
      <c r="F19" s="192">
        <f>F17*2.5%+158.78</f>
        <v>80643.731040300001</v>
      </c>
      <c r="G19" s="4" t="e">
        <f>#REF!</f>
        <v>#REF!</v>
      </c>
    </row>
    <row r="20" spans="1:10" s="1" customFormat="1" ht="51" customHeight="1">
      <c r="A20" s="190">
        <v>11</v>
      </c>
      <c r="B20" s="193"/>
      <c r="C20" s="188" t="s">
        <v>195</v>
      </c>
      <c r="D20" s="346" t="s">
        <v>16</v>
      </c>
      <c r="E20" s="346"/>
      <c r="F20" s="192">
        <f>(F17*7.5%)/1.18</f>
        <v>204622.75688211861</v>
      </c>
      <c r="G20" s="4"/>
    </row>
    <row r="21" spans="1:10" s="1" customFormat="1" ht="35.1" customHeight="1">
      <c r="A21" s="190">
        <v>12</v>
      </c>
      <c r="B21" s="193"/>
      <c r="C21" s="188" t="s">
        <v>194</v>
      </c>
      <c r="D21" s="346" t="s">
        <v>16</v>
      </c>
      <c r="E21" s="346"/>
      <c r="F21" s="192">
        <f>F20*18%</f>
        <v>36832.096238781349</v>
      </c>
      <c r="G21" s="4"/>
    </row>
    <row r="22" spans="1:10" s="1" customFormat="1" ht="37.5" hidden="1" customHeight="1">
      <c r="A22" s="191"/>
      <c r="B22" s="193"/>
      <c r="C22" s="186" t="s">
        <v>196</v>
      </c>
      <c r="D22" s="183"/>
      <c r="E22" s="183"/>
      <c r="F22" s="184">
        <f>SUM(F17:F21)</f>
        <v>3567999.9990071994</v>
      </c>
      <c r="G22" s="4"/>
    </row>
    <row r="23" spans="1:10" s="1" customFormat="1" ht="38.25" customHeight="1">
      <c r="A23" s="191"/>
      <c r="B23" s="193"/>
      <c r="C23" s="186" t="s">
        <v>197</v>
      </c>
      <c r="D23" s="183"/>
      <c r="E23" s="183"/>
      <c r="F23" s="184">
        <f>SUM(F22:F22)</f>
        <v>3567999.9990071994</v>
      </c>
      <c r="G23" s="1">
        <f>3568000-F22</f>
        <v>9.9280057474970818E-4</v>
      </c>
      <c r="H23" s="1">
        <f>19734000-2</f>
        <v>19733998</v>
      </c>
    </row>
    <row r="24" spans="1:10" s="1" customFormat="1" ht="38.25" customHeight="1">
      <c r="A24" s="189"/>
      <c r="B24" s="189"/>
      <c r="C24" s="189"/>
      <c r="D24" s="189">
        <f>53165000-F23</f>
        <v>49597000.000992797</v>
      </c>
      <c r="E24" s="189"/>
      <c r="F24" s="189">
        <f>F23/100000</f>
        <v>35.679999990071991</v>
      </c>
      <c r="G24" s="1">
        <f>G23-F23</f>
        <v>-3567999.9980143989</v>
      </c>
      <c r="H24" s="1">
        <f>F23/100000</f>
        <v>35.679999990071991</v>
      </c>
    </row>
    <row r="25" spans="1:10" ht="35.1" customHeight="1">
      <c r="F25" s="197">
        <f>G27</f>
        <v>632.96199999999999</v>
      </c>
      <c r="G25">
        <v>575.41999999999996</v>
      </c>
      <c r="H25">
        <f>G25-F24</f>
        <v>539.74000000992794</v>
      </c>
    </row>
    <row r="26" spans="1:10" ht="35.1" customHeight="1">
      <c r="F26" s="189">
        <f>F25-F24</f>
        <v>597.28200000992797</v>
      </c>
      <c r="G26">
        <f>G25*10%</f>
        <v>57.542000000000002</v>
      </c>
    </row>
    <row r="27" spans="1:10" ht="35.1" customHeight="1">
      <c r="G27">
        <f>SUM(G25:G26)</f>
        <v>632.96199999999999</v>
      </c>
    </row>
  </sheetData>
  <mergeCells count="8">
    <mergeCell ref="D21:E21"/>
    <mergeCell ref="D20:E20"/>
    <mergeCell ref="A1:F1"/>
    <mergeCell ref="A2:F2"/>
    <mergeCell ref="D4:F4"/>
    <mergeCell ref="D14:E14"/>
    <mergeCell ref="D18:E18"/>
    <mergeCell ref="D19:E19"/>
  </mergeCells>
  <printOptions horizontalCentered="1"/>
  <pageMargins left="0.5" right="0.5" top="0.5" bottom="0.5" header="0.3" footer="0.3"/>
  <pageSetup paperSize="9" scale="76" orientation="portrait" r:id="rId1"/>
  <headerFooter alignWithMargins="0">
    <oddHeader>&amp;R&amp;P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sheetPr>
  <dimension ref="A1:P100"/>
  <sheetViews>
    <sheetView view="pageBreakPreview" zoomScale="40" zoomScaleSheetLayoutView="40" workbookViewId="0">
      <pane xSplit="5" ySplit="4" topLeftCell="F14" activePane="bottomRight" state="frozen"/>
      <selection activeCell="B15" sqref="B15"/>
      <selection pane="topRight" activeCell="B15" sqref="B15"/>
      <selection pane="bottomLeft" activeCell="B15" sqref="B15"/>
      <selection pane="bottomRight" activeCell="B15" sqref="B15"/>
    </sheetView>
  </sheetViews>
  <sheetFormatPr defaultColWidth="5" defaultRowHeight="29.25"/>
  <cols>
    <col min="1" max="1" width="8.77734375" style="329" customWidth="1"/>
    <col min="2" max="2" width="15.5546875" style="330" customWidth="1"/>
    <col min="3" max="3" width="43.5546875" style="269" customWidth="1"/>
    <col min="4" max="4" width="18.21875" style="269" customWidth="1"/>
    <col min="5" max="5" width="14" style="269" customWidth="1"/>
    <col min="6" max="6" width="14" style="332" customWidth="1"/>
    <col min="7" max="7" width="20.5546875" style="333" customWidth="1"/>
    <col min="8" max="8" width="14" style="269" customWidth="1"/>
    <col min="9" max="9" width="20.5546875" style="333" customWidth="1"/>
    <col min="10" max="10" width="14" style="334" customWidth="1"/>
    <col min="11" max="11" width="14.21875" style="334" customWidth="1"/>
    <col min="12" max="12" width="20.5546875" style="333" customWidth="1"/>
    <col min="13" max="13" width="14" style="269" customWidth="1"/>
    <col min="14" max="14" width="21.6640625" style="333" customWidth="1"/>
    <col min="15" max="15" width="14" style="269" customWidth="1"/>
    <col min="16" max="16" width="20.5546875" style="333" customWidth="1"/>
    <col min="17" max="17" width="15.77734375" style="269" customWidth="1"/>
    <col min="18" max="257" width="8" style="269" customWidth="1"/>
    <col min="258" max="261" width="5" style="269"/>
    <col min="262" max="262" width="9" style="269" customWidth="1"/>
    <col min="263" max="263" width="14.5546875" style="269" customWidth="1"/>
    <col min="264" max="264" width="63.44140625" style="269" customWidth="1"/>
    <col min="265" max="265" width="16.109375" style="269" customWidth="1"/>
    <col min="266" max="266" width="12.21875" style="269" customWidth="1"/>
    <col min="267" max="267" width="16.109375" style="269" customWidth="1"/>
    <col min="268" max="268" width="21.6640625" style="269" customWidth="1"/>
    <col min="269" max="269" width="16.109375" style="269" customWidth="1"/>
    <col min="270" max="270" width="21.6640625" style="269" customWidth="1"/>
    <col min="271" max="271" width="16.109375" style="269" customWidth="1"/>
    <col min="272" max="272" width="21.6640625" style="269" customWidth="1"/>
    <col min="273" max="513" width="8" style="269" customWidth="1"/>
    <col min="514" max="517" width="5" style="269"/>
    <col min="518" max="518" width="9" style="269" customWidth="1"/>
    <col min="519" max="519" width="14.5546875" style="269" customWidth="1"/>
    <col min="520" max="520" width="63.44140625" style="269" customWidth="1"/>
    <col min="521" max="521" width="16.109375" style="269" customWidth="1"/>
    <col min="522" max="522" width="12.21875" style="269" customWidth="1"/>
    <col min="523" max="523" width="16.109375" style="269" customWidth="1"/>
    <col min="524" max="524" width="21.6640625" style="269" customWidth="1"/>
    <col min="525" max="525" width="16.109375" style="269" customWidth="1"/>
    <col min="526" max="526" width="21.6640625" style="269" customWidth="1"/>
    <col min="527" max="527" width="16.109375" style="269" customWidth="1"/>
    <col min="528" max="528" width="21.6640625" style="269" customWidth="1"/>
    <col min="529" max="769" width="8" style="269" customWidth="1"/>
    <col min="770" max="773" width="5" style="269"/>
    <col min="774" max="774" width="9" style="269" customWidth="1"/>
    <col min="775" max="775" width="14.5546875" style="269" customWidth="1"/>
    <col min="776" max="776" width="63.44140625" style="269" customWidth="1"/>
    <col min="777" max="777" width="16.109375" style="269" customWidth="1"/>
    <col min="778" max="778" width="12.21875" style="269" customWidth="1"/>
    <col min="779" max="779" width="16.109375" style="269" customWidth="1"/>
    <col min="780" max="780" width="21.6640625" style="269" customWidth="1"/>
    <col min="781" max="781" width="16.109375" style="269" customWidth="1"/>
    <col min="782" max="782" width="21.6640625" style="269" customWidth="1"/>
    <col min="783" max="783" width="16.109375" style="269" customWidth="1"/>
    <col min="784" max="784" width="21.6640625" style="269" customWidth="1"/>
    <col min="785" max="1025" width="8" style="269" customWidth="1"/>
    <col min="1026" max="1029" width="5" style="269"/>
    <col min="1030" max="1030" width="9" style="269" customWidth="1"/>
    <col min="1031" max="1031" width="14.5546875" style="269" customWidth="1"/>
    <col min="1032" max="1032" width="63.44140625" style="269" customWidth="1"/>
    <col min="1033" max="1033" width="16.109375" style="269" customWidth="1"/>
    <col min="1034" max="1034" width="12.21875" style="269" customWidth="1"/>
    <col min="1035" max="1035" width="16.109375" style="269" customWidth="1"/>
    <col min="1036" max="1036" width="21.6640625" style="269" customWidth="1"/>
    <col min="1037" max="1037" width="16.109375" style="269" customWidth="1"/>
    <col min="1038" max="1038" width="21.6640625" style="269" customWidth="1"/>
    <col min="1039" max="1039" width="16.109375" style="269" customWidth="1"/>
    <col min="1040" max="1040" width="21.6640625" style="269" customWidth="1"/>
    <col min="1041" max="1281" width="8" style="269" customWidth="1"/>
    <col min="1282" max="1285" width="5" style="269"/>
    <col min="1286" max="1286" width="9" style="269" customWidth="1"/>
    <col min="1287" max="1287" width="14.5546875" style="269" customWidth="1"/>
    <col min="1288" max="1288" width="63.44140625" style="269" customWidth="1"/>
    <col min="1289" max="1289" width="16.109375" style="269" customWidth="1"/>
    <col min="1290" max="1290" width="12.21875" style="269" customWidth="1"/>
    <col min="1291" max="1291" width="16.109375" style="269" customWidth="1"/>
    <col min="1292" max="1292" width="21.6640625" style="269" customWidth="1"/>
    <col min="1293" max="1293" width="16.109375" style="269" customWidth="1"/>
    <col min="1294" max="1294" width="21.6640625" style="269" customWidth="1"/>
    <col min="1295" max="1295" width="16.109375" style="269" customWidth="1"/>
    <col min="1296" max="1296" width="21.6640625" style="269" customWidth="1"/>
    <col min="1297" max="1537" width="8" style="269" customWidth="1"/>
    <col min="1538" max="1541" width="5" style="269"/>
    <col min="1542" max="1542" width="9" style="269" customWidth="1"/>
    <col min="1543" max="1543" width="14.5546875" style="269" customWidth="1"/>
    <col min="1544" max="1544" width="63.44140625" style="269" customWidth="1"/>
    <col min="1545" max="1545" width="16.109375" style="269" customWidth="1"/>
    <col min="1546" max="1546" width="12.21875" style="269" customWidth="1"/>
    <col min="1547" max="1547" width="16.109375" style="269" customWidth="1"/>
    <col min="1548" max="1548" width="21.6640625" style="269" customWidth="1"/>
    <col min="1549" max="1549" width="16.109375" style="269" customWidth="1"/>
    <col min="1550" max="1550" width="21.6640625" style="269" customWidth="1"/>
    <col min="1551" max="1551" width="16.109375" style="269" customWidth="1"/>
    <col min="1552" max="1552" width="21.6640625" style="269" customWidth="1"/>
    <col min="1553" max="1793" width="8" style="269" customWidth="1"/>
    <col min="1794" max="1797" width="5" style="269"/>
    <col min="1798" max="1798" width="9" style="269" customWidth="1"/>
    <col min="1799" max="1799" width="14.5546875" style="269" customWidth="1"/>
    <col min="1800" max="1800" width="63.44140625" style="269" customWidth="1"/>
    <col min="1801" max="1801" width="16.109375" style="269" customWidth="1"/>
    <col min="1802" max="1802" width="12.21875" style="269" customWidth="1"/>
    <col min="1803" max="1803" width="16.109375" style="269" customWidth="1"/>
    <col min="1804" max="1804" width="21.6640625" style="269" customWidth="1"/>
    <col min="1805" max="1805" width="16.109375" style="269" customWidth="1"/>
    <col min="1806" max="1806" width="21.6640625" style="269" customWidth="1"/>
    <col min="1807" max="1807" width="16.109375" style="269" customWidth="1"/>
    <col min="1808" max="1808" width="21.6640625" style="269" customWidth="1"/>
    <col min="1809" max="2049" width="8" style="269" customWidth="1"/>
    <col min="2050" max="2053" width="5" style="269"/>
    <col min="2054" max="2054" width="9" style="269" customWidth="1"/>
    <col min="2055" max="2055" width="14.5546875" style="269" customWidth="1"/>
    <col min="2056" max="2056" width="63.44140625" style="269" customWidth="1"/>
    <col min="2057" max="2057" width="16.109375" style="269" customWidth="1"/>
    <col min="2058" max="2058" width="12.21875" style="269" customWidth="1"/>
    <col min="2059" max="2059" width="16.109375" style="269" customWidth="1"/>
    <col min="2060" max="2060" width="21.6640625" style="269" customWidth="1"/>
    <col min="2061" max="2061" width="16.109375" style="269" customWidth="1"/>
    <col min="2062" max="2062" width="21.6640625" style="269" customWidth="1"/>
    <col min="2063" max="2063" width="16.109375" style="269" customWidth="1"/>
    <col min="2064" max="2064" width="21.6640625" style="269" customWidth="1"/>
    <col min="2065" max="2305" width="8" style="269" customWidth="1"/>
    <col min="2306" max="2309" width="5" style="269"/>
    <col min="2310" max="2310" width="9" style="269" customWidth="1"/>
    <col min="2311" max="2311" width="14.5546875" style="269" customWidth="1"/>
    <col min="2312" max="2312" width="63.44140625" style="269" customWidth="1"/>
    <col min="2313" max="2313" width="16.109375" style="269" customWidth="1"/>
    <col min="2314" max="2314" width="12.21875" style="269" customWidth="1"/>
    <col min="2315" max="2315" width="16.109375" style="269" customWidth="1"/>
    <col min="2316" max="2316" width="21.6640625" style="269" customWidth="1"/>
    <col min="2317" max="2317" width="16.109375" style="269" customWidth="1"/>
    <col min="2318" max="2318" width="21.6640625" style="269" customWidth="1"/>
    <col min="2319" max="2319" width="16.109375" style="269" customWidth="1"/>
    <col min="2320" max="2320" width="21.6640625" style="269" customWidth="1"/>
    <col min="2321" max="2561" width="8" style="269" customWidth="1"/>
    <col min="2562" max="2565" width="5" style="269"/>
    <col min="2566" max="2566" width="9" style="269" customWidth="1"/>
    <col min="2567" max="2567" width="14.5546875" style="269" customWidth="1"/>
    <col min="2568" max="2568" width="63.44140625" style="269" customWidth="1"/>
    <col min="2569" max="2569" width="16.109375" style="269" customWidth="1"/>
    <col min="2570" max="2570" width="12.21875" style="269" customWidth="1"/>
    <col min="2571" max="2571" width="16.109375" style="269" customWidth="1"/>
    <col min="2572" max="2572" width="21.6640625" style="269" customWidth="1"/>
    <col min="2573" max="2573" width="16.109375" style="269" customWidth="1"/>
    <col min="2574" max="2574" width="21.6640625" style="269" customWidth="1"/>
    <col min="2575" max="2575" width="16.109375" style="269" customWidth="1"/>
    <col min="2576" max="2576" width="21.6640625" style="269" customWidth="1"/>
    <col min="2577" max="2817" width="8" style="269" customWidth="1"/>
    <col min="2818" max="2821" width="5" style="269"/>
    <col min="2822" max="2822" width="9" style="269" customWidth="1"/>
    <col min="2823" max="2823" width="14.5546875" style="269" customWidth="1"/>
    <col min="2824" max="2824" width="63.44140625" style="269" customWidth="1"/>
    <col min="2825" max="2825" width="16.109375" style="269" customWidth="1"/>
    <col min="2826" max="2826" width="12.21875" style="269" customWidth="1"/>
    <col min="2827" max="2827" width="16.109375" style="269" customWidth="1"/>
    <col min="2828" max="2828" width="21.6640625" style="269" customWidth="1"/>
    <col min="2829" max="2829" width="16.109375" style="269" customWidth="1"/>
    <col min="2830" max="2830" width="21.6640625" style="269" customWidth="1"/>
    <col min="2831" max="2831" width="16.109375" style="269" customWidth="1"/>
    <col min="2832" max="2832" width="21.6640625" style="269" customWidth="1"/>
    <col min="2833" max="3073" width="8" style="269" customWidth="1"/>
    <col min="3074" max="3077" width="5" style="269"/>
    <col min="3078" max="3078" width="9" style="269" customWidth="1"/>
    <col min="3079" max="3079" width="14.5546875" style="269" customWidth="1"/>
    <col min="3080" max="3080" width="63.44140625" style="269" customWidth="1"/>
    <col min="3081" max="3081" width="16.109375" style="269" customWidth="1"/>
    <col min="3082" max="3082" width="12.21875" style="269" customWidth="1"/>
    <col min="3083" max="3083" width="16.109375" style="269" customWidth="1"/>
    <col min="3084" max="3084" width="21.6640625" style="269" customWidth="1"/>
    <col min="3085" max="3085" width="16.109375" style="269" customWidth="1"/>
    <col min="3086" max="3086" width="21.6640625" style="269" customWidth="1"/>
    <col min="3087" max="3087" width="16.109375" style="269" customWidth="1"/>
    <col min="3088" max="3088" width="21.6640625" style="269" customWidth="1"/>
    <col min="3089" max="3329" width="8" style="269" customWidth="1"/>
    <col min="3330" max="3333" width="5" style="269"/>
    <col min="3334" max="3334" width="9" style="269" customWidth="1"/>
    <col min="3335" max="3335" width="14.5546875" style="269" customWidth="1"/>
    <col min="3336" max="3336" width="63.44140625" style="269" customWidth="1"/>
    <col min="3337" max="3337" width="16.109375" style="269" customWidth="1"/>
    <col min="3338" max="3338" width="12.21875" style="269" customWidth="1"/>
    <col min="3339" max="3339" width="16.109375" style="269" customWidth="1"/>
    <col min="3340" max="3340" width="21.6640625" style="269" customWidth="1"/>
    <col min="3341" max="3341" width="16.109375" style="269" customWidth="1"/>
    <col min="3342" max="3342" width="21.6640625" style="269" customWidth="1"/>
    <col min="3343" max="3343" width="16.109375" style="269" customWidth="1"/>
    <col min="3344" max="3344" width="21.6640625" style="269" customWidth="1"/>
    <col min="3345" max="3585" width="8" style="269" customWidth="1"/>
    <col min="3586" max="3589" width="5" style="269"/>
    <col min="3590" max="3590" width="9" style="269" customWidth="1"/>
    <col min="3591" max="3591" width="14.5546875" style="269" customWidth="1"/>
    <col min="3592" max="3592" width="63.44140625" style="269" customWidth="1"/>
    <col min="3593" max="3593" width="16.109375" style="269" customWidth="1"/>
    <col min="3594" max="3594" width="12.21875" style="269" customWidth="1"/>
    <col min="3595" max="3595" width="16.109375" style="269" customWidth="1"/>
    <col min="3596" max="3596" width="21.6640625" style="269" customWidth="1"/>
    <col min="3597" max="3597" width="16.109375" style="269" customWidth="1"/>
    <col min="3598" max="3598" width="21.6640625" style="269" customWidth="1"/>
    <col min="3599" max="3599" width="16.109375" style="269" customWidth="1"/>
    <col min="3600" max="3600" width="21.6640625" style="269" customWidth="1"/>
    <col min="3601" max="3841" width="8" style="269" customWidth="1"/>
    <col min="3842" max="3845" width="5" style="269"/>
    <col min="3846" max="3846" width="9" style="269" customWidth="1"/>
    <col min="3847" max="3847" width="14.5546875" style="269" customWidth="1"/>
    <col min="3848" max="3848" width="63.44140625" style="269" customWidth="1"/>
    <col min="3849" max="3849" width="16.109375" style="269" customWidth="1"/>
    <col min="3850" max="3850" width="12.21875" style="269" customWidth="1"/>
    <col min="3851" max="3851" width="16.109375" style="269" customWidth="1"/>
    <col min="3852" max="3852" width="21.6640625" style="269" customWidth="1"/>
    <col min="3853" max="3853" width="16.109375" style="269" customWidth="1"/>
    <col min="3854" max="3854" width="21.6640625" style="269" customWidth="1"/>
    <col min="3855" max="3855" width="16.109375" style="269" customWidth="1"/>
    <col min="3856" max="3856" width="21.6640625" style="269" customWidth="1"/>
    <col min="3857" max="4097" width="8" style="269" customWidth="1"/>
    <col min="4098" max="4101" width="5" style="269"/>
    <col min="4102" max="4102" width="9" style="269" customWidth="1"/>
    <col min="4103" max="4103" width="14.5546875" style="269" customWidth="1"/>
    <col min="4104" max="4104" width="63.44140625" style="269" customWidth="1"/>
    <col min="4105" max="4105" width="16.109375" style="269" customWidth="1"/>
    <col min="4106" max="4106" width="12.21875" style="269" customWidth="1"/>
    <col min="4107" max="4107" width="16.109375" style="269" customWidth="1"/>
    <col min="4108" max="4108" width="21.6640625" style="269" customWidth="1"/>
    <col min="4109" max="4109" width="16.109375" style="269" customWidth="1"/>
    <col min="4110" max="4110" width="21.6640625" style="269" customWidth="1"/>
    <col min="4111" max="4111" width="16.109375" style="269" customWidth="1"/>
    <col min="4112" max="4112" width="21.6640625" style="269" customWidth="1"/>
    <col min="4113" max="4353" width="8" style="269" customWidth="1"/>
    <col min="4354" max="4357" width="5" style="269"/>
    <col min="4358" max="4358" width="9" style="269" customWidth="1"/>
    <col min="4359" max="4359" width="14.5546875" style="269" customWidth="1"/>
    <col min="4360" max="4360" width="63.44140625" style="269" customWidth="1"/>
    <col min="4361" max="4361" width="16.109375" style="269" customWidth="1"/>
    <col min="4362" max="4362" width="12.21875" style="269" customWidth="1"/>
    <col min="4363" max="4363" width="16.109375" style="269" customWidth="1"/>
    <col min="4364" max="4364" width="21.6640625" style="269" customWidth="1"/>
    <col min="4365" max="4365" width="16.109375" style="269" customWidth="1"/>
    <col min="4366" max="4366" width="21.6640625" style="269" customWidth="1"/>
    <col min="4367" max="4367" width="16.109375" style="269" customWidth="1"/>
    <col min="4368" max="4368" width="21.6640625" style="269" customWidth="1"/>
    <col min="4369" max="4609" width="8" style="269" customWidth="1"/>
    <col min="4610" max="4613" width="5" style="269"/>
    <col min="4614" max="4614" width="9" style="269" customWidth="1"/>
    <col min="4615" max="4615" width="14.5546875" style="269" customWidth="1"/>
    <col min="4616" max="4616" width="63.44140625" style="269" customWidth="1"/>
    <col min="4617" max="4617" width="16.109375" style="269" customWidth="1"/>
    <col min="4618" max="4618" width="12.21875" style="269" customWidth="1"/>
    <col min="4619" max="4619" width="16.109375" style="269" customWidth="1"/>
    <col min="4620" max="4620" width="21.6640625" style="269" customWidth="1"/>
    <col min="4621" max="4621" width="16.109375" style="269" customWidth="1"/>
    <col min="4622" max="4622" width="21.6640625" style="269" customWidth="1"/>
    <col min="4623" max="4623" width="16.109375" style="269" customWidth="1"/>
    <col min="4624" max="4624" width="21.6640625" style="269" customWidth="1"/>
    <col min="4625" max="4865" width="8" style="269" customWidth="1"/>
    <col min="4866" max="4869" width="5" style="269"/>
    <col min="4870" max="4870" width="9" style="269" customWidth="1"/>
    <col min="4871" max="4871" width="14.5546875" style="269" customWidth="1"/>
    <col min="4872" max="4872" width="63.44140625" style="269" customWidth="1"/>
    <col min="4873" max="4873" width="16.109375" style="269" customWidth="1"/>
    <col min="4874" max="4874" width="12.21875" style="269" customWidth="1"/>
    <col min="4875" max="4875" width="16.109375" style="269" customWidth="1"/>
    <col min="4876" max="4876" width="21.6640625" style="269" customWidth="1"/>
    <col min="4877" max="4877" width="16.109375" style="269" customWidth="1"/>
    <col min="4878" max="4878" width="21.6640625" style="269" customWidth="1"/>
    <col min="4879" max="4879" width="16.109375" style="269" customWidth="1"/>
    <col min="4880" max="4880" width="21.6640625" style="269" customWidth="1"/>
    <col min="4881" max="5121" width="8" style="269" customWidth="1"/>
    <col min="5122" max="5125" width="5" style="269"/>
    <col min="5126" max="5126" width="9" style="269" customWidth="1"/>
    <col min="5127" max="5127" width="14.5546875" style="269" customWidth="1"/>
    <col min="5128" max="5128" width="63.44140625" style="269" customWidth="1"/>
    <col min="5129" max="5129" width="16.109375" style="269" customWidth="1"/>
    <col min="5130" max="5130" width="12.21875" style="269" customWidth="1"/>
    <col min="5131" max="5131" width="16.109375" style="269" customWidth="1"/>
    <col min="5132" max="5132" width="21.6640625" style="269" customWidth="1"/>
    <col min="5133" max="5133" width="16.109375" style="269" customWidth="1"/>
    <col min="5134" max="5134" width="21.6640625" style="269" customWidth="1"/>
    <col min="5135" max="5135" width="16.109375" style="269" customWidth="1"/>
    <col min="5136" max="5136" width="21.6640625" style="269" customWidth="1"/>
    <col min="5137" max="5377" width="8" style="269" customWidth="1"/>
    <col min="5378" max="5381" width="5" style="269"/>
    <col min="5382" max="5382" width="9" style="269" customWidth="1"/>
    <col min="5383" max="5383" width="14.5546875" style="269" customWidth="1"/>
    <col min="5384" max="5384" width="63.44140625" style="269" customWidth="1"/>
    <col min="5385" max="5385" width="16.109375" style="269" customWidth="1"/>
    <col min="5386" max="5386" width="12.21875" style="269" customWidth="1"/>
    <col min="5387" max="5387" width="16.109375" style="269" customWidth="1"/>
    <col min="5388" max="5388" width="21.6640625" style="269" customWidth="1"/>
    <col min="5389" max="5389" width="16.109375" style="269" customWidth="1"/>
    <col min="5390" max="5390" width="21.6640625" style="269" customWidth="1"/>
    <col min="5391" max="5391" width="16.109375" style="269" customWidth="1"/>
    <col min="5392" max="5392" width="21.6640625" style="269" customWidth="1"/>
    <col min="5393" max="5633" width="8" style="269" customWidth="1"/>
    <col min="5634" max="5637" width="5" style="269"/>
    <col min="5638" max="5638" width="9" style="269" customWidth="1"/>
    <col min="5639" max="5639" width="14.5546875" style="269" customWidth="1"/>
    <col min="5640" max="5640" width="63.44140625" style="269" customWidth="1"/>
    <col min="5641" max="5641" width="16.109375" style="269" customWidth="1"/>
    <col min="5642" max="5642" width="12.21875" style="269" customWidth="1"/>
    <col min="5643" max="5643" width="16.109375" style="269" customWidth="1"/>
    <col min="5644" max="5644" width="21.6640625" style="269" customWidth="1"/>
    <col min="5645" max="5645" width="16.109375" style="269" customWidth="1"/>
    <col min="5646" max="5646" width="21.6640625" style="269" customWidth="1"/>
    <col min="5647" max="5647" width="16.109375" style="269" customWidth="1"/>
    <col min="5648" max="5648" width="21.6640625" style="269" customWidth="1"/>
    <col min="5649" max="5889" width="8" style="269" customWidth="1"/>
    <col min="5890" max="5893" width="5" style="269"/>
    <col min="5894" max="5894" width="9" style="269" customWidth="1"/>
    <col min="5895" max="5895" width="14.5546875" style="269" customWidth="1"/>
    <col min="5896" max="5896" width="63.44140625" style="269" customWidth="1"/>
    <col min="5897" max="5897" width="16.109375" style="269" customWidth="1"/>
    <col min="5898" max="5898" width="12.21875" style="269" customWidth="1"/>
    <col min="5899" max="5899" width="16.109375" style="269" customWidth="1"/>
    <col min="5900" max="5900" width="21.6640625" style="269" customWidth="1"/>
    <col min="5901" max="5901" width="16.109375" style="269" customWidth="1"/>
    <col min="5902" max="5902" width="21.6640625" style="269" customWidth="1"/>
    <col min="5903" max="5903" width="16.109375" style="269" customWidth="1"/>
    <col min="5904" max="5904" width="21.6640625" style="269" customWidth="1"/>
    <col min="5905" max="6145" width="8" style="269" customWidth="1"/>
    <col min="6146" max="6149" width="5" style="269"/>
    <col min="6150" max="6150" width="9" style="269" customWidth="1"/>
    <col min="6151" max="6151" width="14.5546875" style="269" customWidth="1"/>
    <col min="6152" max="6152" width="63.44140625" style="269" customWidth="1"/>
    <col min="6153" max="6153" width="16.109375" style="269" customWidth="1"/>
    <col min="6154" max="6154" width="12.21875" style="269" customWidth="1"/>
    <col min="6155" max="6155" width="16.109375" style="269" customWidth="1"/>
    <col min="6156" max="6156" width="21.6640625" style="269" customWidth="1"/>
    <col min="6157" max="6157" width="16.109375" style="269" customWidth="1"/>
    <col min="6158" max="6158" width="21.6640625" style="269" customWidth="1"/>
    <col min="6159" max="6159" width="16.109375" style="269" customWidth="1"/>
    <col min="6160" max="6160" width="21.6640625" style="269" customWidth="1"/>
    <col min="6161" max="6401" width="8" style="269" customWidth="1"/>
    <col min="6402" max="6405" width="5" style="269"/>
    <col min="6406" max="6406" width="9" style="269" customWidth="1"/>
    <col min="6407" max="6407" width="14.5546875" style="269" customWidth="1"/>
    <col min="6408" max="6408" width="63.44140625" style="269" customWidth="1"/>
    <col min="6409" max="6409" width="16.109375" style="269" customWidth="1"/>
    <col min="6410" max="6410" width="12.21875" style="269" customWidth="1"/>
    <col min="6411" max="6411" width="16.109375" style="269" customWidth="1"/>
    <col min="6412" max="6412" width="21.6640625" style="269" customWidth="1"/>
    <col min="6413" max="6413" width="16.109375" style="269" customWidth="1"/>
    <col min="6414" max="6414" width="21.6640625" style="269" customWidth="1"/>
    <col min="6415" max="6415" width="16.109375" style="269" customWidth="1"/>
    <col min="6416" max="6416" width="21.6640625" style="269" customWidth="1"/>
    <col min="6417" max="6657" width="8" style="269" customWidth="1"/>
    <col min="6658" max="6661" width="5" style="269"/>
    <col min="6662" max="6662" width="9" style="269" customWidth="1"/>
    <col min="6663" max="6663" width="14.5546875" style="269" customWidth="1"/>
    <col min="6664" max="6664" width="63.44140625" style="269" customWidth="1"/>
    <col min="6665" max="6665" width="16.109375" style="269" customWidth="1"/>
    <col min="6666" max="6666" width="12.21875" style="269" customWidth="1"/>
    <col min="6667" max="6667" width="16.109375" style="269" customWidth="1"/>
    <col min="6668" max="6668" width="21.6640625" style="269" customWidth="1"/>
    <col min="6669" max="6669" width="16.109375" style="269" customWidth="1"/>
    <col min="6670" max="6670" width="21.6640625" style="269" customWidth="1"/>
    <col min="6671" max="6671" width="16.109375" style="269" customWidth="1"/>
    <col min="6672" max="6672" width="21.6640625" style="269" customWidth="1"/>
    <col min="6673" max="6913" width="8" style="269" customWidth="1"/>
    <col min="6914" max="6917" width="5" style="269"/>
    <col min="6918" max="6918" width="9" style="269" customWidth="1"/>
    <col min="6919" max="6919" width="14.5546875" style="269" customWidth="1"/>
    <col min="6920" max="6920" width="63.44140625" style="269" customWidth="1"/>
    <col min="6921" max="6921" width="16.109375" style="269" customWidth="1"/>
    <col min="6922" max="6922" width="12.21875" style="269" customWidth="1"/>
    <col min="6923" max="6923" width="16.109375" style="269" customWidth="1"/>
    <col min="6924" max="6924" width="21.6640625" style="269" customWidth="1"/>
    <col min="6925" max="6925" width="16.109375" style="269" customWidth="1"/>
    <col min="6926" max="6926" width="21.6640625" style="269" customWidth="1"/>
    <col min="6927" max="6927" width="16.109375" style="269" customWidth="1"/>
    <col min="6928" max="6928" width="21.6640625" style="269" customWidth="1"/>
    <col min="6929" max="7169" width="8" style="269" customWidth="1"/>
    <col min="7170" max="7173" width="5" style="269"/>
    <col min="7174" max="7174" width="9" style="269" customWidth="1"/>
    <col min="7175" max="7175" width="14.5546875" style="269" customWidth="1"/>
    <col min="7176" max="7176" width="63.44140625" style="269" customWidth="1"/>
    <col min="7177" max="7177" width="16.109375" style="269" customWidth="1"/>
    <col min="7178" max="7178" width="12.21875" style="269" customWidth="1"/>
    <col min="7179" max="7179" width="16.109375" style="269" customWidth="1"/>
    <col min="7180" max="7180" width="21.6640625" style="269" customWidth="1"/>
    <col min="7181" max="7181" width="16.109375" style="269" customWidth="1"/>
    <col min="7182" max="7182" width="21.6640625" style="269" customWidth="1"/>
    <col min="7183" max="7183" width="16.109375" style="269" customWidth="1"/>
    <col min="7184" max="7184" width="21.6640625" style="269" customWidth="1"/>
    <col min="7185" max="7425" width="8" style="269" customWidth="1"/>
    <col min="7426" max="7429" width="5" style="269"/>
    <col min="7430" max="7430" width="9" style="269" customWidth="1"/>
    <col min="7431" max="7431" width="14.5546875" style="269" customWidth="1"/>
    <col min="7432" max="7432" width="63.44140625" style="269" customWidth="1"/>
    <col min="7433" max="7433" width="16.109375" style="269" customWidth="1"/>
    <col min="7434" max="7434" width="12.21875" style="269" customWidth="1"/>
    <col min="7435" max="7435" width="16.109375" style="269" customWidth="1"/>
    <col min="7436" max="7436" width="21.6640625" style="269" customWidth="1"/>
    <col min="7437" max="7437" width="16.109375" style="269" customWidth="1"/>
    <col min="7438" max="7438" width="21.6640625" style="269" customWidth="1"/>
    <col min="7439" max="7439" width="16.109375" style="269" customWidth="1"/>
    <col min="7440" max="7440" width="21.6640625" style="269" customWidth="1"/>
    <col min="7441" max="7681" width="8" style="269" customWidth="1"/>
    <col min="7682" max="7685" width="5" style="269"/>
    <col min="7686" max="7686" width="9" style="269" customWidth="1"/>
    <col min="7687" max="7687" width="14.5546875" style="269" customWidth="1"/>
    <col min="7688" max="7688" width="63.44140625" style="269" customWidth="1"/>
    <col min="7689" max="7689" width="16.109375" style="269" customWidth="1"/>
    <col min="7690" max="7690" width="12.21875" style="269" customWidth="1"/>
    <col min="7691" max="7691" width="16.109375" style="269" customWidth="1"/>
    <col min="7692" max="7692" width="21.6640625" style="269" customWidth="1"/>
    <col min="7693" max="7693" width="16.109375" style="269" customWidth="1"/>
    <col min="7694" max="7694" width="21.6640625" style="269" customWidth="1"/>
    <col min="7695" max="7695" width="16.109375" style="269" customWidth="1"/>
    <col min="7696" max="7696" width="21.6640625" style="269" customWidth="1"/>
    <col min="7697" max="7937" width="8" style="269" customWidth="1"/>
    <col min="7938" max="7941" width="5" style="269"/>
    <col min="7942" max="7942" width="9" style="269" customWidth="1"/>
    <col min="7943" max="7943" width="14.5546875" style="269" customWidth="1"/>
    <col min="7944" max="7944" width="63.44140625" style="269" customWidth="1"/>
    <col min="7945" max="7945" width="16.109375" style="269" customWidth="1"/>
    <col min="7946" max="7946" width="12.21875" style="269" customWidth="1"/>
    <col min="7947" max="7947" width="16.109375" style="269" customWidth="1"/>
    <col min="7948" max="7948" width="21.6640625" style="269" customWidth="1"/>
    <col min="7949" max="7949" width="16.109375" style="269" customWidth="1"/>
    <col min="7950" max="7950" width="21.6640625" style="269" customWidth="1"/>
    <col min="7951" max="7951" width="16.109375" style="269" customWidth="1"/>
    <col min="7952" max="7952" width="21.6640625" style="269" customWidth="1"/>
    <col min="7953" max="8193" width="8" style="269" customWidth="1"/>
    <col min="8194" max="8197" width="5" style="269"/>
    <col min="8198" max="8198" width="9" style="269" customWidth="1"/>
    <col min="8199" max="8199" width="14.5546875" style="269" customWidth="1"/>
    <col min="8200" max="8200" width="63.44140625" style="269" customWidth="1"/>
    <col min="8201" max="8201" width="16.109375" style="269" customWidth="1"/>
    <col min="8202" max="8202" width="12.21875" style="269" customWidth="1"/>
    <col min="8203" max="8203" width="16.109375" style="269" customWidth="1"/>
    <col min="8204" max="8204" width="21.6640625" style="269" customWidth="1"/>
    <col min="8205" max="8205" width="16.109375" style="269" customWidth="1"/>
    <col min="8206" max="8206" width="21.6640625" style="269" customWidth="1"/>
    <col min="8207" max="8207" width="16.109375" style="269" customWidth="1"/>
    <col min="8208" max="8208" width="21.6640625" style="269" customWidth="1"/>
    <col min="8209" max="8449" width="8" style="269" customWidth="1"/>
    <col min="8450" max="8453" width="5" style="269"/>
    <col min="8454" max="8454" width="9" style="269" customWidth="1"/>
    <col min="8455" max="8455" width="14.5546875" style="269" customWidth="1"/>
    <col min="8456" max="8456" width="63.44140625" style="269" customWidth="1"/>
    <col min="8457" max="8457" width="16.109375" style="269" customWidth="1"/>
    <col min="8458" max="8458" width="12.21875" style="269" customWidth="1"/>
    <col min="8459" max="8459" width="16.109375" style="269" customWidth="1"/>
    <col min="8460" max="8460" width="21.6640625" style="269" customWidth="1"/>
    <col min="8461" max="8461" width="16.109375" style="269" customWidth="1"/>
    <col min="8462" max="8462" width="21.6640625" style="269" customWidth="1"/>
    <col min="8463" max="8463" width="16.109375" style="269" customWidth="1"/>
    <col min="8464" max="8464" width="21.6640625" style="269" customWidth="1"/>
    <col min="8465" max="8705" width="8" style="269" customWidth="1"/>
    <col min="8706" max="8709" width="5" style="269"/>
    <col min="8710" max="8710" width="9" style="269" customWidth="1"/>
    <col min="8711" max="8711" width="14.5546875" style="269" customWidth="1"/>
    <col min="8712" max="8712" width="63.44140625" style="269" customWidth="1"/>
    <col min="8713" max="8713" width="16.109375" style="269" customWidth="1"/>
    <col min="8714" max="8714" width="12.21875" style="269" customWidth="1"/>
    <col min="8715" max="8715" width="16.109375" style="269" customWidth="1"/>
    <col min="8716" max="8716" width="21.6640625" style="269" customWidth="1"/>
    <col min="8717" max="8717" width="16.109375" style="269" customWidth="1"/>
    <col min="8718" max="8718" width="21.6640625" style="269" customWidth="1"/>
    <col min="8719" max="8719" width="16.109375" style="269" customWidth="1"/>
    <col min="8720" max="8720" width="21.6640625" style="269" customWidth="1"/>
    <col min="8721" max="8961" width="8" style="269" customWidth="1"/>
    <col min="8962" max="8965" width="5" style="269"/>
    <col min="8966" max="8966" width="9" style="269" customWidth="1"/>
    <col min="8967" max="8967" width="14.5546875" style="269" customWidth="1"/>
    <col min="8968" max="8968" width="63.44140625" style="269" customWidth="1"/>
    <col min="8969" max="8969" width="16.109375" style="269" customWidth="1"/>
    <col min="8970" max="8970" width="12.21875" style="269" customWidth="1"/>
    <col min="8971" max="8971" width="16.109375" style="269" customWidth="1"/>
    <col min="8972" max="8972" width="21.6640625" style="269" customWidth="1"/>
    <col min="8973" max="8973" width="16.109375" style="269" customWidth="1"/>
    <col min="8974" max="8974" width="21.6640625" style="269" customWidth="1"/>
    <col min="8975" max="8975" width="16.109375" style="269" customWidth="1"/>
    <col min="8976" max="8976" width="21.6640625" style="269" customWidth="1"/>
    <col min="8977" max="9217" width="8" style="269" customWidth="1"/>
    <col min="9218" max="9221" width="5" style="269"/>
    <col min="9222" max="9222" width="9" style="269" customWidth="1"/>
    <col min="9223" max="9223" width="14.5546875" style="269" customWidth="1"/>
    <col min="9224" max="9224" width="63.44140625" style="269" customWidth="1"/>
    <col min="9225" max="9225" width="16.109375" style="269" customWidth="1"/>
    <col min="9226" max="9226" width="12.21875" style="269" customWidth="1"/>
    <col min="9227" max="9227" width="16.109375" style="269" customWidth="1"/>
    <col min="9228" max="9228" width="21.6640625" style="269" customWidth="1"/>
    <col min="9229" max="9229" width="16.109375" style="269" customWidth="1"/>
    <col min="9230" max="9230" width="21.6640625" style="269" customWidth="1"/>
    <col min="9231" max="9231" width="16.109375" style="269" customWidth="1"/>
    <col min="9232" max="9232" width="21.6640625" style="269" customWidth="1"/>
    <col min="9233" max="9473" width="8" style="269" customWidth="1"/>
    <col min="9474" max="9477" width="5" style="269"/>
    <col min="9478" max="9478" width="9" style="269" customWidth="1"/>
    <col min="9479" max="9479" width="14.5546875" style="269" customWidth="1"/>
    <col min="9480" max="9480" width="63.44140625" style="269" customWidth="1"/>
    <col min="9481" max="9481" width="16.109375" style="269" customWidth="1"/>
    <col min="9482" max="9482" width="12.21875" style="269" customWidth="1"/>
    <col min="9483" max="9483" width="16.109375" style="269" customWidth="1"/>
    <col min="9484" max="9484" width="21.6640625" style="269" customWidth="1"/>
    <col min="9485" max="9485" width="16.109375" style="269" customWidth="1"/>
    <col min="9486" max="9486" width="21.6640625" style="269" customWidth="1"/>
    <col min="9487" max="9487" width="16.109375" style="269" customWidth="1"/>
    <col min="9488" max="9488" width="21.6640625" style="269" customWidth="1"/>
    <col min="9489" max="9729" width="8" style="269" customWidth="1"/>
    <col min="9730" max="9733" width="5" style="269"/>
    <col min="9734" max="9734" width="9" style="269" customWidth="1"/>
    <col min="9735" max="9735" width="14.5546875" style="269" customWidth="1"/>
    <col min="9736" max="9736" width="63.44140625" style="269" customWidth="1"/>
    <col min="9737" max="9737" width="16.109375" style="269" customWidth="1"/>
    <col min="9738" max="9738" width="12.21875" style="269" customWidth="1"/>
    <col min="9739" max="9739" width="16.109375" style="269" customWidth="1"/>
    <col min="9740" max="9740" width="21.6640625" style="269" customWidth="1"/>
    <col min="9741" max="9741" width="16.109375" style="269" customWidth="1"/>
    <col min="9742" max="9742" width="21.6640625" style="269" customWidth="1"/>
    <col min="9743" max="9743" width="16.109375" style="269" customWidth="1"/>
    <col min="9744" max="9744" width="21.6640625" style="269" customWidth="1"/>
    <col min="9745" max="9985" width="8" style="269" customWidth="1"/>
    <col min="9986" max="9989" width="5" style="269"/>
    <col min="9990" max="9990" width="9" style="269" customWidth="1"/>
    <col min="9991" max="9991" width="14.5546875" style="269" customWidth="1"/>
    <col min="9992" max="9992" width="63.44140625" style="269" customWidth="1"/>
    <col min="9993" max="9993" width="16.109375" style="269" customWidth="1"/>
    <col min="9994" max="9994" width="12.21875" style="269" customWidth="1"/>
    <col min="9995" max="9995" width="16.109375" style="269" customWidth="1"/>
    <col min="9996" max="9996" width="21.6640625" style="269" customWidth="1"/>
    <col min="9997" max="9997" width="16.109375" style="269" customWidth="1"/>
    <col min="9998" max="9998" width="21.6640625" style="269" customWidth="1"/>
    <col min="9999" max="9999" width="16.109375" style="269" customWidth="1"/>
    <col min="10000" max="10000" width="21.6640625" style="269" customWidth="1"/>
    <col min="10001" max="10241" width="8" style="269" customWidth="1"/>
    <col min="10242" max="10245" width="5" style="269"/>
    <col min="10246" max="10246" width="9" style="269" customWidth="1"/>
    <col min="10247" max="10247" width="14.5546875" style="269" customWidth="1"/>
    <col min="10248" max="10248" width="63.44140625" style="269" customWidth="1"/>
    <col min="10249" max="10249" width="16.109375" style="269" customWidth="1"/>
    <col min="10250" max="10250" width="12.21875" style="269" customWidth="1"/>
    <col min="10251" max="10251" width="16.109375" style="269" customWidth="1"/>
    <col min="10252" max="10252" width="21.6640625" style="269" customWidth="1"/>
    <col min="10253" max="10253" width="16.109375" style="269" customWidth="1"/>
    <col min="10254" max="10254" width="21.6640625" style="269" customWidth="1"/>
    <col min="10255" max="10255" width="16.109375" style="269" customWidth="1"/>
    <col min="10256" max="10256" width="21.6640625" style="269" customWidth="1"/>
    <col min="10257" max="10497" width="8" style="269" customWidth="1"/>
    <col min="10498" max="10501" width="5" style="269"/>
    <col min="10502" max="10502" width="9" style="269" customWidth="1"/>
    <col min="10503" max="10503" width="14.5546875" style="269" customWidth="1"/>
    <col min="10504" max="10504" width="63.44140625" style="269" customWidth="1"/>
    <col min="10505" max="10505" width="16.109375" style="269" customWidth="1"/>
    <col min="10506" max="10506" width="12.21875" style="269" customWidth="1"/>
    <col min="10507" max="10507" width="16.109375" style="269" customWidth="1"/>
    <col min="10508" max="10508" width="21.6640625" style="269" customWidth="1"/>
    <col min="10509" max="10509" width="16.109375" style="269" customWidth="1"/>
    <col min="10510" max="10510" width="21.6640625" style="269" customWidth="1"/>
    <col min="10511" max="10511" width="16.109375" style="269" customWidth="1"/>
    <col min="10512" max="10512" width="21.6640625" style="269" customWidth="1"/>
    <col min="10513" max="10753" width="8" style="269" customWidth="1"/>
    <col min="10754" max="10757" width="5" style="269"/>
    <col min="10758" max="10758" width="9" style="269" customWidth="1"/>
    <col min="10759" max="10759" width="14.5546875" style="269" customWidth="1"/>
    <col min="10760" max="10760" width="63.44140625" style="269" customWidth="1"/>
    <col min="10761" max="10761" width="16.109375" style="269" customWidth="1"/>
    <col min="10762" max="10762" width="12.21875" style="269" customWidth="1"/>
    <col min="10763" max="10763" width="16.109375" style="269" customWidth="1"/>
    <col min="10764" max="10764" width="21.6640625" style="269" customWidth="1"/>
    <col min="10765" max="10765" width="16.109375" style="269" customWidth="1"/>
    <col min="10766" max="10766" width="21.6640625" style="269" customWidth="1"/>
    <col min="10767" max="10767" width="16.109375" style="269" customWidth="1"/>
    <col min="10768" max="10768" width="21.6640625" style="269" customWidth="1"/>
    <col min="10769" max="11009" width="8" style="269" customWidth="1"/>
    <col min="11010" max="11013" width="5" style="269"/>
    <col min="11014" max="11014" width="9" style="269" customWidth="1"/>
    <col min="11015" max="11015" width="14.5546875" style="269" customWidth="1"/>
    <col min="11016" max="11016" width="63.44140625" style="269" customWidth="1"/>
    <col min="11017" max="11017" width="16.109375" style="269" customWidth="1"/>
    <col min="11018" max="11018" width="12.21875" style="269" customWidth="1"/>
    <col min="11019" max="11019" width="16.109375" style="269" customWidth="1"/>
    <col min="11020" max="11020" width="21.6640625" style="269" customWidth="1"/>
    <col min="11021" max="11021" width="16.109375" style="269" customWidth="1"/>
    <col min="11022" max="11022" width="21.6640625" style="269" customWidth="1"/>
    <col min="11023" max="11023" width="16.109375" style="269" customWidth="1"/>
    <col min="11024" max="11024" width="21.6640625" style="269" customWidth="1"/>
    <col min="11025" max="11265" width="8" style="269" customWidth="1"/>
    <col min="11266" max="11269" width="5" style="269"/>
    <col min="11270" max="11270" width="9" style="269" customWidth="1"/>
    <col min="11271" max="11271" width="14.5546875" style="269" customWidth="1"/>
    <col min="11272" max="11272" width="63.44140625" style="269" customWidth="1"/>
    <col min="11273" max="11273" width="16.109375" style="269" customWidth="1"/>
    <col min="11274" max="11274" width="12.21875" style="269" customWidth="1"/>
    <col min="11275" max="11275" width="16.109375" style="269" customWidth="1"/>
    <col min="11276" max="11276" width="21.6640625" style="269" customWidth="1"/>
    <col min="11277" max="11277" width="16.109375" style="269" customWidth="1"/>
    <col min="11278" max="11278" width="21.6640625" style="269" customWidth="1"/>
    <col min="11279" max="11279" width="16.109375" style="269" customWidth="1"/>
    <col min="11280" max="11280" width="21.6640625" style="269" customWidth="1"/>
    <col min="11281" max="11521" width="8" style="269" customWidth="1"/>
    <col min="11522" max="11525" width="5" style="269"/>
    <col min="11526" max="11526" width="9" style="269" customWidth="1"/>
    <col min="11527" max="11527" width="14.5546875" style="269" customWidth="1"/>
    <col min="11528" max="11528" width="63.44140625" style="269" customWidth="1"/>
    <col min="11529" max="11529" width="16.109375" style="269" customWidth="1"/>
    <col min="11530" max="11530" width="12.21875" style="269" customWidth="1"/>
    <col min="11531" max="11531" width="16.109375" style="269" customWidth="1"/>
    <col min="11532" max="11532" width="21.6640625" style="269" customWidth="1"/>
    <col min="11533" max="11533" width="16.109375" style="269" customWidth="1"/>
    <col min="11534" max="11534" width="21.6640625" style="269" customWidth="1"/>
    <col min="11535" max="11535" width="16.109375" style="269" customWidth="1"/>
    <col min="11536" max="11536" width="21.6640625" style="269" customWidth="1"/>
    <col min="11537" max="11777" width="8" style="269" customWidth="1"/>
    <col min="11778" max="11781" width="5" style="269"/>
    <col min="11782" max="11782" width="9" style="269" customWidth="1"/>
    <col min="11783" max="11783" width="14.5546875" style="269" customWidth="1"/>
    <col min="11784" max="11784" width="63.44140625" style="269" customWidth="1"/>
    <col min="11785" max="11785" width="16.109375" style="269" customWidth="1"/>
    <col min="11786" max="11786" width="12.21875" style="269" customWidth="1"/>
    <col min="11787" max="11787" width="16.109375" style="269" customWidth="1"/>
    <col min="11788" max="11788" width="21.6640625" style="269" customWidth="1"/>
    <col min="11789" max="11789" width="16.109375" style="269" customWidth="1"/>
    <col min="11790" max="11790" width="21.6640625" style="269" customWidth="1"/>
    <col min="11791" max="11791" width="16.109375" style="269" customWidth="1"/>
    <col min="11792" max="11792" width="21.6640625" style="269" customWidth="1"/>
    <col min="11793" max="12033" width="8" style="269" customWidth="1"/>
    <col min="12034" max="12037" width="5" style="269"/>
    <col min="12038" max="12038" width="9" style="269" customWidth="1"/>
    <col min="12039" max="12039" width="14.5546875" style="269" customWidth="1"/>
    <col min="12040" max="12040" width="63.44140625" style="269" customWidth="1"/>
    <col min="12041" max="12041" width="16.109375" style="269" customWidth="1"/>
    <col min="12042" max="12042" width="12.21875" style="269" customWidth="1"/>
    <col min="12043" max="12043" width="16.109375" style="269" customWidth="1"/>
    <col min="12044" max="12044" width="21.6640625" style="269" customWidth="1"/>
    <col min="12045" max="12045" width="16.109375" style="269" customWidth="1"/>
    <col min="12046" max="12046" width="21.6640625" style="269" customWidth="1"/>
    <col min="12047" max="12047" width="16.109375" style="269" customWidth="1"/>
    <col min="12048" max="12048" width="21.6640625" style="269" customWidth="1"/>
    <col min="12049" max="12289" width="8" style="269" customWidth="1"/>
    <col min="12290" max="12293" width="5" style="269"/>
    <col min="12294" max="12294" width="9" style="269" customWidth="1"/>
    <col min="12295" max="12295" width="14.5546875" style="269" customWidth="1"/>
    <col min="12296" max="12296" width="63.44140625" style="269" customWidth="1"/>
    <col min="12297" max="12297" width="16.109375" style="269" customWidth="1"/>
    <col min="12298" max="12298" width="12.21875" style="269" customWidth="1"/>
    <col min="12299" max="12299" width="16.109375" style="269" customWidth="1"/>
    <col min="12300" max="12300" width="21.6640625" style="269" customWidth="1"/>
    <col min="12301" max="12301" width="16.109375" style="269" customWidth="1"/>
    <col min="12302" max="12302" width="21.6640625" style="269" customWidth="1"/>
    <col min="12303" max="12303" width="16.109375" style="269" customWidth="1"/>
    <col min="12304" max="12304" width="21.6640625" style="269" customWidth="1"/>
    <col min="12305" max="12545" width="8" style="269" customWidth="1"/>
    <col min="12546" max="12549" width="5" style="269"/>
    <col min="12550" max="12550" width="9" style="269" customWidth="1"/>
    <col min="12551" max="12551" width="14.5546875" style="269" customWidth="1"/>
    <col min="12552" max="12552" width="63.44140625" style="269" customWidth="1"/>
    <col min="12553" max="12553" width="16.109375" style="269" customWidth="1"/>
    <col min="12554" max="12554" width="12.21875" style="269" customWidth="1"/>
    <col min="12555" max="12555" width="16.109375" style="269" customWidth="1"/>
    <col min="12556" max="12556" width="21.6640625" style="269" customWidth="1"/>
    <col min="12557" max="12557" width="16.109375" style="269" customWidth="1"/>
    <col min="12558" max="12558" width="21.6640625" style="269" customWidth="1"/>
    <col min="12559" max="12559" width="16.109375" style="269" customWidth="1"/>
    <col min="12560" max="12560" width="21.6640625" style="269" customWidth="1"/>
    <col min="12561" max="12801" width="8" style="269" customWidth="1"/>
    <col min="12802" max="12805" width="5" style="269"/>
    <col min="12806" max="12806" width="9" style="269" customWidth="1"/>
    <col min="12807" max="12807" width="14.5546875" style="269" customWidth="1"/>
    <col min="12808" max="12808" width="63.44140625" style="269" customWidth="1"/>
    <col min="12809" max="12809" width="16.109375" style="269" customWidth="1"/>
    <col min="12810" max="12810" width="12.21875" style="269" customWidth="1"/>
    <col min="12811" max="12811" width="16.109375" style="269" customWidth="1"/>
    <col min="12812" max="12812" width="21.6640625" style="269" customWidth="1"/>
    <col min="12813" max="12813" width="16.109375" style="269" customWidth="1"/>
    <col min="12814" max="12814" width="21.6640625" style="269" customWidth="1"/>
    <col min="12815" max="12815" width="16.109375" style="269" customWidth="1"/>
    <col min="12816" max="12816" width="21.6640625" style="269" customWidth="1"/>
    <col min="12817" max="13057" width="8" style="269" customWidth="1"/>
    <col min="13058" max="13061" width="5" style="269"/>
    <col min="13062" max="13062" width="9" style="269" customWidth="1"/>
    <col min="13063" max="13063" width="14.5546875" style="269" customWidth="1"/>
    <col min="13064" max="13064" width="63.44140625" style="269" customWidth="1"/>
    <col min="13065" max="13065" width="16.109375" style="269" customWidth="1"/>
    <col min="13066" max="13066" width="12.21875" style="269" customWidth="1"/>
    <col min="13067" max="13067" width="16.109375" style="269" customWidth="1"/>
    <col min="13068" max="13068" width="21.6640625" style="269" customWidth="1"/>
    <col min="13069" max="13069" width="16.109375" style="269" customWidth="1"/>
    <col min="13070" max="13070" width="21.6640625" style="269" customWidth="1"/>
    <col min="13071" max="13071" width="16.109375" style="269" customWidth="1"/>
    <col min="13072" max="13072" width="21.6640625" style="269" customWidth="1"/>
    <col min="13073" max="13313" width="8" style="269" customWidth="1"/>
    <col min="13314" max="13317" width="5" style="269"/>
    <col min="13318" max="13318" width="9" style="269" customWidth="1"/>
    <col min="13319" max="13319" width="14.5546875" style="269" customWidth="1"/>
    <col min="13320" max="13320" width="63.44140625" style="269" customWidth="1"/>
    <col min="13321" max="13321" width="16.109375" style="269" customWidth="1"/>
    <col min="13322" max="13322" width="12.21875" style="269" customWidth="1"/>
    <col min="13323" max="13323" width="16.109375" style="269" customWidth="1"/>
    <col min="13324" max="13324" width="21.6640625" style="269" customWidth="1"/>
    <col min="13325" max="13325" width="16.109375" style="269" customWidth="1"/>
    <col min="13326" max="13326" width="21.6640625" style="269" customWidth="1"/>
    <col min="13327" max="13327" width="16.109375" style="269" customWidth="1"/>
    <col min="13328" max="13328" width="21.6640625" style="269" customWidth="1"/>
    <col min="13329" max="13569" width="8" style="269" customWidth="1"/>
    <col min="13570" max="13573" width="5" style="269"/>
    <col min="13574" max="13574" width="9" style="269" customWidth="1"/>
    <col min="13575" max="13575" width="14.5546875" style="269" customWidth="1"/>
    <col min="13576" max="13576" width="63.44140625" style="269" customWidth="1"/>
    <col min="13577" max="13577" width="16.109375" style="269" customWidth="1"/>
    <col min="13578" max="13578" width="12.21875" style="269" customWidth="1"/>
    <col min="13579" max="13579" width="16.109375" style="269" customWidth="1"/>
    <col min="13580" max="13580" width="21.6640625" style="269" customWidth="1"/>
    <col min="13581" max="13581" width="16.109375" style="269" customWidth="1"/>
    <col min="13582" max="13582" width="21.6640625" style="269" customWidth="1"/>
    <col min="13583" max="13583" width="16.109375" style="269" customWidth="1"/>
    <col min="13584" max="13584" width="21.6640625" style="269" customWidth="1"/>
    <col min="13585" max="13825" width="8" style="269" customWidth="1"/>
    <col min="13826" max="13829" width="5" style="269"/>
    <col min="13830" max="13830" width="9" style="269" customWidth="1"/>
    <col min="13831" max="13831" width="14.5546875" style="269" customWidth="1"/>
    <col min="13832" max="13832" width="63.44140625" style="269" customWidth="1"/>
    <col min="13833" max="13833" width="16.109375" style="269" customWidth="1"/>
    <col min="13834" max="13834" width="12.21875" style="269" customWidth="1"/>
    <col min="13835" max="13835" width="16.109375" style="269" customWidth="1"/>
    <col min="13836" max="13836" width="21.6640625" style="269" customWidth="1"/>
    <col min="13837" max="13837" width="16.109375" style="269" customWidth="1"/>
    <col min="13838" max="13838" width="21.6640625" style="269" customWidth="1"/>
    <col min="13839" max="13839" width="16.109375" style="269" customWidth="1"/>
    <col min="13840" max="13840" width="21.6640625" style="269" customWidth="1"/>
    <col min="13841" max="14081" width="8" style="269" customWidth="1"/>
    <col min="14082" max="14085" width="5" style="269"/>
    <col min="14086" max="14086" width="9" style="269" customWidth="1"/>
    <col min="14087" max="14087" width="14.5546875" style="269" customWidth="1"/>
    <col min="14088" max="14088" width="63.44140625" style="269" customWidth="1"/>
    <col min="14089" max="14089" width="16.109375" style="269" customWidth="1"/>
    <col min="14090" max="14090" width="12.21875" style="269" customWidth="1"/>
    <col min="14091" max="14091" width="16.109375" style="269" customWidth="1"/>
    <col min="14092" max="14092" width="21.6640625" style="269" customWidth="1"/>
    <col min="14093" max="14093" width="16.109375" style="269" customWidth="1"/>
    <col min="14094" max="14094" width="21.6640625" style="269" customWidth="1"/>
    <col min="14095" max="14095" width="16.109375" style="269" customWidth="1"/>
    <col min="14096" max="14096" width="21.6640625" style="269" customWidth="1"/>
    <col min="14097" max="14337" width="8" style="269" customWidth="1"/>
    <col min="14338" max="14341" width="5" style="269"/>
    <col min="14342" max="14342" width="9" style="269" customWidth="1"/>
    <col min="14343" max="14343" width="14.5546875" style="269" customWidth="1"/>
    <col min="14344" max="14344" width="63.44140625" style="269" customWidth="1"/>
    <col min="14345" max="14345" width="16.109375" style="269" customWidth="1"/>
    <col min="14346" max="14346" width="12.21875" style="269" customWidth="1"/>
    <col min="14347" max="14347" width="16.109375" style="269" customWidth="1"/>
    <col min="14348" max="14348" width="21.6640625" style="269" customWidth="1"/>
    <col min="14349" max="14349" width="16.109375" style="269" customWidth="1"/>
    <col min="14350" max="14350" width="21.6640625" style="269" customWidth="1"/>
    <col min="14351" max="14351" width="16.109375" style="269" customWidth="1"/>
    <col min="14352" max="14352" width="21.6640625" style="269" customWidth="1"/>
    <col min="14353" max="14593" width="8" style="269" customWidth="1"/>
    <col min="14594" max="14597" width="5" style="269"/>
    <col min="14598" max="14598" width="9" style="269" customWidth="1"/>
    <col min="14599" max="14599" width="14.5546875" style="269" customWidth="1"/>
    <col min="14600" max="14600" width="63.44140625" style="269" customWidth="1"/>
    <col min="14601" max="14601" width="16.109375" style="269" customWidth="1"/>
    <col min="14602" max="14602" width="12.21875" style="269" customWidth="1"/>
    <col min="14603" max="14603" width="16.109375" style="269" customWidth="1"/>
    <col min="14604" max="14604" width="21.6640625" style="269" customWidth="1"/>
    <col min="14605" max="14605" width="16.109375" style="269" customWidth="1"/>
    <col min="14606" max="14606" width="21.6640625" style="269" customWidth="1"/>
    <col min="14607" max="14607" width="16.109375" style="269" customWidth="1"/>
    <col min="14608" max="14608" width="21.6640625" style="269" customWidth="1"/>
    <col min="14609" max="14849" width="8" style="269" customWidth="1"/>
    <col min="14850" max="14853" width="5" style="269"/>
    <col min="14854" max="14854" width="9" style="269" customWidth="1"/>
    <col min="14855" max="14855" width="14.5546875" style="269" customWidth="1"/>
    <col min="14856" max="14856" width="63.44140625" style="269" customWidth="1"/>
    <col min="14857" max="14857" width="16.109375" style="269" customWidth="1"/>
    <col min="14858" max="14858" width="12.21875" style="269" customWidth="1"/>
    <col min="14859" max="14859" width="16.109375" style="269" customWidth="1"/>
    <col min="14860" max="14860" width="21.6640625" style="269" customWidth="1"/>
    <col min="14861" max="14861" width="16.109375" style="269" customWidth="1"/>
    <col min="14862" max="14862" width="21.6640625" style="269" customWidth="1"/>
    <col min="14863" max="14863" width="16.109375" style="269" customWidth="1"/>
    <col min="14864" max="14864" width="21.6640625" style="269" customWidth="1"/>
    <col min="14865" max="15105" width="8" style="269" customWidth="1"/>
    <col min="15106" max="15109" width="5" style="269"/>
    <col min="15110" max="15110" width="9" style="269" customWidth="1"/>
    <col min="15111" max="15111" width="14.5546875" style="269" customWidth="1"/>
    <col min="15112" max="15112" width="63.44140625" style="269" customWidth="1"/>
    <col min="15113" max="15113" width="16.109375" style="269" customWidth="1"/>
    <col min="15114" max="15114" width="12.21875" style="269" customWidth="1"/>
    <col min="15115" max="15115" width="16.109375" style="269" customWidth="1"/>
    <col min="15116" max="15116" width="21.6640625" style="269" customWidth="1"/>
    <col min="15117" max="15117" width="16.109375" style="269" customWidth="1"/>
    <col min="15118" max="15118" width="21.6640625" style="269" customWidth="1"/>
    <col min="15119" max="15119" width="16.109375" style="269" customWidth="1"/>
    <col min="15120" max="15120" width="21.6640625" style="269" customWidth="1"/>
    <col min="15121" max="15361" width="8" style="269" customWidth="1"/>
    <col min="15362" max="15365" width="5" style="269"/>
    <col min="15366" max="15366" width="9" style="269" customWidth="1"/>
    <col min="15367" max="15367" width="14.5546875" style="269" customWidth="1"/>
    <col min="15368" max="15368" width="63.44140625" style="269" customWidth="1"/>
    <col min="15369" max="15369" width="16.109375" style="269" customWidth="1"/>
    <col min="15370" max="15370" width="12.21875" style="269" customWidth="1"/>
    <col min="15371" max="15371" width="16.109375" style="269" customWidth="1"/>
    <col min="15372" max="15372" width="21.6640625" style="269" customWidth="1"/>
    <col min="15373" max="15373" width="16.109375" style="269" customWidth="1"/>
    <col min="15374" max="15374" width="21.6640625" style="269" customWidth="1"/>
    <col min="15375" max="15375" width="16.109375" style="269" customWidth="1"/>
    <col min="15376" max="15376" width="21.6640625" style="269" customWidth="1"/>
    <col min="15377" max="15617" width="8" style="269" customWidth="1"/>
    <col min="15618" max="15621" width="5" style="269"/>
    <col min="15622" max="15622" width="9" style="269" customWidth="1"/>
    <col min="15623" max="15623" width="14.5546875" style="269" customWidth="1"/>
    <col min="15624" max="15624" width="63.44140625" style="269" customWidth="1"/>
    <col min="15625" max="15625" width="16.109375" style="269" customWidth="1"/>
    <col min="15626" max="15626" width="12.21875" style="269" customWidth="1"/>
    <col min="15627" max="15627" width="16.109375" style="269" customWidth="1"/>
    <col min="15628" max="15628" width="21.6640625" style="269" customWidth="1"/>
    <col min="15629" max="15629" width="16.109375" style="269" customWidth="1"/>
    <col min="15630" max="15630" width="21.6640625" style="269" customWidth="1"/>
    <col min="15631" max="15631" width="16.109375" style="269" customWidth="1"/>
    <col min="15632" max="15632" width="21.6640625" style="269" customWidth="1"/>
    <col min="15633" max="15873" width="8" style="269" customWidth="1"/>
    <col min="15874" max="15877" width="5" style="269"/>
    <col min="15878" max="15878" width="9" style="269" customWidth="1"/>
    <col min="15879" max="15879" width="14.5546875" style="269" customWidth="1"/>
    <col min="15880" max="15880" width="63.44140625" style="269" customWidth="1"/>
    <col min="15881" max="15881" width="16.109375" style="269" customWidth="1"/>
    <col min="15882" max="15882" width="12.21875" style="269" customWidth="1"/>
    <col min="15883" max="15883" width="16.109375" style="269" customWidth="1"/>
    <col min="15884" max="15884" width="21.6640625" style="269" customWidth="1"/>
    <col min="15885" max="15885" width="16.109375" style="269" customWidth="1"/>
    <col min="15886" max="15886" width="21.6640625" style="269" customWidth="1"/>
    <col min="15887" max="15887" width="16.109375" style="269" customWidth="1"/>
    <col min="15888" max="15888" width="21.6640625" style="269" customWidth="1"/>
    <col min="15889" max="16129" width="8" style="269" customWidth="1"/>
    <col min="16130" max="16133" width="5" style="269"/>
    <col min="16134" max="16134" width="9" style="269" customWidth="1"/>
    <col min="16135" max="16135" width="14.5546875" style="269" customWidth="1"/>
    <col min="16136" max="16136" width="63.44140625" style="269" customWidth="1"/>
    <col min="16137" max="16137" width="16.109375" style="269" customWidth="1"/>
    <col min="16138" max="16138" width="12.21875" style="269" customWidth="1"/>
    <col min="16139" max="16139" width="16.109375" style="269" customWidth="1"/>
    <col min="16140" max="16140" width="21.6640625" style="269" customWidth="1"/>
    <col min="16141" max="16141" width="16.109375" style="269" customWidth="1"/>
    <col min="16142" max="16142" width="21.6640625" style="269" customWidth="1"/>
    <col min="16143" max="16143" width="16.109375" style="269" customWidth="1"/>
    <col min="16144" max="16144" width="21.6640625" style="269" customWidth="1"/>
    <col min="16145" max="16384" width="8" style="269" customWidth="1"/>
  </cols>
  <sheetData>
    <row r="1" spans="1:16" ht="64.900000000000006" customHeight="1">
      <c r="A1" s="353" t="s">
        <v>131</v>
      </c>
      <c r="B1" s="353"/>
      <c r="C1" s="353"/>
      <c r="D1" s="353"/>
      <c r="E1" s="353"/>
      <c r="F1" s="353"/>
      <c r="G1" s="353"/>
      <c r="H1" s="353"/>
      <c r="I1" s="353"/>
      <c r="J1" s="353"/>
      <c r="K1" s="353"/>
      <c r="L1" s="353"/>
      <c r="M1" s="353"/>
      <c r="N1" s="353"/>
      <c r="O1" s="353"/>
      <c r="P1" s="353"/>
    </row>
    <row r="2" spans="1:16" ht="45.6" customHeight="1">
      <c r="A2" s="354" t="s">
        <v>17</v>
      </c>
      <c r="B2" s="354"/>
      <c r="C2" s="354"/>
      <c r="D2" s="354"/>
      <c r="E2" s="354"/>
      <c r="F2" s="354"/>
      <c r="G2" s="354"/>
      <c r="H2" s="354"/>
      <c r="I2" s="354"/>
      <c r="J2" s="354"/>
      <c r="K2" s="354"/>
      <c r="L2" s="354"/>
      <c r="M2" s="354"/>
      <c r="N2" s="354"/>
      <c r="O2" s="354"/>
      <c r="P2" s="354"/>
    </row>
    <row r="3" spans="1:16" ht="77.45" customHeight="1">
      <c r="A3" s="355" t="s">
        <v>18</v>
      </c>
      <c r="B3" s="356" t="s">
        <v>19</v>
      </c>
      <c r="C3" s="357" t="s">
        <v>20</v>
      </c>
      <c r="D3" s="358" t="s">
        <v>130</v>
      </c>
      <c r="E3" s="357" t="s">
        <v>5</v>
      </c>
      <c r="F3" s="359" t="s">
        <v>132</v>
      </c>
      <c r="G3" s="359"/>
      <c r="H3" s="359" t="s">
        <v>140</v>
      </c>
      <c r="I3" s="359"/>
      <c r="J3" s="359" t="s">
        <v>141</v>
      </c>
      <c r="K3" s="359"/>
      <c r="L3" s="359"/>
      <c r="M3" s="359" t="s">
        <v>142</v>
      </c>
      <c r="N3" s="359"/>
      <c r="O3" s="352" t="s">
        <v>21</v>
      </c>
      <c r="P3" s="352"/>
    </row>
    <row r="4" spans="1:16" ht="70.900000000000006" customHeight="1">
      <c r="A4" s="355"/>
      <c r="B4" s="356"/>
      <c r="C4" s="357"/>
      <c r="D4" s="358"/>
      <c r="E4" s="357"/>
      <c r="F4" s="270" t="s">
        <v>22</v>
      </c>
      <c r="G4" s="271" t="s">
        <v>6</v>
      </c>
      <c r="H4" s="271" t="s">
        <v>2</v>
      </c>
      <c r="I4" s="271" t="s">
        <v>6</v>
      </c>
      <c r="J4" s="272" t="s">
        <v>2</v>
      </c>
      <c r="K4" s="273" t="s">
        <v>198</v>
      </c>
      <c r="L4" s="271" t="s">
        <v>6</v>
      </c>
      <c r="M4" s="271" t="s">
        <v>2</v>
      </c>
      <c r="N4" s="271" t="s">
        <v>6</v>
      </c>
      <c r="O4" s="271" t="s">
        <v>2</v>
      </c>
      <c r="P4" s="271" t="s">
        <v>6</v>
      </c>
    </row>
    <row r="5" spans="1:16" ht="102.6" customHeight="1">
      <c r="A5" s="274">
        <v>1</v>
      </c>
      <c r="B5" s="275">
        <v>1.1000000000000001</v>
      </c>
      <c r="C5" s="276" t="s">
        <v>169</v>
      </c>
      <c r="D5" s="277">
        <v>260.8</v>
      </c>
      <c r="E5" s="278" t="s">
        <v>24</v>
      </c>
      <c r="F5" s="279">
        <v>4.4000000000000004</v>
      </c>
      <c r="G5" s="280">
        <f>F5*D5</f>
        <v>1147.5200000000002</v>
      </c>
      <c r="H5" s="277"/>
      <c r="I5" s="281">
        <f t="shared" ref="I5:I23" si="0">H5*D5</f>
        <v>0</v>
      </c>
      <c r="J5" s="282">
        <v>9.8000000000000007</v>
      </c>
      <c r="K5" s="282">
        <f>J5*4</f>
        <v>39.200000000000003</v>
      </c>
      <c r="L5" s="280">
        <f>K5*D5</f>
        <v>10223.36</v>
      </c>
      <c r="M5" s="277">
        <v>0.4</v>
      </c>
      <c r="N5" s="280">
        <f t="shared" ref="N5:N35" si="1">M5*D5</f>
        <v>104.32000000000001</v>
      </c>
      <c r="O5" s="277">
        <f>F5+H5+K5+M5</f>
        <v>44</v>
      </c>
      <c r="P5" s="280">
        <f t="shared" ref="P5:P35" si="2">O5*D5</f>
        <v>11475.2</v>
      </c>
    </row>
    <row r="6" spans="1:16" ht="132" customHeight="1">
      <c r="A6" s="274">
        <v>2</v>
      </c>
      <c r="B6" s="275">
        <v>1.5</v>
      </c>
      <c r="C6" s="276" t="s">
        <v>23</v>
      </c>
      <c r="D6" s="277">
        <v>123.26</v>
      </c>
      <c r="E6" s="278" t="s">
        <v>24</v>
      </c>
      <c r="F6" s="279"/>
      <c r="G6" s="281">
        <f t="shared" ref="G6:G76" si="3">F6*D6</f>
        <v>0</v>
      </c>
      <c r="H6" s="277"/>
      <c r="I6" s="281">
        <f t="shared" si="0"/>
        <v>0</v>
      </c>
      <c r="J6" s="282">
        <v>1.18</v>
      </c>
      <c r="K6" s="282">
        <f t="shared" ref="K6:K69" si="4">J6*4</f>
        <v>4.72</v>
      </c>
      <c r="L6" s="280">
        <f t="shared" ref="L6:L69" si="5">K6*D6</f>
        <v>581.78719999999998</v>
      </c>
      <c r="M6" s="277"/>
      <c r="N6" s="281">
        <f t="shared" si="1"/>
        <v>0</v>
      </c>
      <c r="O6" s="277">
        <f t="shared" ref="O6:O69" si="6">F6+H6+K6+M6</f>
        <v>4.72</v>
      </c>
      <c r="P6" s="280">
        <f t="shared" si="2"/>
        <v>581.78719999999998</v>
      </c>
    </row>
    <row r="7" spans="1:16" ht="61.15" customHeight="1">
      <c r="A7" s="274">
        <v>3</v>
      </c>
      <c r="B7" s="275">
        <v>13.1</v>
      </c>
      <c r="C7" s="283" t="s">
        <v>25</v>
      </c>
      <c r="D7" s="277">
        <v>42.85</v>
      </c>
      <c r="E7" s="278" t="s">
        <v>24</v>
      </c>
      <c r="F7" s="284"/>
      <c r="G7" s="281">
        <f t="shared" si="3"/>
        <v>0</v>
      </c>
      <c r="H7" s="277"/>
      <c r="I7" s="281">
        <f t="shared" si="0"/>
        <v>0</v>
      </c>
      <c r="J7" s="282">
        <v>0.94</v>
      </c>
      <c r="K7" s="282">
        <f t="shared" si="4"/>
        <v>3.76</v>
      </c>
      <c r="L7" s="280">
        <f t="shared" si="5"/>
        <v>161.11599999999999</v>
      </c>
      <c r="M7" s="277"/>
      <c r="N7" s="281">
        <f t="shared" si="1"/>
        <v>0</v>
      </c>
      <c r="O7" s="277">
        <f t="shared" si="6"/>
        <v>3.76</v>
      </c>
      <c r="P7" s="280">
        <f t="shared" si="2"/>
        <v>161.11599999999999</v>
      </c>
    </row>
    <row r="8" spans="1:16" ht="73.900000000000006" customHeight="1">
      <c r="A8" s="274">
        <v>4</v>
      </c>
      <c r="B8" s="275">
        <v>37.1</v>
      </c>
      <c r="C8" s="285" t="s">
        <v>135</v>
      </c>
      <c r="D8" s="277">
        <v>49.68</v>
      </c>
      <c r="E8" s="278" t="s">
        <v>36</v>
      </c>
      <c r="F8" s="280">
        <v>21.8</v>
      </c>
      <c r="G8" s="280">
        <f>F8*D8</f>
        <v>1083.0240000000001</v>
      </c>
      <c r="H8" s="277">
        <v>39.799999999999997</v>
      </c>
      <c r="I8" s="280">
        <f>H8*D8</f>
        <v>1977.2639999999999</v>
      </c>
      <c r="J8" s="282">
        <v>17.53</v>
      </c>
      <c r="K8" s="282">
        <f t="shared" si="4"/>
        <v>70.12</v>
      </c>
      <c r="L8" s="280">
        <f t="shared" si="5"/>
        <v>3483.5616</v>
      </c>
      <c r="M8" s="277"/>
      <c r="N8" s="281">
        <f t="shared" si="1"/>
        <v>0</v>
      </c>
      <c r="O8" s="277">
        <f t="shared" si="6"/>
        <v>131.72</v>
      </c>
      <c r="P8" s="280">
        <f t="shared" si="2"/>
        <v>6543.8495999999996</v>
      </c>
    </row>
    <row r="9" spans="1:16" ht="61.15" customHeight="1">
      <c r="A9" s="274">
        <v>5</v>
      </c>
      <c r="B9" s="275">
        <v>39</v>
      </c>
      <c r="C9" s="276" t="s">
        <v>170</v>
      </c>
      <c r="D9" s="277">
        <v>70.150000000000006</v>
      </c>
      <c r="E9" s="278" t="s">
        <v>143</v>
      </c>
      <c r="F9" s="284"/>
      <c r="G9" s="281">
        <f t="shared" si="3"/>
        <v>0</v>
      </c>
      <c r="H9" s="277">
        <v>94.5</v>
      </c>
      <c r="I9" s="280">
        <f t="shared" si="0"/>
        <v>6629.1750000000002</v>
      </c>
      <c r="J9" s="282">
        <v>259.89999999999998</v>
      </c>
      <c r="K9" s="282">
        <f t="shared" si="4"/>
        <v>1039.5999999999999</v>
      </c>
      <c r="L9" s="280">
        <f t="shared" si="5"/>
        <v>72927.94</v>
      </c>
      <c r="M9" s="277"/>
      <c r="N9" s="281">
        <f t="shared" si="1"/>
        <v>0</v>
      </c>
      <c r="O9" s="277">
        <f t="shared" si="6"/>
        <v>1134.0999999999999</v>
      </c>
      <c r="P9" s="280">
        <f t="shared" si="2"/>
        <v>79557.115000000005</v>
      </c>
    </row>
    <row r="10" spans="1:16" ht="61.15" customHeight="1">
      <c r="A10" s="274">
        <v>6</v>
      </c>
      <c r="B10" s="275">
        <v>41</v>
      </c>
      <c r="C10" s="276" t="s">
        <v>171</v>
      </c>
      <c r="D10" s="277">
        <v>147.11000000000001</v>
      </c>
      <c r="E10" s="278" t="s">
        <v>39</v>
      </c>
      <c r="F10" s="284"/>
      <c r="G10" s="281">
        <f t="shared" ref="G10" si="7">F10*D10</f>
        <v>0</v>
      </c>
      <c r="H10" s="277">
        <v>6.3</v>
      </c>
      <c r="I10" s="280">
        <f t="shared" ref="I10" si="8">H10*D10</f>
        <v>926.79300000000001</v>
      </c>
      <c r="J10" s="282">
        <v>13.65</v>
      </c>
      <c r="K10" s="282">
        <f t="shared" si="4"/>
        <v>54.6</v>
      </c>
      <c r="L10" s="280">
        <f t="shared" si="5"/>
        <v>8032.206000000001</v>
      </c>
      <c r="M10" s="277"/>
      <c r="N10" s="281">
        <f t="shared" si="1"/>
        <v>0</v>
      </c>
      <c r="O10" s="277">
        <f t="shared" si="6"/>
        <v>60.9</v>
      </c>
      <c r="P10" s="280">
        <f t="shared" si="2"/>
        <v>8958.9989999999998</v>
      </c>
    </row>
    <row r="11" spans="1:16" ht="61.15" customHeight="1">
      <c r="A11" s="274">
        <v>8</v>
      </c>
      <c r="B11" s="275">
        <v>86</v>
      </c>
      <c r="C11" s="276" t="s">
        <v>172</v>
      </c>
      <c r="D11" s="277">
        <v>34</v>
      </c>
      <c r="E11" s="278" t="s">
        <v>39</v>
      </c>
      <c r="F11" s="284">
        <v>5.9</v>
      </c>
      <c r="G11" s="280">
        <f t="shared" si="3"/>
        <v>200.60000000000002</v>
      </c>
      <c r="H11" s="277"/>
      <c r="I11" s="281">
        <f t="shared" si="0"/>
        <v>0</v>
      </c>
      <c r="J11" s="282">
        <v>12.65</v>
      </c>
      <c r="K11" s="282">
        <f t="shared" si="4"/>
        <v>50.6</v>
      </c>
      <c r="L11" s="280">
        <f t="shared" si="5"/>
        <v>1720.4</v>
      </c>
      <c r="M11" s="277"/>
      <c r="N11" s="281">
        <f t="shared" si="1"/>
        <v>0</v>
      </c>
      <c r="O11" s="277">
        <f t="shared" si="6"/>
        <v>56.5</v>
      </c>
      <c r="P11" s="280">
        <f t="shared" si="2"/>
        <v>1921</v>
      </c>
    </row>
    <row r="12" spans="1:16" ht="79.150000000000006" customHeight="1">
      <c r="A12" s="274">
        <v>9</v>
      </c>
      <c r="B12" s="275">
        <v>112</v>
      </c>
      <c r="C12" s="285" t="s">
        <v>262</v>
      </c>
      <c r="D12" s="277">
        <v>2363</v>
      </c>
      <c r="E12" s="278" t="s">
        <v>49</v>
      </c>
      <c r="F12" s="284"/>
      <c r="G12" s="281">
        <f t="shared" ref="G12" si="9">F12*D12</f>
        <v>0</v>
      </c>
      <c r="H12" s="277"/>
      <c r="I12" s="281">
        <f t="shared" ref="I12" si="10">H12*D12</f>
        <v>0</v>
      </c>
      <c r="J12" s="282">
        <v>1</v>
      </c>
      <c r="K12" s="282">
        <f t="shared" si="4"/>
        <v>4</v>
      </c>
      <c r="L12" s="280">
        <f t="shared" si="5"/>
        <v>9452</v>
      </c>
      <c r="M12" s="277"/>
      <c r="N12" s="281">
        <f t="shared" si="1"/>
        <v>0</v>
      </c>
      <c r="O12" s="277">
        <f t="shared" si="6"/>
        <v>4</v>
      </c>
      <c r="P12" s="280">
        <f t="shared" si="2"/>
        <v>9452</v>
      </c>
    </row>
    <row r="13" spans="1:16" ht="79.150000000000006" customHeight="1">
      <c r="A13" s="274">
        <v>10</v>
      </c>
      <c r="B13" s="275">
        <v>238</v>
      </c>
      <c r="C13" s="276" t="s">
        <v>26</v>
      </c>
      <c r="D13" s="277">
        <v>4865.5</v>
      </c>
      <c r="E13" s="278" t="s">
        <v>27</v>
      </c>
      <c r="F13" s="286">
        <v>0.12</v>
      </c>
      <c r="G13" s="280">
        <f t="shared" si="3"/>
        <v>583.86</v>
      </c>
      <c r="H13" s="287"/>
      <c r="I13" s="281">
        <f t="shared" si="0"/>
        <v>0</v>
      </c>
      <c r="J13" s="288">
        <v>0.5</v>
      </c>
      <c r="K13" s="282">
        <f t="shared" si="4"/>
        <v>2</v>
      </c>
      <c r="L13" s="280">
        <f t="shared" si="5"/>
        <v>9731</v>
      </c>
      <c r="M13" s="287"/>
      <c r="N13" s="281">
        <f t="shared" si="1"/>
        <v>0</v>
      </c>
      <c r="O13" s="277">
        <f t="shared" si="6"/>
        <v>2.12</v>
      </c>
      <c r="P13" s="280">
        <f t="shared" si="2"/>
        <v>10314.86</v>
      </c>
    </row>
    <row r="14" spans="1:16" ht="100.9" customHeight="1">
      <c r="A14" s="274">
        <v>11</v>
      </c>
      <c r="B14" s="275">
        <v>2.15</v>
      </c>
      <c r="C14" s="276" t="s">
        <v>256</v>
      </c>
      <c r="D14" s="277">
        <v>314.85000000000002</v>
      </c>
      <c r="E14" s="278" t="s">
        <v>24</v>
      </c>
      <c r="F14" s="280">
        <v>0.5</v>
      </c>
      <c r="G14" s="280">
        <f t="shared" si="3"/>
        <v>157.42500000000001</v>
      </c>
      <c r="H14" s="277"/>
      <c r="I14" s="281">
        <f t="shared" si="0"/>
        <v>0</v>
      </c>
      <c r="J14" s="282">
        <v>1.69</v>
      </c>
      <c r="K14" s="282">
        <f t="shared" si="4"/>
        <v>6.76</v>
      </c>
      <c r="L14" s="280">
        <f t="shared" si="5"/>
        <v>2128.386</v>
      </c>
      <c r="M14" s="277">
        <v>0.2</v>
      </c>
      <c r="N14" s="280">
        <f t="shared" si="1"/>
        <v>62.970000000000006</v>
      </c>
      <c r="O14" s="277">
        <f t="shared" si="6"/>
        <v>7.46</v>
      </c>
      <c r="P14" s="280">
        <f t="shared" si="2"/>
        <v>2348.7809999999999</v>
      </c>
    </row>
    <row r="15" spans="1:16" ht="79.150000000000006" customHeight="1">
      <c r="A15" s="274">
        <v>12</v>
      </c>
      <c r="B15" s="275" t="s">
        <v>28</v>
      </c>
      <c r="C15" s="276" t="s">
        <v>29</v>
      </c>
      <c r="D15" s="277">
        <v>5123</v>
      </c>
      <c r="E15" s="278" t="s">
        <v>24</v>
      </c>
      <c r="F15" s="280">
        <v>1.1000000000000001</v>
      </c>
      <c r="G15" s="280">
        <f t="shared" si="3"/>
        <v>5635.3</v>
      </c>
      <c r="H15" s="277"/>
      <c r="I15" s="281">
        <f t="shared" si="0"/>
        <v>0</v>
      </c>
      <c r="J15" s="282">
        <v>1.69</v>
      </c>
      <c r="K15" s="282">
        <f t="shared" si="4"/>
        <v>6.76</v>
      </c>
      <c r="L15" s="280">
        <f t="shared" si="5"/>
        <v>34631.479999999996</v>
      </c>
      <c r="M15" s="277">
        <v>0.2</v>
      </c>
      <c r="N15" s="280">
        <f t="shared" si="1"/>
        <v>1024.6000000000001</v>
      </c>
      <c r="O15" s="277">
        <f t="shared" si="6"/>
        <v>8.0599999999999987</v>
      </c>
      <c r="P15" s="280">
        <f t="shared" si="2"/>
        <v>41291.37999999999</v>
      </c>
    </row>
    <row r="16" spans="1:16" ht="128.44999999999999" customHeight="1">
      <c r="A16" s="274">
        <v>13</v>
      </c>
      <c r="B16" s="275" t="s">
        <v>30</v>
      </c>
      <c r="C16" s="276" t="s">
        <v>31</v>
      </c>
      <c r="D16" s="277">
        <v>6918.17</v>
      </c>
      <c r="E16" s="278" t="s">
        <v>24</v>
      </c>
      <c r="F16" s="284">
        <v>1.6</v>
      </c>
      <c r="G16" s="280">
        <f t="shared" si="3"/>
        <v>11069.072</v>
      </c>
      <c r="H16" s="277"/>
      <c r="I16" s="281">
        <f t="shared" si="0"/>
        <v>0</v>
      </c>
      <c r="J16" s="282">
        <v>1.57</v>
      </c>
      <c r="K16" s="282">
        <f t="shared" si="4"/>
        <v>6.28</v>
      </c>
      <c r="L16" s="280">
        <f t="shared" si="5"/>
        <v>43446.107600000003</v>
      </c>
      <c r="M16" s="277">
        <v>0.6</v>
      </c>
      <c r="N16" s="280">
        <f t="shared" si="1"/>
        <v>4150.902</v>
      </c>
      <c r="O16" s="277">
        <f t="shared" si="6"/>
        <v>8.48</v>
      </c>
      <c r="P16" s="280">
        <f t="shared" si="2"/>
        <v>58666.081600000005</v>
      </c>
    </row>
    <row r="17" spans="1:16" ht="128.44999999999999" customHeight="1">
      <c r="A17" s="274">
        <v>14</v>
      </c>
      <c r="B17" s="275" t="s">
        <v>32</v>
      </c>
      <c r="C17" s="276" t="s">
        <v>33</v>
      </c>
      <c r="D17" s="277">
        <v>8906.42</v>
      </c>
      <c r="E17" s="278" t="s">
        <v>34</v>
      </c>
      <c r="F17" s="280"/>
      <c r="G17" s="281">
        <f t="shared" si="3"/>
        <v>0</v>
      </c>
      <c r="H17" s="277"/>
      <c r="I17" s="281">
        <f t="shared" si="0"/>
        <v>0</v>
      </c>
      <c r="J17" s="282">
        <v>2.65</v>
      </c>
      <c r="K17" s="282">
        <f t="shared" si="4"/>
        <v>10.6</v>
      </c>
      <c r="L17" s="280">
        <f t="shared" si="5"/>
        <v>94408.051999999996</v>
      </c>
      <c r="M17" s="277"/>
      <c r="N17" s="281">
        <f t="shared" si="1"/>
        <v>0</v>
      </c>
      <c r="O17" s="277">
        <f t="shared" si="6"/>
        <v>10.6</v>
      </c>
      <c r="P17" s="280">
        <f t="shared" si="2"/>
        <v>94408.051999999996</v>
      </c>
    </row>
    <row r="18" spans="1:16" ht="61.15" customHeight="1">
      <c r="A18" s="274">
        <v>15</v>
      </c>
      <c r="B18" s="275"/>
      <c r="C18" s="276" t="s">
        <v>35</v>
      </c>
      <c r="D18" s="277">
        <v>9038.26</v>
      </c>
      <c r="E18" s="278" t="s">
        <v>34</v>
      </c>
      <c r="F18" s="289">
        <v>1.2</v>
      </c>
      <c r="G18" s="280">
        <f t="shared" si="3"/>
        <v>10845.912</v>
      </c>
      <c r="H18" s="277"/>
      <c r="I18" s="281">
        <f t="shared" si="0"/>
        <v>0</v>
      </c>
      <c r="J18" s="282">
        <v>2.33</v>
      </c>
      <c r="K18" s="282">
        <f t="shared" si="4"/>
        <v>9.32</v>
      </c>
      <c r="L18" s="280">
        <f t="shared" si="5"/>
        <v>84236.583200000008</v>
      </c>
      <c r="M18" s="277"/>
      <c r="N18" s="281">
        <f t="shared" si="1"/>
        <v>0</v>
      </c>
      <c r="O18" s="277">
        <f t="shared" si="6"/>
        <v>10.52</v>
      </c>
      <c r="P18" s="280">
        <f t="shared" si="2"/>
        <v>95082.495200000005</v>
      </c>
    </row>
    <row r="19" spans="1:16" ht="163.9" customHeight="1">
      <c r="A19" s="274">
        <v>16</v>
      </c>
      <c r="B19" s="275" t="s">
        <v>97</v>
      </c>
      <c r="C19" s="285" t="s">
        <v>253</v>
      </c>
      <c r="D19" s="277">
        <v>6946.98</v>
      </c>
      <c r="E19" s="278" t="s">
        <v>34</v>
      </c>
      <c r="F19" s="280">
        <v>3.6</v>
      </c>
      <c r="G19" s="280">
        <f t="shared" si="3"/>
        <v>25009.128000000001</v>
      </c>
      <c r="H19" s="277"/>
      <c r="I19" s="281">
        <f t="shared" si="0"/>
        <v>0</v>
      </c>
      <c r="J19" s="282">
        <v>7.48</v>
      </c>
      <c r="K19" s="282">
        <f t="shared" si="4"/>
        <v>29.92</v>
      </c>
      <c r="L19" s="280">
        <f t="shared" si="5"/>
        <v>207853.6416</v>
      </c>
      <c r="M19" s="277"/>
      <c r="N19" s="281">
        <f t="shared" si="1"/>
        <v>0</v>
      </c>
      <c r="O19" s="277">
        <f t="shared" si="6"/>
        <v>33.520000000000003</v>
      </c>
      <c r="P19" s="280">
        <f t="shared" si="2"/>
        <v>232862.7696</v>
      </c>
    </row>
    <row r="20" spans="1:16" s="290" customFormat="1" ht="198" customHeight="1">
      <c r="A20" s="274">
        <v>17</v>
      </c>
      <c r="B20" s="275" t="s">
        <v>133</v>
      </c>
      <c r="C20" s="285" t="s">
        <v>254</v>
      </c>
      <c r="D20" s="277">
        <v>886.52</v>
      </c>
      <c r="E20" s="278" t="s">
        <v>39</v>
      </c>
      <c r="F20" s="280">
        <v>2.8</v>
      </c>
      <c r="G20" s="280">
        <f t="shared" si="3"/>
        <v>2482.2559999999999</v>
      </c>
      <c r="H20" s="277"/>
      <c r="I20" s="281">
        <f t="shared" si="0"/>
        <v>0</v>
      </c>
      <c r="J20" s="282">
        <v>11.2</v>
      </c>
      <c r="K20" s="282">
        <f t="shared" si="4"/>
        <v>44.8</v>
      </c>
      <c r="L20" s="280">
        <f t="shared" si="5"/>
        <v>39716.095999999998</v>
      </c>
      <c r="M20" s="277"/>
      <c r="N20" s="281">
        <f t="shared" si="1"/>
        <v>0</v>
      </c>
      <c r="O20" s="277">
        <f t="shared" si="6"/>
        <v>47.599999999999994</v>
      </c>
      <c r="P20" s="280">
        <f t="shared" si="2"/>
        <v>42198.351999999992</v>
      </c>
    </row>
    <row r="21" spans="1:16" s="290" customFormat="1" ht="159" customHeight="1">
      <c r="A21" s="274">
        <v>18</v>
      </c>
      <c r="B21" s="275">
        <v>16.3</v>
      </c>
      <c r="C21" s="285" t="s">
        <v>255</v>
      </c>
      <c r="D21" s="277">
        <v>659.55</v>
      </c>
      <c r="E21" s="278" t="s">
        <v>39</v>
      </c>
      <c r="F21" s="280">
        <v>1</v>
      </c>
      <c r="G21" s="280">
        <f t="shared" si="3"/>
        <v>659.55</v>
      </c>
      <c r="H21" s="277"/>
      <c r="I21" s="281">
        <f t="shared" si="0"/>
        <v>0</v>
      </c>
      <c r="J21" s="282">
        <v>1.8</v>
      </c>
      <c r="K21" s="282">
        <f t="shared" si="4"/>
        <v>7.2</v>
      </c>
      <c r="L21" s="280">
        <f t="shared" si="5"/>
        <v>4748.76</v>
      </c>
      <c r="M21" s="277"/>
      <c r="N21" s="281">
        <f t="shared" si="1"/>
        <v>0</v>
      </c>
      <c r="O21" s="277">
        <f t="shared" si="6"/>
        <v>8.1999999999999993</v>
      </c>
      <c r="P21" s="280">
        <f t="shared" si="2"/>
        <v>5408.3099999999995</v>
      </c>
    </row>
    <row r="22" spans="1:16" ht="171" customHeight="1">
      <c r="A22" s="274">
        <v>19</v>
      </c>
      <c r="B22" s="275">
        <v>18.100000000000001</v>
      </c>
      <c r="C22" s="285" t="s">
        <v>257</v>
      </c>
      <c r="D22" s="277">
        <v>923.99</v>
      </c>
      <c r="E22" s="278" t="s">
        <v>36</v>
      </c>
      <c r="F22" s="280"/>
      <c r="G22" s="281">
        <f t="shared" si="3"/>
        <v>0</v>
      </c>
      <c r="H22" s="277"/>
      <c r="I22" s="281">
        <f t="shared" si="0"/>
        <v>0</v>
      </c>
      <c r="J22" s="282">
        <v>16.329999999999998</v>
      </c>
      <c r="K22" s="282">
        <f t="shared" si="4"/>
        <v>65.319999999999993</v>
      </c>
      <c r="L22" s="280">
        <f t="shared" si="5"/>
        <v>60355.026799999992</v>
      </c>
      <c r="M22" s="277"/>
      <c r="N22" s="281">
        <f t="shared" si="1"/>
        <v>0</v>
      </c>
      <c r="O22" s="277">
        <f t="shared" si="6"/>
        <v>65.319999999999993</v>
      </c>
      <c r="P22" s="280">
        <f t="shared" si="2"/>
        <v>60355.026799999992</v>
      </c>
    </row>
    <row r="23" spans="1:16" ht="169.9" customHeight="1">
      <c r="A23" s="274">
        <v>20</v>
      </c>
      <c r="B23" s="275"/>
      <c r="C23" s="285" t="s">
        <v>137</v>
      </c>
      <c r="D23" s="277">
        <v>1027.42</v>
      </c>
      <c r="E23" s="278" t="s">
        <v>39</v>
      </c>
      <c r="F23" s="280">
        <v>11</v>
      </c>
      <c r="G23" s="280">
        <f t="shared" si="3"/>
        <v>11301.62</v>
      </c>
      <c r="H23" s="277"/>
      <c r="I23" s="281">
        <f t="shared" si="0"/>
        <v>0</v>
      </c>
      <c r="J23" s="282">
        <v>17.63</v>
      </c>
      <c r="K23" s="282">
        <f t="shared" si="4"/>
        <v>70.52</v>
      </c>
      <c r="L23" s="280">
        <f t="shared" si="5"/>
        <v>72453.6584</v>
      </c>
      <c r="M23" s="277"/>
      <c r="N23" s="281">
        <f t="shared" si="1"/>
        <v>0</v>
      </c>
      <c r="O23" s="277">
        <f t="shared" si="6"/>
        <v>81.52</v>
      </c>
      <c r="P23" s="280">
        <f t="shared" si="2"/>
        <v>83755.278399999996</v>
      </c>
    </row>
    <row r="24" spans="1:16" ht="108.6" customHeight="1">
      <c r="A24" s="274">
        <v>21</v>
      </c>
      <c r="B24" s="275"/>
      <c r="C24" s="285" t="s">
        <v>136</v>
      </c>
      <c r="D24" s="277">
        <v>1232.9000000000001</v>
      </c>
      <c r="E24" s="278" t="s">
        <v>36</v>
      </c>
      <c r="F24" s="280"/>
      <c r="G24" s="281">
        <f t="shared" si="3"/>
        <v>0</v>
      </c>
      <c r="H24" s="277"/>
      <c r="I24" s="281">
        <f t="shared" ref="I24:I76" si="11">H24*D24</f>
        <v>0</v>
      </c>
      <c r="J24" s="282">
        <v>3.31</v>
      </c>
      <c r="K24" s="282">
        <f t="shared" si="4"/>
        <v>13.24</v>
      </c>
      <c r="L24" s="280">
        <f t="shared" si="5"/>
        <v>16323.596000000001</v>
      </c>
      <c r="M24" s="277"/>
      <c r="N24" s="281">
        <f t="shared" si="1"/>
        <v>0</v>
      </c>
      <c r="O24" s="277">
        <f t="shared" si="6"/>
        <v>13.24</v>
      </c>
      <c r="P24" s="280">
        <f t="shared" si="2"/>
        <v>16323.596000000001</v>
      </c>
    </row>
    <row r="25" spans="1:16" ht="100.9" customHeight="1">
      <c r="A25" s="274">
        <v>22</v>
      </c>
      <c r="B25" s="275" t="s">
        <v>37</v>
      </c>
      <c r="C25" s="276" t="s">
        <v>38</v>
      </c>
      <c r="D25" s="277">
        <v>3325</v>
      </c>
      <c r="E25" s="278" t="s">
        <v>39</v>
      </c>
      <c r="F25" s="280">
        <v>3.8</v>
      </c>
      <c r="G25" s="280">
        <f t="shared" si="3"/>
        <v>12635</v>
      </c>
      <c r="H25" s="277">
        <v>11.4</v>
      </c>
      <c r="I25" s="280">
        <f t="shared" si="11"/>
        <v>37905</v>
      </c>
      <c r="J25" s="282"/>
      <c r="K25" s="291">
        <f t="shared" si="4"/>
        <v>0</v>
      </c>
      <c r="L25" s="281">
        <f t="shared" si="5"/>
        <v>0</v>
      </c>
      <c r="M25" s="277"/>
      <c r="N25" s="281">
        <f t="shared" si="1"/>
        <v>0</v>
      </c>
      <c r="O25" s="277">
        <f t="shared" si="6"/>
        <v>15.2</v>
      </c>
      <c r="P25" s="280">
        <f t="shared" si="2"/>
        <v>50540</v>
      </c>
    </row>
    <row r="26" spans="1:16" ht="61.15" customHeight="1">
      <c r="A26" s="274">
        <v>23</v>
      </c>
      <c r="B26" s="275">
        <v>26.1</v>
      </c>
      <c r="C26" s="276" t="s">
        <v>134</v>
      </c>
      <c r="D26" s="277">
        <v>5123</v>
      </c>
      <c r="E26" s="278" t="s">
        <v>24</v>
      </c>
      <c r="F26" s="280">
        <v>0.5</v>
      </c>
      <c r="G26" s="280">
        <f t="shared" si="3"/>
        <v>2561.5</v>
      </c>
      <c r="H26" s="277"/>
      <c r="I26" s="281">
        <f t="shared" si="11"/>
        <v>0</v>
      </c>
      <c r="J26" s="282">
        <v>0.81</v>
      </c>
      <c r="K26" s="282">
        <f t="shared" si="4"/>
        <v>3.24</v>
      </c>
      <c r="L26" s="280">
        <f t="shared" si="5"/>
        <v>16598.52</v>
      </c>
      <c r="M26" s="277"/>
      <c r="N26" s="281">
        <f t="shared" si="1"/>
        <v>0</v>
      </c>
      <c r="O26" s="277">
        <f t="shared" si="6"/>
        <v>3.74</v>
      </c>
      <c r="P26" s="280">
        <f t="shared" si="2"/>
        <v>19160.02</v>
      </c>
    </row>
    <row r="27" spans="1:16" ht="127.9" customHeight="1">
      <c r="A27" s="274">
        <v>24</v>
      </c>
      <c r="B27" s="275">
        <v>28.2</v>
      </c>
      <c r="C27" s="335" t="s">
        <v>258</v>
      </c>
      <c r="D27" s="277">
        <v>569.22</v>
      </c>
      <c r="E27" s="278" t="s">
        <v>39</v>
      </c>
      <c r="F27" s="280">
        <v>12.4</v>
      </c>
      <c r="G27" s="280">
        <f t="shared" si="3"/>
        <v>7058.3280000000004</v>
      </c>
      <c r="H27" s="277"/>
      <c r="I27" s="281">
        <f t="shared" si="11"/>
        <v>0</v>
      </c>
      <c r="J27" s="282">
        <v>17.53</v>
      </c>
      <c r="K27" s="282">
        <f t="shared" si="4"/>
        <v>70.12</v>
      </c>
      <c r="L27" s="280">
        <f t="shared" si="5"/>
        <v>39913.706400000003</v>
      </c>
      <c r="M27" s="277"/>
      <c r="N27" s="281">
        <f t="shared" si="1"/>
        <v>0</v>
      </c>
      <c r="O27" s="277">
        <f t="shared" si="6"/>
        <v>82.52000000000001</v>
      </c>
      <c r="P27" s="280">
        <f t="shared" si="2"/>
        <v>46972.034400000011</v>
      </c>
    </row>
    <row r="28" spans="1:16" ht="79.150000000000006" customHeight="1">
      <c r="A28" s="274">
        <v>25</v>
      </c>
      <c r="B28" s="275" t="s">
        <v>40</v>
      </c>
      <c r="C28" s="276" t="s">
        <v>41</v>
      </c>
      <c r="D28" s="277">
        <v>1466.9</v>
      </c>
      <c r="E28" s="278" t="s">
        <v>36</v>
      </c>
      <c r="F28" s="280">
        <v>6.6</v>
      </c>
      <c r="G28" s="280">
        <f t="shared" si="3"/>
        <v>9681.5400000000009</v>
      </c>
      <c r="H28" s="277"/>
      <c r="I28" s="281">
        <f t="shared" si="11"/>
        <v>0</v>
      </c>
      <c r="J28" s="282">
        <v>36.200000000000003</v>
      </c>
      <c r="K28" s="282">
        <f t="shared" si="4"/>
        <v>144.80000000000001</v>
      </c>
      <c r="L28" s="280">
        <f t="shared" si="5"/>
        <v>212407.12000000002</v>
      </c>
      <c r="M28" s="277"/>
      <c r="N28" s="281">
        <f t="shared" si="1"/>
        <v>0</v>
      </c>
      <c r="O28" s="277">
        <f t="shared" si="6"/>
        <v>151.4</v>
      </c>
      <c r="P28" s="280">
        <f t="shared" si="2"/>
        <v>222088.66000000003</v>
      </c>
    </row>
    <row r="29" spans="1:16" ht="99.6" customHeight="1">
      <c r="A29" s="274">
        <v>26</v>
      </c>
      <c r="B29" s="275" t="s">
        <v>42</v>
      </c>
      <c r="C29" s="276" t="s">
        <v>43</v>
      </c>
      <c r="D29" s="277">
        <v>1285.04</v>
      </c>
      <c r="E29" s="278" t="s">
        <v>36</v>
      </c>
      <c r="F29" s="280">
        <v>3.6</v>
      </c>
      <c r="G29" s="280">
        <f t="shared" si="3"/>
        <v>4626.1440000000002</v>
      </c>
      <c r="H29" s="277">
        <v>12.6</v>
      </c>
      <c r="I29" s="280">
        <f t="shared" si="11"/>
        <v>16191.503999999999</v>
      </c>
      <c r="J29" s="282">
        <v>9.31</v>
      </c>
      <c r="K29" s="282">
        <f t="shared" si="4"/>
        <v>37.24</v>
      </c>
      <c r="L29" s="280">
        <f t="shared" si="5"/>
        <v>47854.889600000002</v>
      </c>
      <c r="M29" s="277"/>
      <c r="N29" s="281">
        <f t="shared" si="1"/>
        <v>0</v>
      </c>
      <c r="O29" s="277">
        <f t="shared" si="6"/>
        <v>53.44</v>
      </c>
      <c r="P29" s="280">
        <f t="shared" si="2"/>
        <v>68672.537599999996</v>
      </c>
    </row>
    <row r="30" spans="1:16" ht="78" customHeight="1">
      <c r="A30" s="274">
        <v>27</v>
      </c>
      <c r="B30" s="275">
        <v>33.200000000000003</v>
      </c>
      <c r="C30" s="276" t="s">
        <v>263</v>
      </c>
      <c r="D30" s="277">
        <v>274.23</v>
      </c>
      <c r="E30" s="278" t="s">
        <v>39</v>
      </c>
      <c r="F30" s="284">
        <v>16.2</v>
      </c>
      <c r="G30" s="280">
        <f t="shared" si="3"/>
        <v>4442.5259999999998</v>
      </c>
      <c r="H30" s="277"/>
      <c r="I30" s="281">
        <f t="shared" si="11"/>
        <v>0</v>
      </c>
      <c r="J30" s="282">
        <v>71.55</v>
      </c>
      <c r="K30" s="282">
        <f t="shared" si="4"/>
        <v>286.2</v>
      </c>
      <c r="L30" s="280">
        <f t="shared" si="5"/>
        <v>78484.626000000004</v>
      </c>
      <c r="M30" s="277">
        <v>5.5</v>
      </c>
      <c r="N30" s="280">
        <f t="shared" si="1"/>
        <v>1508.2650000000001</v>
      </c>
      <c r="O30" s="277">
        <f t="shared" si="6"/>
        <v>307.89999999999998</v>
      </c>
      <c r="P30" s="280">
        <f t="shared" si="2"/>
        <v>84435.417000000001</v>
      </c>
    </row>
    <row r="31" spans="1:16" ht="78" customHeight="1">
      <c r="A31" s="274">
        <v>28</v>
      </c>
      <c r="B31" s="275">
        <v>35.299999999999997</v>
      </c>
      <c r="C31" s="276" t="s">
        <v>274</v>
      </c>
      <c r="D31" s="277">
        <v>313.82</v>
      </c>
      <c r="E31" s="278" t="s">
        <v>39</v>
      </c>
      <c r="F31" s="284">
        <v>9.4</v>
      </c>
      <c r="G31" s="280">
        <f t="shared" si="3"/>
        <v>2949.9079999999999</v>
      </c>
      <c r="H31" s="277"/>
      <c r="I31" s="281">
        <f t="shared" si="11"/>
        <v>0</v>
      </c>
      <c r="J31" s="282">
        <v>17.53</v>
      </c>
      <c r="K31" s="282">
        <f t="shared" si="4"/>
        <v>70.12</v>
      </c>
      <c r="L31" s="280">
        <f t="shared" si="5"/>
        <v>22005.058400000002</v>
      </c>
      <c r="M31" s="277"/>
      <c r="N31" s="281">
        <f t="shared" si="1"/>
        <v>0</v>
      </c>
      <c r="O31" s="277">
        <f t="shared" si="6"/>
        <v>79.52000000000001</v>
      </c>
      <c r="P31" s="280">
        <f t="shared" si="2"/>
        <v>24954.966400000001</v>
      </c>
    </row>
    <row r="32" spans="1:16" ht="175.5">
      <c r="A32" s="274">
        <v>29</v>
      </c>
      <c r="B32" s="275" t="s">
        <v>44</v>
      </c>
      <c r="C32" s="276" t="s">
        <v>266</v>
      </c>
      <c r="D32" s="277">
        <v>92055.3</v>
      </c>
      <c r="E32" s="278" t="s">
        <v>27</v>
      </c>
      <c r="F32" s="286">
        <v>0.12</v>
      </c>
      <c r="G32" s="280">
        <f t="shared" si="3"/>
        <v>11046.636</v>
      </c>
      <c r="H32" s="287"/>
      <c r="I32" s="281">
        <f t="shared" si="11"/>
        <v>0</v>
      </c>
      <c r="J32" s="288">
        <v>0.498</v>
      </c>
      <c r="K32" s="288">
        <f t="shared" si="4"/>
        <v>1.992</v>
      </c>
      <c r="L32" s="280">
        <f t="shared" si="5"/>
        <v>183374.15760000001</v>
      </c>
      <c r="M32" s="287"/>
      <c r="N32" s="281">
        <f t="shared" si="1"/>
        <v>0</v>
      </c>
      <c r="O32" s="287">
        <f t="shared" si="6"/>
        <v>2.1120000000000001</v>
      </c>
      <c r="P32" s="280">
        <f t="shared" si="2"/>
        <v>194420.7936</v>
      </c>
    </row>
    <row r="33" spans="1:16" ht="203.45" customHeight="1">
      <c r="A33" s="274">
        <v>30</v>
      </c>
      <c r="B33" s="275" t="s">
        <v>154</v>
      </c>
      <c r="C33" s="285" t="s">
        <v>173</v>
      </c>
      <c r="D33" s="277">
        <v>1529.34</v>
      </c>
      <c r="E33" s="278" t="s">
        <v>153</v>
      </c>
      <c r="F33" s="279"/>
      <c r="G33" s="281">
        <f t="shared" ref="G33" si="12">F33*D33</f>
        <v>0</v>
      </c>
      <c r="H33" s="277"/>
      <c r="I33" s="281">
        <f t="shared" ref="I33" si="13">H33*D33</f>
        <v>0</v>
      </c>
      <c r="J33" s="282">
        <v>5</v>
      </c>
      <c r="K33" s="282">
        <f t="shared" si="4"/>
        <v>20</v>
      </c>
      <c r="L33" s="280">
        <f t="shared" si="5"/>
        <v>30586.799999999999</v>
      </c>
      <c r="M33" s="277"/>
      <c r="N33" s="281">
        <f t="shared" si="1"/>
        <v>0</v>
      </c>
      <c r="O33" s="277">
        <f t="shared" si="6"/>
        <v>20</v>
      </c>
      <c r="P33" s="280">
        <f t="shared" si="2"/>
        <v>30586.799999999999</v>
      </c>
    </row>
    <row r="34" spans="1:16" ht="148.15" customHeight="1">
      <c r="A34" s="274">
        <v>31</v>
      </c>
      <c r="B34" s="275">
        <v>51.2</v>
      </c>
      <c r="C34" s="285" t="s">
        <v>267</v>
      </c>
      <c r="D34" s="280">
        <v>10050</v>
      </c>
      <c r="E34" s="292" t="s">
        <v>49</v>
      </c>
      <c r="F34" s="280"/>
      <c r="G34" s="281">
        <f t="shared" ref="G34:G35" si="14">F34*D34</f>
        <v>0</v>
      </c>
      <c r="H34" s="277">
        <v>1</v>
      </c>
      <c r="I34" s="280">
        <f t="shared" ref="I34:I35" si="15">H34*D34</f>
        <v>10050</v>
      </c>
      <c r="J34" s="282">
        <v>1</v>
      </c>
      <c r="K34" s="282">
        <f t="shared" si="4"/>
        <v>4</v>
      </c>
      <c r="L34" s="280">
        <f t="shared" si="5"/>
        <v>40200</v>
      </c>
      <c r="M34" s="277"/>
      <c r="N34" s="281">
        <f t="shared" si="1"/>
        <v>0</v>
      </c>
      <c r="O34" s="277">
        <f t="shared" si="6"/>
        <v>5</v>
      </c>
      <c r="P34" s="280">
        <f t="shared" si="2"/>
        <v>50250</v>
      </c>
    </row>
    <row r="35" spans="1:16" ht="189" customHeight="1">
      <c r="A35" s="274">
        <v>32</v>
      </c>
      <c r="B35" s="275" t="s">
        <v>46</v>
      </c>
      <c r="C35" s="285" t="s">
        <v>146</v>
      </c>
      <c r="D35" s="277">
        <v>271.54000000000002</v>
      </c>
      <c r="E35" s="278" t="s">
        <v>45</v>
      </c>
      <c r="F35" s="280"/>
      <c r="G35" s="281">
        <f t="shared" si="14"/>
        <v>0</v>
      </c>
      <c r="H35" s="277">
        <v>30</v>
      </c>
      <c r="I35" s="280">
        <f t="shared" si="15"/>
        <v>8146.2000000000007</v>
      </c>
      <c r="J35" s="282">
        <v>10</v>
      </c>
      <c r="K35" s="282">
        <f t="shared" si="4"/>
        <v>40</v>
      </c>
      <c r="L35" s="280">
        <f t="shared" si="5"/>
        <v>10861.6</v>
      </c>
      <c r="M35" s="277"/>
      <c r="N35" s="281">
        <f t="shared" si="1"/>
        <v>0</v>
      </c>
      <c r="O35" s="277">
        <f t="shared" si="6"/>
        <v>70</v>
      </c>
      <c r="P35" s="280">
        <f t="shared" si="2"/>
        <v>19007.800000000003</v>
      </c>
    </row>
    <row r="36" spans="1:16" ht="67.150000000000006" customHeight="1">
      <c r="A36" s="274">
        <v>33</v>
      </c>
      <c r="B36" s="275"/>
      <c r="C36" s="285" t="s">
        <v>147</v>
      </c>
      <c r="D36" s="277">
        <v>253.32</v>
      </c>
      <c r="E36" s="278" t="s">
        <v>45</v>
      </c>
      <c r="F36" s="280">
        <v>10</v>
      </c>
      <c r="G36" s="280">
        <f t="shared" si="3"/>
        <v>2533.1999999999998</v>
      </c>
      <c r="H36" s="277">
        <v>30</v>
      </c>
      <c r="I36" s="280">
        <f t="shared" si="11"/>
        <v>7599.5999999999995</v>
      </c>
      <c r="J36" s="282">
        <v>10</v>
      </c>
      <c r="K36" s="282">
        <f t="shared" si="4"/>
        <v>40</v>
      </c>
      <c r="L36" s="280">
        <f t="shared" si="5"/>
        <v>10132.799999999999</v>
      </c>
      <c r="M36" s="277"/>
      <c r="N36" s="281">
        <f t="shared" ref="N36:N68" si="16">M36*D36</f>
        <v>0</v>
      </c>
      <c r="O36" s="277">
        <f t="shared" si="6"/>
        <v>80</v>
      </c>
      <c r="P36" s="280">
        <f t="shared" ref="P36:P68" si="17">O36*D36</f>
        <v>20265.599999999999</v>
      </c>
    </row>
    <row r="37" spans="1:16" ht="186" customHeight="1">
      <c r="A37" s="274">
        <v>34</v>
      </c>
      <c r="B37" s="275" t="s">
        <v>162</v>
      </c>
      <c r="C37" s="285" t="s">
        <v>174</v>
      </c>
      <c r="D37" s="277">
        <v>249.2</v>
      </c>
      <c r="E37" s="278" t="s">
        <v>45</v>
      </c>
      <c r="F37" s="280"/>
      <c r="G37" s="281">
        <f t="shared" si="3"/>
        <v>0</v>
      </c>
      <c r="H37" s="277"/>
      <c r="I37" s="281">
        <f t="shared" si="11"/>
        <v>0</v>
      </c>
      <c r="J37" s="282"/>
      <c r="K37" s="291">
        <f t="shared" si="4"/>
        <v>0</v>
      </c>
      <c r="L37" s="281">
        <f t="shared" si="5"/>
        <v>0</v>
      </c>
      <c r="M37" s="277">
        <v>120</v>
      </c>
      <c r="N37" s="280">
        <f t="shared" si="16"/>
        <v>29904</v>
      </c>
      <c r="O37" s="277">
        <f t="shared" si="6"/>
        <v>120</v>
      </c>
      <c r="P37" s="280">
        <f t="shared" si="17"/>
        <v>29904</v>
      </c>
    </row>
    <row r="38" spans="1:16" s="290" customFormat="1" ht="112.9" customHeight="1">
      <c r="A38" s="274">
        <v>35</v>
      </c>
      <c r="B38" s="275">
        <v>52.4</v>
      </c>
      <c r="C38" s="293" t="s">
        <v>139</v>
      </c>
      <c r="D38" s="277">
        <v>250.47</v>
      </c>
      <c r="E38" s="278" t="s">
        <v>138</v>
      </c>
      <c r="F38" s="277">
        <v>4</v>
      </c>
      <c r="G38" s="280">
        <f t="shared" si="3"/>
        <v>1001.88</v>
      </c>
      <c r="H38" s="277"/>
      <c r="I38" s="281">
        <f t="shared" si="11"/>
        <v>0</v>
      </c>
      <c r="J38" s="282">
        <v>8</v>
      </c>
      <c r="K38" s="282">
        <f t="shared" si="4"/>
        <v>32</v>
      </c>
      <c r="L38" s="280">
        <f t="shared" si="5"/>
        <v>8015.04</v>
      </c>
      <c r="M38" s="277"/>
      <c r="N38" s="281">
        <f t="shared" si="16"/>
        <v>0</v>
      </c>
      <c r="O38" s="277">
        <f t="shared" si="6"/>
        <v>36</v>
      </c>
      <c r="P38" s="280">
        <f t="shared" si="17"/>
        <v>9016.92</v>
      </c>
    </row>
    <row r="39" spans="1:16" s="290" customFormat="1" ht="173.45" customHeight="1">
      <c r="A39" s="274">
        <v>36</v>
      </c>
      <c r="B39" s="275">
        <v>52.9</v>
      </c>
      <c r="C39" s="285" t="s">
        <v>175</v>
      </c>
      <c r="D39" s="277">
        <v>205</v>
      </c>
      <c r="E39" s="278" t="s">
        <v>153</v>
      </c>
      <c r="F39" s="280"/>
      <c r="G39" s="281">
        <f t="shared" ref="G39" si="18">F39*D39</f>
        <v>0</v>
      </c>
      <c r="H39" s="277"/>
      <c r="I39" s="281">
        <f t="shared" ref="I39" si="19">H39*D39</f>
        <v>0</v>
      </c>
      <c r="J39" s="282"/>
      <c r="K39" s="291">
        <f t="shared" si="4"/>
        <v>0</v>
      </c>
      <c r="L39" s="281">
        <f t="shared" si="5"/>
        <v>0</v>
      </c>
      <c r="M39" s="277">
        <v>1</v>
      </c>
      <c r="N39" s="280">
        <f t="shared" si="16"/>
        <v>205</v>
      </c>
      <c r="O39" s="277">
        <f t="shared" si="6"/>
        <v>1</v>
      </c>
      <c r="P39" s="280">
        <f t="shared" si="17"/>
        <v>205</v>
      </c>
    </row>
    <row r="40" spans="1:16" s="290" customFormat="1" ht="107.45" customHeight="1">
      <c r="A40" s="274">
        <v>37</v>
      </c>
      <c r="B40" s="275" t="s">
        <v>47</v>
      </c>
      <c r="C40" s="285" t="s">
        <v>48</v>
      </c>
      <c r="D40" s="277">
        <v>268</v>
      </c>
      <c r="E40" s="278" t="s">
        <v>49</v>
      </c>
      <c r="F40" s="280">
        <v>2</v>
      </c>
      <c r="G40" s="280">
        <f t="shared" si="3"/>
        <v>536</v>
      </c>
      <c r="H40" s="277">
        <v>3</v>
      </c>
      <c r="I40" s="280">
        <f t="shared" si="11"/>
        <v>804</v>
      </c>
      <c r="J40" s="282">
        <v>1</v>
      </c>
      <c r="K40" s="282">
        <f t="shared" si="4"/>
        <v>4</v>
      </c>
      <c r="L40" s="280">
        <f t="shared" si="5"/>
        <v>1072</v>
      </c>
      <c r="M40" s="277"/>
      <c r="N40" s="281">
        <f t="shared" si="16"/>
        <v>0</v>
      </c>
      <c r="O40" s="277">
        <f t="shared" si="6"/>
        <v>9</v>
      </c>
      <c r="P40" s="280">
        <f t="shared" si="17"/>
        <v>2412</v>
      </c>
    </row>
    <row r="41" spans="1:16" s="290" customFormat="1" ht="107.45" customHeight="1">
      <c r="A41" s="274">
        <v>38</v>
      </c>
      <c r="B41" s="275" t="s">
        <v>50</v>
      </c>
      <c r="C41" s="285" t="s">
        <v>51</v>
      </c>
      <c r="D41" s="277">
        <v>257</v>
      </c>
      <c r="E41" s="278" t="s">
        <v>49</v>
      </c>
      <c r="F41" s="280"/>
      <c r="G41" s="281">
        <f t="shared" si="3"/>
        <v>0</v>
      </c>
      <c r="H41" s="277">
        <v>12</v>
      </c>
      <c r="I41" s="280">
        <f t="shared" si="11"/>
        <v>3084</v>
      </c>
      <c r="J41" s="282">
        <v>3</v>
      </c>
      <c r="K41" s="282">
        <f t="shared" si="4"/>
        <v>12</v>
      </c>
      <c r="L41" s="280">
        <f t="shared" si="5"/>
        <v>3084</v>
      </c>
      <c r="M41" s="277"/>
      <c r="N41" s="281">
        <f t="shared" si="16"/>
        <v>0</v>
      </c>
      <c r="O41" s="277">
        <f t="shared" si="6"/>
        <v>24</v>
      </c>
      <c r="P41" s="280">
        <f t="shared" si="17"/>
        <v>6168</v>
      </c>
    </row>
    <row r="42" spans="1:16" ht="61.15" customHeight="1">
      <c r="A42" s="274">
        <v>7</v>
      </c>
      <c r="B42" s="275" t="s">
        <v>252</v>
      </c>
      <c r="C42" s="276" t="s">
        <v>268</v>
      </c>
      <c r="D42" s="277">
        <v>929.74</v>
      </c>
      <c r="E42" s="278" t="s">
        <v>49</v>
      </c>
      <c r="F42" s="284"/>
      <c r="G42" s="281">
        <f t="shared" ref="G42" si="20">F42*D42</f>
        <v>0</v>
      </c>
      <c r="H42" s="277">
        <v>5</v>
      </c>
      <c r="I42" s="280">
        <f t="shared" ref="I42" si="21">H42*D42</f>
        <v>4648.7</v>
      </c>
      <c r="J42" s="282">
        <v>1</v>
      </c>
      <c r="K42" s="282">
        <f>J42*4</f>
        <v>4</v>
      </c>
      <c r="L42" s="280">
        <f>K42*D42</f>
        <v>3718.96</v>
      </c>
      <c r="M42" s="277"/>
      <c r="N42" s="281">
        <f>M42*D42</f>
        <v>0</v>
      </c>
      <c r="O42" s="277">
        <f>F42+H42+K42+M42</f>
        <v>9</v>
      </c>
      <c r="P42" s="280">
        <f>O42*D42</f>
        <v>8367.66</v>
      </c>
    </row>
    <row r="43" spans="1:16" ht="156.6" customHeight="1">
      <c r="A43" s="274">
        <v>39</v>
      </c>
      <c r="B43" s="275" t="s">
        <v>148</v>
      </c>
      <c r="C43" s="285" t="s">
        <v>176</v>
      </c>
      <c r="D43" s="277">
        <v>3533.48</v>
      </c>
      <c r="E43" s="278" t="s">
        <v>49</v>
      </c>
      <c r="F43" s="277"/>
      <c r="G43" s="281">
        <f t="shared" ref="G43" si="22">F43*D43</f>
        <v>0</v>
      </c>
      <c r="H43" s="281"/>
      <c r="I43" s="281">
        <f t="shared" ref="I43" si="23">H43*D43</f>
        <v>0</v>
      </c>
      <c r="J43" s="282">
        <v>3</v>
      </c>
      <c r="K43" s="282">
        <f t="shared" si="4"/>
        <v>12</v>
      </c>
      <c r="L43" s="280">
        <f t="shared" si="5"/>
        <v>42401.760000000002</v>
      </c>
      <c r="M43" s="277"/>
      <c r="N43" s="281">
        <f t="shared" si="16"/>
        <v>0</v>
      </c>
      <c r="O43" s="277">
        <f t="shared" si="6"/>
        <v>12</v>
      </c>
      <c r="P43" s="280">
        <f t="shared" si="17"/>
        <v>42401.760000000002</v>
      </c>
    </row>
    <row r="44" spans="1:16" ht="103.15" customHeight="1">
      <c r="A44" s="274">
        <v>40</v>
      </c>
      <c r="B44" s="275" t="s">
        <v>52</v>
      </c>
      <c r="C44" s="285" t="s">
        <v>53</v>
      </c>
      <c r="D44" s="280">
        <v>7516.55</v>
      </c>
      <c r="E44" s="278" t="s">
        <v>49</v>
      </c>
      <c r="F44" s="277">
        <v>2</v>
      </c>
      <c r="G44" s="280">
        <f t="shared" si="3"/>
        <v>15033.1</v>
      </c>
      <c r="H44" s="277"/>
      <c r="I44" s="281">
        <f t="shared" si="11"/>
        <v>0</v>
      </c>
      <c r="J44" s="282"/>
      <c r="K44" s="291">
        <f t="shared" si="4"/>
        <v>0</v>
      </c>
      <c r="L44" s="281">
        <f t="shared" si="5"/>
        <v>0</v>
      </c>
      <c r="M44" s="277"/>
      <c r="N44" s="281">
        <f t="shared" si="16"/>
        <v>0</v>
      </c>
      <c r="O44" s="277">
        <f t="shared" si="6"/>
        <v>2</v>
      </c>
      <c r="P44" s="280">
        <f t="shared" si="17"/>
        <v>15033.1</v>
      </c>
    </row>
    <row r="45" spans="1:16" ht="125.45" customHeight="1">
      <c r="A45" s="274">
        <v>41</v>
      </c>
      <c r="B45" s="275">
        <v>58.3</v>
      </c>
      <c r="C45" s="276" t="s">
        <v>54</v>
      </c>
      <c r="D45" s="277">
        <v>758.4</v>
      </c>
      <c r="E45" s="278" t="s">
        <v>45</v>
      </c>
      <c r="F45" s="280">
        <v>6</v>
      </c>
      <c r="G45" s="280">
        <f t="shared" si="3"/>
        <v>4550.3999999999996</v>
      </c>
      <c r="H45" s="277">
        <v>18</v>
      </c>
      <c r="I45" s="280">
        <f t="shared" si="11"/>
        <v>13651.199999999999</v>
      </c>
      <c r="J45" s="282">
        <v>9</v>
      </c>
      <c r="K45" s="282">
        <f t="shared" si="4"/>
        <v>36</v>
      </c>
      <c r="L45" s="280">
        <f t="shared" si="5"/>
        <v>27302.399999999998</v>
      </c>
      <c r="M45" s="277"/>
      <c r="N45" s="281">
        <f t="shared" si="16"/>
        <v>0</v>
      </c>
      <c r="O45" s="277">
        <f t="shared" si="6"/>
        <v>60</v>
      </c>
      <c r="P45" s="280">
        <f t="shared" si="17"/>
        <v>45504</v>
      </c>
    </row>
    <row r="46" spans="1:16" ht="61.15" customHeight="1">
      <c r="A46" s="274">
        <v>42</v>
      </c>
      <c r="B46" s="275"/>
      <c r="C46" s="285" t="s">
        <v>55</v>
      </c>
      <c r="D46" s="277">
        <v>641.1</v>
      </c>
      <c r="E46" s="278" t="s">
        <v>45</v>
      </c>
      <c r="F46" s="280"/>
      <c r="G46" s="281">
        <f t="shared" si="3"/>
        <v>0</v>
      </c>
      <c r="H46" s="277"/>
      <c r="I46" s="281">
        <f t="shared" si="11"/>
        <v>0</v>
      </c>
      <c r="J46" s="282">
        <v>3</v>
      </c>
      <c r="K46" s="282">
        <f t="shared" si="4"/>
        <v>12</v>
      </c>
      <c r="L46" s="280">
        <f t="shared" si="5"/>
        <v>7693.2000000000007</v>
      </c>
      <c r="M46" s="277"/>
      <c r="N46" s="281">
        <f t="shared" si="16"/>
        <v>0</v>
      </c>
      <c r="O46" s="277">
        <f t="shared" si="6"/>
        <v>12</v>
      </c>
      <c r="P46" s="280">
        <f t="shared" si="17"/>
        <v>7693.2000000000007</v>
      </c>
    </row>
    <row r="47" spans="1:16" ht="167.45" customHeight="1">
      <c r="A47" s="274">
        <v>43</v>
      </c>
      <c r="B47" s="275">
        <v>58.4</v>
      </c>
      <c r="C47" s="276" t="s">
        <v>56</v>
      </c>
      <c r="D47" s="277">
        <v>114.45</v>
      </c>
      <c r="E47" s="278" t="s">
        <v>45</v>
      </c>
      <c r="F47" s="280"/>
      <c r="G47" s="281">
        <f t="shared" si="3"/>
        <v>0</v>
      </c>
      <c r="H47" s="277">
        <v>18</v>
      </c>
      <c r="I47" s="280">
        <f t="shared" si="11"/>
        <v>2060.1</v>
      </c>
      <c r="J47" s="282"/>
      <c r="K47" s="291">
        <f t="shared" si="4"/>
        <v>0</v>
      </c>
      <c r="L47" s="281">
        <f t="shared" si="5"/>
        <v>0</v>
      </c>
      <c r="M47" s="277"/>
      <c r="N47" s="281">
        <f t="shared" si="16"/>
        <v>0</v>
      </c>
      <c r="O47" s="277">
        <f t="shared" si="6"/>
        <v>18</v>
      </c>
      <c r="P47" s="280">
        <f t="shared" si="17"/>
        <v>2060.1</v>
      </c>
    </row>
    <row r="48" spans="1:16" ht="109.15" customHeight="1">
      <c r="A48" s="274">
        <v>44</v>
      </c>
      <c r="B48" s="275">
        <v>58.5</v>
      </c>
      <c r="C48" s="276" t="s">
        <v>155</v>
      </c>
      <c r="D48" s="294">
        <v>454</v>
      </c>
      <c r="E48" s="278" t="s">
        <v>153</v>
      </c>
      <c r="F48" s="280"/>
      <c r="G48" s="281">
        <f t="shared" ref="G48" si="24">F48*D48</f>
        <v>0</v>
      </c>
      <c r="H48" s="277"/>
      <c r="I48" s="281">
        <f t="shared" ref="I48" si="25">H48*D48</f>
        <v>0</v>
      </c>
      <c r="J48" s="282">
        <v>1</v>
      </c>
      <c r="K48" s="282">
        <f t="shared" si="4"/>
        <v>4</v>
      </c>
      <c r="L48" s="280">
        <f t="shared" si="5"/>
        <v>1816</v>
      </c>
      <c r="M48" s="277"/>
      <c r="N48" s="281">
        <f t="shared" si="16"/>
        <v>0</v>
      </c>
      <c r="O48" s="277">
        <f t="shared" si="6"/>
        <v>4</v>
      </c>
      <c r="P48" s="280">
        <f t="shared" si="17"/>
        <v>1816</v>
      </c>
    </row>
    <row r="49" spans="1:16" ht="79.150000000000006" customHeight="1">
      <c r="A49" s="274">
        <v>45</v>
      </c>
      <c r="B49" s="295">
        <v>60.1</v>
      </c>
      <c r="C49" s="276" t="s">
        <v>57</v>
      </c>
      <c r="D49" s="277">
        <v>160</v>
      </c>
      <c r="E49" s="296" t="s">
        <v>49</v>
      </c>
      <c r="F49" s="297"/>
      <c r="G49" s="281">
        <f t="shared" si="3"/>
        <v>0</v>
      </c>
      <c r="H49" s="277">
        <v>4</v>
      </c>
      <c r="I49" s="280">
        <f t="shared" si="11"/>
        <v>640</v>
      </c>
      <c r="J49" s="298">
        <v>1</v>
      </c>
      <c r="K49" s="282">
        <f t="shared" si="4"/>
        <v>4</v>
      </c>
      <c r="L49" s="280">
        <f t="shared" si="5"/>
        <v>640</v>
      </c>
      <c r="M49" s="297"/>
      <c r="N49" s="281">
        <f t="shared" si="16"/>
        <v>0</v>
      </c>
      <c r="O49" s="277">
        <f t="shared" si="6"/>
        <v>8</v>
      </c>
      <c r="P49" s="280">
        <f t="shared" si="17"/>
        <v>1280</v>
      </c>
    </row>
    <row r="50" spans="1:16" ht="174.6" customHeight="1">
      <c r="A50" s="274">
        <v>46</v>
      </c>
      <c r="B50" s="275">
        <v>61.3</v>
      </c>
      <c r="C50" s="276" t="s">
        <v>58</v>
      </c>
      <c r="D50" s="277">
        <v>500.6</v>
      </c>
      <c r="E50" s="278" t="s">
        <v>45</v>
      </c>
      <c r="F50" s="280">
        <v>12</v>
      </c>
      <c r="G50" s="280">
        <f t="shared" si="3"/>
        <v>6007.2000000000007</v>
      </c>
      <c r="H50" s="277">
        <v>60</v>
      </c>
      <c r="I50" s="280">
        <f t="shared" si="11"/>
        <v>30036</v>
      </c>
      <c r="J50" s="282">
        <v>20</v>
      </c>
      <c r="K50" s="282">
        <f t="shared" si="4"/>
        <v>80</v>
      </c>
      <c r="L50" s="280">
        <f t="shared" si="5"/>
        <v>40048</v>
      </c>
      <c r="M50" s="277"/>
      <c r="N50" s="281">
        <f t="shared" si="16"/>
        <v>0</v>
      </c>
      <c r="O50" s="277">
        <f t="shared" si="6"/>
        <v>152</v>
      </c>
      <c r="P50" s="280">
        <f t="shared" si="17"/>
        <v>76091.199999999997</v>
      </c>
    </row>
    <row r="51" spans="1:16" ht="276" customHeight="1">
      <c r="A51" s="274">
        <v>47</v>
      </c>
      <c r="B51" s="275" t="s">
        <v>149</v>
      </c>
      <c r="C51" s="285" t="s">
        <v>177</v>
      </c>
      <c r="D51" s="277">
        <v>1679</v>
      </c>
      <c r="E51" s="278" t="s">
        <v>49</v>
      </c>
      <c r="F51" s="280"/>
      <c r="G51" s="281">
        <f t="shared" ref="G51:G52" si="26">F51*D51</f>
        <v>0</v>
      </c>
      <c r="H51" s="277"/>
      <c r="I51" s="281">
        <f t="shared" ref="I51:I52" si="27">H51*D51</f>
        <v>0</v>
      </c>
      <c r="J51" s="282">
        <v>2</v>
      </c>
      <c r="K51" s="282">
        <f t="shared" si="4"/>
        <v>8</v>
      </c>
      <c r="L51" s="280">
        <f t="shared" si="5"/>
        <v>13432</v>
      </c>
      <c r="M51" s="277"/>
      <c r="N51" s="281">
        <f t="shared" si="16"/>
        <v>0</v>
      </c>
      <c r="O51" s="277">
        <f t="shared" si="6"/>
        <v>8</v>
      </c>
      <c r="P51" s="280">
        <f t="shared" si="17"/>
        <v>13432</v>
      </c>
    </row>
    <row r="52" spans="1:16" ht="99" customHeight="1">
      <c r="A52" s="274">
        <v>48</v>
      </c>
      <c r="B52" s="275"/>
      <c r="C52" s="285" t="s">
        <v>150</v>
      </c>
      <c r="D52" s="277">
        <v>1682</v>
      </c>
      <c r="E52" s="278" t="s">
        <v>49</v>
      </c>
      <c r="F52" s="280"/>
      <c r="G52" s="281">
        <f t="shared" si="26"/>
        <v>0</v>
      </c>
      <c r="H52" s="277"/>
      <c r="I52" s="281">
        <f t="shared" si="27"/>
        <v>0</v>
      </c>
      <c r="J52" s="282">
        <v>3</v>
      </c>
      <c r="K52" s="282">
        <f t="shared" si="4"/>
        <v>12</v>
      </c>
      <c r="L52" s="280">
        <f t="shared" si="5"/>
        <v>20184</v>
      </c>
      <c r="M52" s="277"/>
      <c r="N52" s="281">
        <f t="shared" si="16"/>
        <v>0</v>
      </c>
      <c r="O52" s="277">
        <f t="shared" si="6"/>
        <v>12</v>
      </c>
      <c r="P52" s="280">
        <f t="shared" si="17"/>
        <v>20184</v>
      </c>
    </row>
    <row r="53" spans="1:16" ht="219.6" customHeight="1">
      <c r="A53" s="274">
        <v>49</v>
      </c>
      <c r="B53" s="275">
        <v>67.099999999999994</v>
      </c>
      <c r="C53" s="293" t="s">
        <v>269</v>
      </c>
      <c r="D53" s="277">
        <v>864.5</v>
      </c>
      <c r="E53" s="278" t="s">
        <v>49</v>
      </c>
      <c r="F53" s="280"/>
      <c r="G53" s="281">
        <f t="shared" ref="G53:G57" si="28">F53*D53</f>
        <v>0</v>
      </c>
      <c r="H53" s="277"/>
      <c r="I53" s="281">
        <f t="shared" ref="I53:I57" si="29">H53*D53</f>
        <v>0</v>
      </c>
      <c r="J53" s="282">
        <v>1</v>
      </c>
      <c r="K53" s="282">
        <f t="shared" si="4"/>
        <v>4</v>
      </c>
      <c r="L53" s="280">
        <f t="shared" si="5"/>
        <v>3458</v>
      </c>
      <c r="M53" s="277"/>
      <c r="N53" s="281">
        <f t="shared" si="16"/>
        <v>0</v>
      </c>
      <c r="O53" s="277">
        <f t="shared" si="6"/>
        <v>4</v>
      </c>
      <c r="P53" s="280">
        <f t="shared" si="17"/>
        <v>3458</v>
      </c>
    </row>
    <row r="54" spans="1:16" ht="181.15" customHeight="1">
      <c r="A54" s="274">
        <v>50</v>
      </c>
      <c r="B54" s="275">
        <v>77.7</v>
      </c>
      <c r="C54" s="285" t="s">
        <v>270</v>
      </c>
      <c r="D54" s="277">
        <v>232.9</v>
      </c>
      <c r="E54" s="278" t="s">
        <v>45</v>
      </c>
      <c r="F54" s="280"/>
      <c r="G54" s="281">
        <f t="shared" si="28"/>
        <v>0</v>
      </c>
      <c r="H54" s="277"/>
      <c r="I54" s="281">
        <f t="shared" si="29"/>
        <v>0</v>
      </c>
      <c r="J54" s="282">
        <v>19</v>
      </c>
      <c r="K54" s="282">
        <f t="shared" si="4"/>
        <v>76</v>
      </c>
      <c r="L54" s="280">
        <f t="shared" si="5"/>
        <v>17700.400000000001</v>
      </c>
      <c r="M54" s="277"/>
      <c r="N54" s="280">
        <f t="shared" si="16"/>
        <v>0</v>
      </c>
      <c r="O54" s="277">
        <f t="shared" si="6"/>
        <v>76</v>
      </c>
      <c r="P54" s="280">
        <f t="shared" si="17"/>
        <v>17700.400000000001</v>
      </c>
    </row>
    <row r="55" spans="1:16" ht="105.6" customHeight="1">
      <c r="A55" s="274">
        <v>51</v>
      </c>
      <c r="B55" s="275" t="s">
        <v>165</v>
      </c>
      <c r="C55" s="285" t="s">
        <v>271</v>
      </c>
      <c r="D55" s="277">
        <v>3746</v>
      </c>
      <c r="E55" s="278" t="s">
        <v>49</v>
      </c>
      <c r="F55" s="280"/>
      <c r="G55" s="281">
        <f t="shared" ref="G55" si="30">F55*D55</f>
        <v>0</v>
      </c>
      <c r="H55" s="277"/>
      <c r="I55" s="281">
        <f t="shared" ref="I55" si="31">H55*D55</f>
        <v>0</v>
      </c>
      <c r="J55" s="282"/>
      <c r="K55" s="291">
        <f t="shared" si="4"/>
        <v>0</v>
      </c>
      <c r="L55" s="281">
        <f t="shared" si="5"/>
        <v>0</v>
      </c>
      <c r="M55" s="277">
        <v>1</v>
      </c>
      <c r="N55" s="280">
        <f t="shared" si="16"/>
        <v>3746</v>
      </c>
      <c r="O55" s="277">
        <f t="shared" si="6"/>
        <v>1</v>
      </c>
      <c r="P55" s="280">
        <f t="shared" si="17"/>
        <v>3746</v>
      </c>
    </row>
    <row r="56" spans="1:16" ht="82.9" customHeight="1">
      <c r="A56" s="274">
        <v>52</v>
      </c>
      <c r="B56" s="275">
        <v>79.900000000000006</v>
      </c>
      <c r="C56" s="285" t="s">
        <v>272</v>
      </c>
      <c r="D56" s="277">
        <v>573</v>
      </c>
      <c r="E56" s="278" t="s">
        <v>49</v>
      </c>
      <c r="F56" s="280"/>
      <c r="G56" s="281"/>
      <c r="H56" s="277"/>
      <c r="I56" s="281"/>
      <c r="J56" s="282"/>
      <c r="K56" s="291">
        <f t="shared" si="4"/>
        <v>0</v>
      </c>
      <c r="L56" s="281">
        <f t="shared" si="5"/>
        <v>0</v>
      </c>
      <c r="M56" s="277">
        <v>1</v>
      </c>
      <c r="N56" s="280">
        <f t="shared" si="16"/>
        <v>573</v>
      </c>
      <c r="O56" s="277">
        <f t="shared" si="6"/>
        <v>1</v>
      </c>
      <c r="P56" s="280">
        <f t="shared" si="17"/>
        <v>573</v>
      </c>
    </row>
    <row r="57" spans="1:16" ht="82.9" customHeight="1">
      <c r="A57" s="274">
        <v>53</v>
      </c>
      <c r="B57" s="275">
        <v>80.2</v>
      </c>
      <c r="C57" s="285" t="s">
        <v>178</v>
      </c>
      <c r="D57" s="277">
        <v>1345</v>
      </c>
      <c r="E57" s="278" t="s">
        <v>153</v>
      </c>
      <c r="F57" s="280"/>
      <c r="G57" s="281">
        <f t="shared" si="28"/>
        <v>0</v>
      </c>
      <c r="H57" s="277"/>
      <c r="I57" s="281">
        <f t="shared" si="29"/>
        <v>0</v>
      </c>
      <c r="J57" s="282"/>
      <c r="K57" s="291">
        <f t="shared" si="4"/>
        <v>0</v>
      </c>
      <c r="L57" s="281">
        <f t="shared" si="5"/>
        <v>0</v>
      </c>
      <c r="M57" s="277">
        <v>1</v>
      </c>
      <c r="N57" s="280">
        <f t="shared" si="16"/>
        <v>1345</v>
      </c>
      <c r="O57" s="277">
        <f t="shared" si="6"/>
        <v>1</v>
      </c>
      <c r="P57" s="280">
        <f t="shared" si="17"/>
        <v>1345</v>
      </c>
    </row>
    <row r="58" spans="1:16" ht="138" customHeight="1">
      <c r="A58" s="274">
        <v>54</v>
      </c>
      <c r="B58" s="275">
        <v>82.3</v>
      </c>
      <c r="C58" s="299" t="s">
        <v>179</v>
      </c>
      <c r="D58" s="277">
        <v>3460</v>
      </c>
      <c r="E58" s="278" t="s">
        <v>49</v>
      </c>
      <c r="F58" s="280"/>
      <c r="G58" s="281">
        <f t="shared" ref="G58:G59" si="32">F58*D58</f>
        <v>0</v>
      </c>
      <c r="H58" s="277"/>
      <c r="I58" s="281">
        <f t="shared" ref="I58:I59" si="33">H58*D58</f>
        <v>0</v>
      </c>
      <c r="J58" s="282">
        <v>1</v>
      </c>
      <c r="K58" s="282">
        <f t="shared" si="4"/>
        <v>4</v>
      </c>
      <c r="L58" s="280">
        <f t="shared" si="5"/>
        <v>13840</v>
      </c>
      <c r="M58" s="277"/>
      <c r="N58" s="281">
        <f t="shared" si="16"/>
        <v>0</v>
      </c>
      <c r="O58" s="277">
        <f t="shared" si="6"/>
        <v>4</v>
      </c>
      <c r="P58" s="280">
        <f t="shared" si="17"/>
        <v>13840</v>
      </c>
    </row>
    <row r="59" spans="1:16" ht="280.89999999999998" customHeight="1">
      <c r="A59" s="274">
        <v>55</v>
      </c>
      <c r="B59" s="275" t="s">
        <v>116</v>
      </c>
      <c r="C59" s="299" t="s">
        <v>168</v>
      </c>
      <c r="D59" s="277">
        <v>11056.1</v>
      </c>
      <c r="E59" s="278" t="s">
        <v>153</v>
      </c>
      <c r="F59" s="280"/>
      <c r="G59" s="281">
        <f t="shared" si="32"/>
        <v>0</v>
      </c>
      <c r="H59" s="277"/>
      <c r="I59" s="281">
        <f t="shared" si="33"/>
        <v>0</v>
      </c>
      <c r="J59" s="282"/>
      <c r="K59" s="291">
        <f t="shared" si="4"/>
        <v>0</v>
      </c>
      <c r="L59" s="281">
        <f t="shared" si="5"/>
        <v>0</v>
      </c>
      <c r="M59" s="277">
        <v>1</v>
      </c>
      <c r="N59" s="280">
        <f t="shared" si="16"/>
        <v>11056.1</v>
      </c>
      <c r="O59" s="277">
        <f t="shared" si="6"/>
        <v>1</v>
      </c>
      <c r="P59" s="280">
        <f t="shared" si="17"/>
        <v>11056.1</v>
      </c>
    </row>
    <row r="60" spans="1:16" ht="231.6" customHeight="1">
      <c r="A60" s="274">
        <v>56</v>
      </c>
      <c r="B60" s="275" t="s">
        <v>117</v>
      </c>
      <c r="C60" s="285" t="s">
        <v>273</v>
      </c>
      <c r="D60" s="277">
        <v>46579</v>
      </c>
      <c r="E60" s="278" t="s">
        <v>49</v>
      </c>
      <c r="F60" s="280"/>
      <c r="G60" s="281">
        <f t="shared" ref="G60" si="34">F60*D60</f>
        <v>0</v>
      </c>
      <c r="H60" s="277"/>
      <c r="I60" s="281">
        <f t="shared" ref="I60" si="35">H60*D60</f>
        <v>0</v>
      </c>
      <c r="J60" s="282"/>
      <c r="K60" s="291">
        <f t="shared" si="4"/>
        <v>0</v>
      </c>
      <c r="L60" s="281">
        <f t="shared" si="5"/>
        <v>0</v>
      </c>
      <c r="M60" s="277">
        <v>1</v>
      </c>
      <c r="N60" s="280">
        <f t="shared" si="16"/>
        <v>46579</v>
      </c>
      <c r="O60" s="277">
        <f t="shared" si="6"/>
        <v>1</v>
      </c>
      <c r="P60" s="280">
        <f t="shared" si="17"/>
        <v>46579</v>
      </c>
    </row>
    <row r="61" spans="1:16" ht="124.9" customHeight="1">
      <c r="A61" s="274">
        <v>57</v>
      </c>
      <c r="B61" s="275" t="s">
        <v>59</v>
      </c>
      <c r="C61" s="276" t="s">
        <v>60</v>
      </c>
      <c r="D61" s="277">
        <v>249</v>
      </c>
      <c r="E61" s="278" t="s">
        <v>36</v>
      </c>
      <c r="F61" s="280">
        <v>9.6</v>
      </c>
      <c r="G61" s="280">
        <f t="shared" si="3"/>
        <v>2390.4</v>
      </c>
      <c r="H61" s="277">
        <v>398.5</v>
      </c>
      <c r="I61" s="280">
        <f t="shared" si="11"/>
        <v>99226.5</v>
      </c>
      <c r="J61" s="282">
        <v>35.4</v>
      </c>
      <c r="K61" s="282">
        <f t="shared" si="4"/>
        <v>141.6</v>
      </c>
      <c r="L61" s="280">
        <f t="shared" si="5"/>
        <v>35258.400000000001</v>
      </c>
      <c r="M61" s="277">
        <v>5.5</v>
      </c>
      <c r="N61" s="280">
        <f t="shared" si="16"/>
        <v>1369.5</v>
      </c>
      <c r="O61" s="277">
        <f t="shared" si="6"/>
        <v>555.20000000000005</v>
      </c>
      <c r="P61" s="280">
        <f t="shared" si="17"/>
        <v>138244.80000000002</v>
      </c>
    </row>
    <row r="62" spans="1:16" ht="176.45" customHeight="1">
      <c r="A62" s="274">
        <v>58</v>
      </c>
      <c r="B62" s="275">
        <v>213</v>
      </c>
      <c r="C62" s="276" t="s">
        <v>61</v>
      </c>
      <c r="D62" s="277">
        <v>2701</v>
      </c>
      <c r="E62" s="278" t="s">
        <v>49</v>
      </c>
      <c r="F62" s="279"/>
      <c r="G62" s="281">
        <f t="shared" si="3"/>
        <v>0</v>
      </c>
      <c r="H62" s="277"/>
      <c r="I62" s="281">
        <f t="shared" si="11"/>
        <v>0</v>
      </c>
      <c r="J62" s="282"/>
      <c r="K62" s="291">
        <f t="shared" si="4"/>
        <v>0</v>
      </c>
      <c r="L62" s="281">
        <f t="shared" si="5"/>
        <v>0</v>
      </c>
      <c r="M62" s="277">
        <v>1</v>
      </c>
      <c r="N62" s="280">
        <f t="shared" si="16"/>
        <v>2701</v>
      </c>
      <c r="O62" s="277">
        <f t="shared" si="6"/>
        <v>1</v>
      </c>
      <c r="P62" s="280">
        <f t="shared" si="17"/>
        <v>2701</v>
      </c>
    </row>
    <row r="63" spans="1:16" ht="85.9" customHeight="1">
      <c r="A63" s="274">
        <v>59</v>
      </c>
      <c r="B63" s="275">
        <v>238.1</v>
      </c>
      <c r="C63" s="276" t="s">
        <v>180</v>
      </c>
      <c r="D63" s="277">
        <v>3067</v>
      </c>
      <c r="E63" s="278" t="s">
        <v>27</v>
      </c>
      <c r="F63" s="286"/>
      <c r="G63" s="281">
        <f t="shared" ref="G63" si="36">F63*D63</f>
        <v>0</v>
      </c>
      <c r="H63" s="287"/>
      <c r="I63" s="281">
        <f t="shared" si="11"/>
        <v>0</v>
      </c>
      <c r="J63" s="288">
        <v>0.26</v>
      </c>
      <c r="K63" s="282">
        <f t="shared" si="4"/>
        <v>1.04</v>
      </c>
      <c r="L63" s="280">
        <f t="shared" si="5"/>
        <v>3189.6800000000003</v>
      </c>
      <c r="M63" s="287"/>
      <c r="N63" s="281">
        <f t="shared" si="16"/>
        <v>0</v>
      </c>
      <c r="O63" s="277">
        <f t="shared" si="6"/>
        <v>1.04</v>
      </c>
      <c r="P63" s="280">
        <f t="shared" si="17"/>
        <v>3189.6800000000003</v>
      </c>
    </row>
    <row r="64" spans="1:16" ht="112.9" customHeight="1">
      <c r="A64" s="274">
        <v>60</v>
      </c>
      <c r="B64" s="275" t="s">
        <v>152</v>
      </c>
      <c r="C64" s="276" t="s">
        <v>181</v>
      </c>
      <c r="D64" s="277">
        <v>135</v>
      </c>
      <c r="E64" s="278" t="s">
        <v>49</v>
      </c>
      <c r="F64" s="280"/>
      <c r="G64" s="281">
        <f t="shared" ref="G64" si="37">F64*D64</f>
        <v>0</v>
      </c>
      <c r="H64" s="277"/>
      <c r="I64" s="281">
        <f t="shared" ref="I64" si="38">H64*D64</f>
        <v>0</v>
      </c>
      <c r="J64" s="282">
        <v>3</v>
      </c>
      <c r="K64" s="282">
        <f t="shared" si="4"/>
        <v>12</v>
      </c>
      <c r="L64" s="280">
        <f t="shared" si="5"/>
        <v>1620</v>
      </c>
      <c r="M64" s="277"/>
      <c r="N64" s="281">
        <f t="shared" si="16"/>
        <v>0</v>
      </c>
      <c r="O64" s="277">
        <f t="shared" si="6"/>
        <v>12</v>
      </c>
      <c r="P64" s="280">
        <f t="shared" si="17"/>
        <v>1620</v>
      </c>
    </row>
    <row r="65" spans="1:16" ht="85.9" customHeight="1">
      <c r="A65" s="274">
        <v>61</v>
      </c>
      <c r="B65" s="275">
        <v>365.1</v>
      </c>
      <c r="C65" s="285" t="s">
        <v>182</v>
      </c>
      <c r="D65" s="277">
        <v>5536</v>
      </c>
      <c r="E65" s="278" t="s">
        <v>39</v>
      </c>
      <c r="F65" s="280">
        <v>2</v>
      </c>
      <c r="G65" s="280">
        <f t="shared" si="3"/>
        <v>11072</v>
      </c>
      <c r="H65" s="277"/>
      <c r="I65" s="281">
        <f t="shared" si="11"/>
        <v>0</v>
      </c>
      <c r="J65" s="282"/>
      <c r="K65" s="291">
        <f t="shared" si="4"/>
        <v>0</v>
      </c>
      <c r="L65" s="281">
        <f t="shared" si="5"/>
        <v>0</v>
      </c>
      <c r="M65" s="277"/>
      <c r="N65" s="281">
        <f t="shared" si="16"/>
        <v>0</v>
      </c>
      <c r="O65" s="277">
        <f t="shared" si="6"/>
        <v>2</v>
      </c>
      <c r="P65" s="280">
        <f t="shared" si="17"/>
        <v>11072</v>
      </c>
    </row>
    <row r="66" spans="1:16" ht="216" customHeight="1">
      <c r="A66" s="274">
        <v>62</v>
      </c>
      <c r="B66" s="275" t="s">
        <v>144</v>
      </c>
      <c r="C66" s="285" t="s">
        <v>361</v>
      </c>
      <c r="D66" s="277">
        <v>2580</v>
      </c>
      <c r="E66" s="278" t="s">
        <v>39</v>
      </c>
      <c r="F66" s="280"/>
      <c r="G66" s="281">
        <f t="shared" ref="G66" si="39">F66*D66</f>
        <v>0</v>
      </c>
      <c r="H66" s="277">
        <v>3.6</v>
      </c>
      <c r="I66" s="280">
        <f t="shared" ref="I66" si="40">H66*D66</f>
        <v>9288</v>
      </c>
      <c r="J66" s="282"/>
      <c r="K66" s="291">
        <f t="shared" si="4"/>
        <v>0</v>
      </c>
      <c r="L66" s="281">
        <f t="shared" si="5"/>
        <v>0</v>
      </c>
      <c r="M66" s="277"/>
      <c r="N66" s="281">
        <f t="shared" si="16"/>
        <v>0</v>
      </c>
      <c r="O66" s="277">
        <f t="shared" si="6"/>
        <v>3.6</v>
      </c>
      <c r="P66" s="280">
        <f t="shared" si="17"/>
        <v>9288</v>
      </c>
    </row>
    <row r="67" spans="1:16" ht="110.45" customHeight="1">
      <c r="A67" s="274">
        <v>63</v>
      </c>
      <c r="B67" s="275" t="s">
        <v>145</v>
      </c>
      <c r="C67" s="285" t="s">
        <v>276</v>
      </c>
      <c r="D67" s="277">
        <v>370.25</v>
      </c>
      <c r="E67" s="278" t="s">
        <v>45</v>
      </c>
      <c r="F67" s="280"/>
      <c r="G67" s="281">
        <f t="shared" ref="G67" si="41">F67*D67</f>
        <v>0</v>
      </c>
      <c r="H67" s="277">
        <v>7.5</v>
      </c>
      <c r="I67" s="280">
        <f t="shared" ref="I67" si="42">H67*D67</f>
        <v>2776.875</v>
      </c>
      <c r="J67" s="282"/>
      <c r="K67" s="291">
        <f t="shared" si="4"/>
        <v>0</v>
      </c>
      <c r="L67" s="281">
        <f t="shared" si="5"/>
        <v>0</v>
      </c>
      <c r="M67" s="277"/>
      <c r="N67" s="281">
        <f t="shared" si="16"/>
        <v>0</v>
      </c>
      <c r="O67" s="277">
        <f t="shared" si="6"/>
        <v>7.5</v>
      </c>
      <c r="P67" s="280">
        <f t="shared" si="17"/>
        <v>2776.875</v>
      </c>
    </row>
    <row r="68" spans="1:16" ht="110.45" customHeight="1">
      <c r="A68" s="274">
        <v>64</v>
      </c>
      <c r="B68" s="275">
        <v>450</v>
      </c>
      <c r="C68" s="276" t="s">
        <v>275</v>
      </c>
      <c r="D68" s="277">
        <v>104.5</v>
      </c>
      <c r="E68" s="278" t="s">
        <v>153</v>
      </c>
      <c r="F68" s="280"/>
      <c r="G68" s="281">
        <f t="shared" si="3"/>
        <v>0</v>
      </c>
      <c r="H68" s="277"/>
      <c r="I68" s="281">
        <f t="shared" si="11"/>
        <v>0</v>
      </c>
      <c r="J68" s="282"/>
      <c r="K68" s="291">
        <f t="shared" si="4"/>
        <v>0</v>
      </c>
      <c r="L68" s="281">
        <f t="shared" si="5"/>
        <v>0</v>
      </c>
      <c r="M68" s="277">
        <v>1</v>
      </c>
      <c r="N68" s="280">
        <f t="shared" si="16"/>
        <v>104.5</v>
      </c>
      <c r="O68" s="277">
        <f t="shared" si="6"/>
        <v>1</v>
      </c>
      <c r="P68" s="280">
        <f t="shared" si="17"/>
        <v>104.5</v>
      </c>
    </row>
    <row r="69" spans="1:16" ht="88.9" customHeight="1">
      <c r="A69" s="274">
        <v>65</v>
      </c>
      <c r="B69" s="275">
        <v>504</v>
      </c>
      <c r="C69" s="285" t="s">
        <v>264</v>
      </c>
      <c r="D69" s="277">
        <v>61.8</v>
      </c>
      <c r="E69" s="278" t="s">
        <v>138</v>
      </c>
      <c r="F69" s="280"/>
      <c r="G69" s="281">
        <f t="shared" ref="G69" si="43">F69*D69</f>
        <v>0</v>
      </c>
      <c r="H69" s="277"/>
      <c r="I69" s="281">
        <f t="shared" ref="I69" si="44">H69*D69</f>
        <v>0</v>
      </c>
      <c r="J69" s="282"/>
      <c r="K69" s="291">
        <f t="shared" si="4"/>
        <v>0</v>
      </c>
      <c r="L69" s="281">
        <f t="shared" si="5"/>
        <v>0</v>
      </c>
      <c r="M69" s="277">
        <v>100</v>
      </c>
      <c r="N69" s="280">
        <f t="shared" ref="N69:N80" si="45">M69*D69</f>
        <v>6180</v>
      </c>
      <c r="O69" s="277">
        <f t="shared" si="6"/>
        <v>100</v>
      </c>
      <c r="P69" s="280">
        <f t="shared" ref="P69:P80" si="46">O69*D69</f>
        <v>6180</v>
      </c>
    </row>
    <row r="70" spans="1:16" ht="180">
      <c r="A70" s="274">
        <v>66</v>
      </c>
      <c r="B70" s="275" t="s">
        <v>157</v>
      </c>
      <c r="C70" s="276" t="s">
        <v>259</v>
      </c>
      <c r="D70" s="277">
        <v>644.5</v>
      </c>
      <c r="E70" s="278" t="s">
        <v>138</v>
      </c>
      <c r="F70" s="280"/>
      <c r="G70" s="281">
        <f t="shared" ref="G70" si="47">F70*D70</f>
        <v>0</v>
      </c>
      <c r="H70" s="277"/>
      <c r="I70" s="281">
        <f>H70*D70</f>
        <v>0</v>
      </c>
      <c r="J70" s="282"/>
      <c r="K70" s="291">
        <f t="shared" ref="K70:K80" si="48">J70*4</f>
        <v>0</v>
      </c>
      <c r="L70" s="281">
        <f t="shared" ref="L70:L80" si="49">K70*D70</f>
        <v>0</v>
      </c>
      <c r="M70" s="277">
        <v>45</v>
      </c>
      <c r="N70" s="280">
        <f t="shared" si="45"/>
        <v>29002.5</v>
      </c>
      <c r="O70" s="277">
        <f t="shared" ref="O70:O80" si="50">F70+H70+K70+M70</f>
        <v>45</v>
      </c>
      <c r="P70" s="280">
        <f t="shared" si="46"/>
        <v>29002.5</v>
      </c>
    </row>
    <row r="71" spans="1:16" ht="198.6" customHeight="1">
      <c r="A71" s="274">
        <v>67</v>
      </c>
      <c r="B71" s="275" t="s">
        <v>158</v>
      </c>
      <c r="C71" s="276" t="s">
        <v>260</v>
      </c>
      <c r="D71" s="277">
        <v>1004.5</v>
      </c>
      <c r="E71" s="278" t="s">
        <v>138</v>
      </c>
      <c r="F71" s="280"/>
      <c r="G71" s="281">
        <f t="shared" ref="G71" si="51">F71*D71</f>
        <v>0</v>
      </c>
      <c r="H71" s="277"/>
      <c r="I71" s="281">
        <f>H71*D71</f>
        <v>0</v>
      </c>
      <c r="J71" s="282"/>
      <c r="K71" s="291">
        <f t="shared" si="48"/>
        <v>0</v>
      </c>
      <c r="L71" s="281">
        <f t="shared" si="49"/>
        <v>0</v>
      </c>
      <c r="M71" s="277">
        <v>45</v>
      </c>
      <c r="N71" s="280">
        <f t="shared" si="45"/>
        <v>45202.5</v>
      </c>
      <c r="O71" s="277">
        <f t="shared" si="50"/>
        <v>45</v>
      </c>
      <c r="P71" s="280">
        <f t="shared" si="46"/>
        <v>45202.5</v>
      </c>
    </row>
    <row r="72" spans="1:16" ht="191.45" customHeight="1">
      <c r="A72" s="274">
        <v>68</v>
      </c>
      <c r="B72" s="275" t="s">
        <v>159</v>
      </c>
      <c r="C72" s="276" t="s">
        <v>186</v>
      </c>
      <c r="D72" s="277">
        <v>369.6</v>
      </c>
      <c r="E72" s="278" t="s">
        <v>138</v>
      </c>
      <c r="F72" s="280"/>
      <c r="G72" s="281">
        <f t="shared" ref="G72:G73" si="52">F72*D72</f>
        <v>0</v>
      </c>
      <c r="H72" s="277"/>
      <c r="I72" s="281">
        <f>H72*D72</f>
        <v>0</v>
      </c>
      <c r="J72" s="282"/>
      <c r="K72" s="291">
        <f t="shared" si="48"/>
        <v>0</v>
      </c>
      <c r="L72" s="281">
        <f t="shared" si="49"/>
        <v>0</v>
      </c>
      <c r="M72" s="277">
        <v>90</v>
      </c>
      <c r="N72" s="280">
        <f t="shared" si="45"/>
        <v>33264</v>
      </c>
      <c r="O72" s="277">
        <f t="shared" si="50"/>
        <v>90</v>
      </c>
      <c r="P72" s="280">
        <f t="shared" si="46"/>
        <v>33264</v>
      </c>
    </row>
    <row r="73" spans="1:16" ht="191.45" customHeight="1">
      <c r="A73" s="274">
        <v>69</v>
      </c>
      <c r="B73" s="275" t="s">
        <v>123</v>
      </c>
      <c r="C73" s="285" t="s">
        <v>185</v>
      </c>
      <c r="D73" s="277">
        <v>15147</v>
      </c>
      <c r="E73" s="278" t="s">
        <v>153</v>
      </c>
      <c r="F73" s="280"/>
      <c r="G73" s="281">
        <f t="shared" si="52"/>
        <v>0</v>
      </c>
      <c r="H73" s="277"/>
      <c r="I73" s="281">
        <f>H73*D73</f>
        <v>0</v>
      </c>
      <c r="J73" s="282"/>
      <c r="K73" s="291">
        <f t="shared" si="48"/>
        <v>0</v>
      </c>
      <c r="L73" s="281">
        <f t="shared" si="49"/>
        <v>0</v>
      </c>
      <c r="M73" s="277">
        <v>1</v>
      </c>
      <c r="N73" s="280">
        <f t="shared" si="45"/>
        <v>15147</v>
      </c>
      <c r="O73" s="277">
        <f t="shared" si="50"/>
        <v>1</v>
      </c>
      <c r="P73" s="280">
        <f t="shared" si="46"/>
        <v>15147</v>
      </c>
    </row>
    <row r="74" spans="1:16" ht="178.9" customHeight="1">
      <c r="A74" s="274">
        <v>70</v>
      </c>
      <c r="B74" s="275" t="s">
        <v>161</v>
      </c>
      <c r="C74" s="285" t="s">
        <v>261</v>
      </c>
      <c r="D74" s="277">
        <v>122.8</v>
      </c>
      <c r="E74" s="278" t="s">
        <v>138</v>
      </c>
      <c r="F74" s="280"/>
      <c r="G74" s="281">
        <f t="shared" ref="G74:G75" si="53">F74*D74</f>
        <v>0</v>
      </c>
      <c r="H74" s="277"/>
      <c r="I74" s="281">
        <f>H74*D74</f>
        <v>0</v>
      </c>
      <c r="J74" s="282"/>
      <c r="K74" s="291">
        <f t="shared" si="48"/>
        <v>0</v>
      </c>
      <c r="L74" s="281">
        <f t="shared" si="49"/>
        <v>0</v>
      </c>
      <c r="M74" s="277">
        <v>90</v>
      </c>
      <c r="N74" s="280">
        <f t="shared" si="45"/>
        <v>11052</v>
      </c>
      <c r="O74" s="277">
        <f t="shared" si="50"/>
        <v>90</v>
      </c>
      <c r="P74" s="280">
        <f t="shared" si="46"/>
        <v>11052</v>
      </c>
    </row>
    <row r="75" spans="1:16" ht="165" customHeight="1">
      <c r="A75" s="274">
        <v>71</v>
      </c>
      <c r="B75" s="275" t="s">
        <v>125</v>
      </c>
      <c r="C75" s="285" t="s">
        <v>187</v>
      </c>
      <c r="D75" s="277">
        <v>199</v>
      </c>
      <c r="E75" s="278" t="s">
        <v>138</v>
      </c>
      <c r="F75" s="280"/>
      <c r="G75" s="281">
        <f t="shared" si="53"/>
        <v>0</v>
      </c>
      <c r="H75" s="277"/>
      <c r="I75" s="281">
        <f t="shared" ref="I75" si="54">H75*D75</f>
        <v>0</v>
      </c>
      <c r="J75" s="282"/>
      <c r="K75" s="291">
        <f t="shared" si="48"/>
        <v>0</v>
      </c>
      <c r="L75" s="281">
        <f t="shared" si="49"/>
        <v>0</v>
      </c>
      <c r="M75" s="277">
        <v>160</v>
      </c>
      <c r="N75" s="280">
        <f t="shared" si="45"/>
        <v>31840</v>
      </c>
      <c r="O75" s="277">
        <f t="shared" si="50"/>
        <v>160</v>
      </c>
      <c r="P75" s="280">
        <f t="shared" si="46"/>
        <v>31840</v>
      </c>
    </row>
    <row r="76" spans="1:16" ht="111.6" customHeight="1">
      <c r="A76" s="274">
        <v>72</v>
      </c>
      <c r="B76" s="275">
        <v>752</v>
      </c>
      <c r="C76" s="276" t="s">
        <v>62</v>
      </c>
      <c r="D76" s="277">
        <v>7556.25</v>
      </c>
      <c r="E76" s="278" t="s">
        <v>49</v>
      </c>
      <c r="F76" s="280">
        <v>1</v>
      </c>
      <c r="G76" s="280">
        <f t="shared" si="3"/>
        <v>7556.25</v>
      </c>
      <c r="H76" s="277">
        <v>5</v>
      </c>
      <c r="I76" s="280">
        <f t="shared" si="11"/>
        <v>37781.25</v>
      </c>
      <c r="J76" s="282">
        <v>4</v>
      </c>
      <c r="K76" s="282">
        <f t="shared" si="48"/>
        <v>16</v>
      </c>
      <c r="L76" s="280">
        <f t="shared" si="49"/>
        <v>120900</v>
      </c>
      <c r="M76" s="277"/>
      <c r="N76" s="281">
        <f t="shared" si="45"/>
        <v>0</v>
      </c>
      <c r="O76" s="277">
        <f t="shared" si="50"/>
        <v>22</v>
      </c>
      <c r="P76" s="280">
        <f t="shared" si="46"/>
        <v>166237.5</v>
      </c>
    </row>
    <row r="77" spans="1:16" ht="250.15" customHeight="1">
      <c r="A77" s="274">
        <v>73</v>
      </c>
      <c r="B77" s="275" t="s">
        <v>156</v>
      </c>
      <c r="C77" s="276" t="s">
        <v>188</v>
      </c>
      <c r="D77" s="277">
        <v>551.04</v>
      </c>
      <c r="E77" s="278" t="s">
        <v>138</v>
      </c>
      <c r="F77" s="280"/>
      <c r="G77" s="281">
        <f t="shared" ref="G77" si="55">F77*D77</f>
        <v>0</v>
      </c>
      <c r="H77" s="277"/>
      <c r="I77" s="281">
        <f t="shared" ref="I77" si="56">H77*D77</f>
        <v>0</v>
      </c>
      <c r="J77" s="282"/>
      <c r="K77" s="291">
        <f t="shared" si="48"/>
        <v>0</v>
      </c>
      <c r="L77" s="281">
        <f t="shared" si="49"/>
        <v>0</v>
      </c>
      <c r="M77" s="277">
        <v>76</v>
      </c>
      <c r="N77" s="280">
        <f t="shared" si="45"/>
        <v>41879.039999999994</v>
      </c>
      <c r="O77" s="277">
        <f t="shared" si="50"/>
        <v>76</v>
      </c>
      <c r="P77" s="280">
        <f t="shared" si="46"/>
        <v>41879.039999999994</v>
      </c>
    </row>
    <row r="78" spans="1:16" ht="73.900000000000006" customHeight="1">
      <c r="A78" s="274">
        <v>74</v>
      </c>
      <c r="B78" s="275"/>
      <c r="C78" s="276" t="s">
        <v>164</v>
      </c>
      <c r="D78" s="277">
        <v>688.8</v>
      </c>
      <c r="E78" s="278" t="s">
        <v>138</v>
      </c>
      <c r="F78" s="280"/>
      <c r="G78" s="281">
        <f t="shared" ref="G78" si="57">F78*D78</f>
        <v>0</v>
      </c>
      <c r="H78" s="277"/>
      <c r="I78" s="281">
        <f t="shared" ref="I78" si="58">H78*D78</f>
        <v>0</v>
      </c>
      <c r="J78" s="282"/>
      <c r="K78" s="291">
        <f t="shared" si="48"/>
        <v>0</v>
      </c>
      <c r="L78" s="281">
        <f t="shared" si="49"/>
        <v>0</v>
      </c>
      <c r="M78" s="277">
        <v>15</v>
      </c>
      <c r="N78" s="280">
        <f t="shared" si="45"/>
        <v>10332</v>
      </c>
      <c r="O78" s="277">
        <f t="shared" si="50"/>
        <v>15</v>
      </c>
      <c r="P78" s="280">
        <f t="shared" si="46"/>
        <v>10332</v>
      </c>
    </row>
    <row r="79" spans="1:16" ht="163.15" customHeight="1">
      <c r="A79" s="274">
        <v>75</v>
      </c>
      <c r="B79" s="275" t="s">
        <v>160</v>
      </c>
      <c r="C79" s="276" t="s">
        <v>189</v>
      </c>
      <c r="D79" s="277">
        <v>1937.1</v>
      </c>
      <c r="E79" s="278" t="s">
        <v>163</v>
      </c>
      <c r="F79" s="280"/>
      <c r="G79" s="281">
        <f t="shared" ref="G79" si="59">F79*D79</f>
        <v>0</v>
      </c>
      <c r="H79" s="281"/>
      <c r="I79" s="281">
        <f t="shared" ref="I79" si="60">H79*D79</f>
        <v>0</v>
      </c>
      <c r="J79" s="282"/>
      <c r="K79" s="291">
        <f t="shared" si="48"/>
        <v>0</v>
      </c>
      <c r="L79" s="281">
        <f t="shared" si="49"/>
        <v>0</v>
      </c>
      <c r="M79" s="277">
        <v>8</v>
      </c>
      <c r="N79" s="280">
        <f t="shared" si="45"/>
        <v>15496.8</v>
      </c>
      <c r="O79" s="277">
        <f t="shared" si="50"/>
        <v>8</v>
      </c>
      <c r="P79" s="280">
        <f t="shared" si="46"/>
        <v>15496.8</v>
      </c>
    </row>
    <row r="80" spans="1:16" ht="117.6" customHeight="1">
      <c r="A80" s="274">
        <v>76</v>
      </c>
      <c r="B80" s="275" t="s">
        <v>128</v>
      </c>
      <c r="C80" s="285" t="s">
        <v>190</v>
      </c>
      <c r="D80" s="277">
        <v>705</v>
      </c>
      <c r="E80" s="278" t="s">
        <v>49</v>
      </c>
      <c r="F80" s="280"/>
      <c r="G80" s="281">
        <f t="shared" ref="G80" si="61">F80*D80</f>
        <v>0</v>
      </c>
      <c r="H80" s="277"/>
      <c r="I80" s="281">
        <f t="shared" ref="I80" si="62">H80*D80</f>
        <v>0</v>
      </c>
      <c r="J80" s="282">
        <v>1</v>
      </c>
      <c r="K80" s="282">
        <f t="shared" si="48"/>
        <v>4</v>
      </c>
      <c r="L80" s="280">
        <f t="shared" si="49"/>
        <v>2820</v>
      </c>
      <c r="M80" s="277"/>
      <c r="N80" s="281">
        <f t="shared" si="45"/>
        <v>0</v>
      </c>
      <c r="O80" s="277">
        <f t="shared" si="50"/>
        <v>4</v>
      </c>
      <c r="P80" s="280">
        <f t="shared" si="46"/>
        <v>2820</v>
      </c>
    </row>
    <row r="81" spans="1:16" s="308" customFormat="1" ht="66.599999999999994" customHeight="1">
      <c r="A81" s="300"/>
      <c r="B81" s="301"/>
      <c r="C81" s="302" t="s">
        <v>63</v>
      </c>
      <c r="D81" s="303"/>
      <c r="E81" s="304"/>
      <c r="F81" s="305"/>
      <c r="G81" s="306">
        <f>SUM(G5:G76)+0.01</f>
        <v>175857.28900000002</v>
      </c>
      <c r="H81" s="303"/>
      <c r="I81" s="306">
        <f>SUM(I5:I80)</f>
        <v>293422.16100000002</v>
      </c>
      <c r="J81" s="307"/>
      <c r="K81" s="307"/>
      <c r="L81" s="306">
        <f>SUM(L5:L80)</f>
        <v>1837227.8763999997</v>
      </c>
      <c r="M81" s="303"/>
      <c r="N81" s="306">
        <f>SUM(N5:N80)</f>
        <v>343829.99699999997</v>
      </c>
      <c r="O81" s="303"/>
      <c r="P81" s="306">
        <f>SUM(P5:P80)</f>
        <v>2650337.3133999999</v>
      </c>
    </row>
    <row r="82" spans="1:16" s="308" customFormat="1" ht="45.6" customHeight="1">
      <c r="A82" s="309"/>
      <c r="B82" s="310"/>
      <c r="C82" s="311" t="s">
        <v>64</v>
      </c>
      <c r="D82" s="303"/>
      <c r="E82" s="304"/>
      <c r="F82" s="305"/>
      <c r="G82" s="297">
        <f>G81*18%</f>
        <v>31654.312020000001</v>
      </c>
      <c r="H82" s="303"/>
      <c r="I82" s="297">
        <f>I81*18%</f>
        <v>52815.988980000002</v>
      </c>
      <c r="J82" s="307"/>
      <c r="K82" s="307"/>
      <c r="L82" s="297">
        <f>L81*18%</f>
        <v>330701.01775199996</v>
      </c>
      <c r="M82" s="303"/>
      <c r="N82" s="297">
        <f>N81*18%</f>
        <v>61889.399459999993</v>
      </c>
      <c r="O82" s="303"/>
      <c r="P82" s="297">
        <f>P81*18%</f>
        <v>477060.71641199995</v>
      </c>
    </row>
    <row r="83" spans="1:16" s="308" customFormat="1" ht="45.6" customHeight="1">
      <c r="A83" s="309"/>
      <c r="B83" s="310"/>
      <c r="C83" s="302" t="s">
        <v>65</v>
      </c>
      <c r="D83" s="312"/>
      <c r="E83" s="313"/>
      <c r="F83" s="305"/>
      <c r="G83" s="314">
        <f>SUM(G81:G82)-0.01</f>
        <v>207511.59102000002</v>
      </c>
      <c r="H83" s="312"/>
      <c r="I83" s="314">
        <f>SUM(I81:I82)</f>
        <v>346238.14998000005</v>
      </c>
      <c r="J83" s="315"/>
      <c r="K83" s="315"/>
      <c r="L83" s="314">
        <f>SUM(L81:L82)</f>
        <v>2167928.8941519996</v>
      </c>
      <c r="M83" s="312"/>
      <c r="N83" s="314">
        <f>SUM(N81:N82)</f>
        <v>405719.39645999996</v>
      </c>
      <c r="O83" s="312"/>
      <c r="P83" s="314">
        <f>SUM(P81:P82)</f>
        <v>3127398.0298119998</v>
      </c>
    </row>
    <row r="84" spans="1:16" s="308" customFormat="1" ht="45.6" customHeight="1">
      <c r="A84" s="309"/>
      <c r="B84" s="310"/>
      <c r="C84" s="276" t="s">
        <v>191</v>
      </c>
      <c r="D84" s="313" t="s">
        <v>12</v>
      </c>
      <c r="E84" s="313"/>
      <c r="F84" s="305"/>
      <c r="G84" s="314"/>
      <c r="H84" s="312"/>
      <c r="I84" s="316"/>
      <c r="J84" s="315"/>
      <c r="K84" s="315"/>
      <c r="L84" s="316"/>
      <c r="M84" s="312"/>
      <c r="N84" s="316"/>
      <c r="O84" s="312"/>
      <c r="P84" s="317">
        <v>5000</v>
      </c>
    </row>
    <row r="85" spans="1:16" s="308" customFormat="1" ht="45.6" customHeight="1">
      <c r="A85" s="309"/>
      <c r="B85" s="310"/>
      <c r="C85" s="318" t="s">
        <v>193</v>
      </c>
      <c r="D85" s="313" t="s">
        <v>12</v>
      </c>
      <c r="E85" s="313"/>
      <c r="F85" s="305"/>
      <c r="G85" s="314"/>
      <c r="H85" s="312"/>
      <c r="I85" s="316"/>
      <c r="J85" s="315"/>
      <c r="K85" s="315"/>
      <c r="L85" s="316"/>
      <c r="M85" s="312"/>
      <c r="N85" s="316"/>
      <c r="O85" s="312"/>
      <c r="P85" s="317">
        <v>47000</v>
      </c>
    </row>
    <row r="86" spans="1:16" s="308" customFormat="1" ht="45.6" customHeight="1">
      <c r="A86" s="309"/>
      <c r="B86" s="310"/>
      <c r="C86" s="318" t="s">
        <v>192</v>
      </c>
      <c r="D86" s="313" t="s">
        <v>12</v>
      </c>
      <c r="E86" s="313"/>
      <c r="F86" s="305"/>
      <c r="G86" s="314"/>
      <c r="H86" s="312"/>
      <c r="I86" s="316"/>
      <c r="J86" s="315"/>
      <c r="K86" s="315"/>
      <c r="L86" s="316"/>
      <c r="M86" s="312"/>
      <c r="N86" s="316"/>
      <c r="O86" s="312"/>
      <c r="P86" s="317">
        <v>40000</v>
      </c>
    </row>
    <row r="87" spans="1:16" s="308" customFormat="1" ht="45.6" customHeight="1">
      <c r="A87" s="309"/>
      <c r="B87" s="310"/>
      <c r="C87" s="302" t="s">
        <v>66</v>
      </c>
      <c r="D87" s="312"/>
      <c r="E87" s="313"/>
      <c r="F87" s="305"/>
      <c r="G87" s="314">
        <f>SUM(G83:G83)</f>
        <v>207511.59102000002</v>
      </c>
      <c r="H87" s="312"/>
      <c r="I87" s="314">
        <f>SUM(I83:I83)</f>
        <v>346238.14998000005</v>
      </c>
      <c r="J87" s="315"/>
      <c r="K87" s="315"/>
      <c r="L87" s="314">
        <f>SUM(L83:L83)</f>
        <v>2167928.8941519996</v>
      </c>
      <c r="M87" s="312"/>
      <c r="N87" s="314">
        <f>SUM(N83:N83)</f>
        <v>405719.39645999996</v>
      </c>
      <c r="O87" s="312"/>
      <c r="P87" s="314">
        <f>SUM(P83:P86)</f>
        <v>3219398.0298119998</v>
      </c>
    </row>
    <row r="88" spans="1:16" s="308" customFormat="1" ht="43.15" customHeight="1">
      <c r="A88" s="309"/>
      <c r="B88" s="310"/>
      <c r="C88" s="11" t="s">
        <v>67</v>
      </c>
      <c r="D88" s="313" t="s">
        <v>12</v>
      </c>
      <c r="E88" s="313"/>
      <c r="F88" s="305"/>
      <c r="G88" s="319">
        <f>G83*1%</f>
        <v>2075.1159102000001</v>
      </c>
      <c r="H88" s="320"/>
      <c r="I88" s="319">
        <f>I87*1%</f>
        <v>3462.3814998000007</v>
      </c>
      <c r="J88" s="321"/>
      <c r="K88" s="321"/>
      <c r="L88" s="319">
        <f>L87*1%</f>
        <v>21679.288941519997</v>
      </c>
      <c r="M88" s="320"/>
      <c r="N88" s="319">
        <f>N87*1%</f>
        <v>4057.1939645999996</v>
      </c>
      <c r="O88" s="313"/>
      <c r="P88" s="12">
        <f>P81*1%</f>
        <v>26503.373133999998</v>
      </c>
    </row>
    <row r="89" spans="1:16" s="308" customFormat="1" ht="43.15" customHeight="1">
      <c r="A89" s="309"/>
      <c r="B89" s="310"/>
      <c r="C89" s="11" t="s">
        <v>68</v>
      </c>
      <c r="D89" s="313" t="s">
        <v>12</v>
      </c>
      <c r="E89" s="313"/>
      <c r="F89" s="305"/>
      <c r="G89" s="319">
        <f>G84*1%</f>
        <v>0</v>
      </c>
      <c r="H89" s="320"/>
      <c r="I89" s="319">
        <f>I88*1%</f>
        <v>34.623814998000007</v>
      </c>
      <c r="J89" s="321"/>
      <c r="K89" s="321"/>
      <c r="L89" s="319">
        <f>L88*1%</f>
        <v>216.79288941519997</v>
      </c>
      <c r="M89" s="320"/>
      <c r="N89" s="319">
        <f>N88*1%</f>
        <v>40.571939645999997</v>
      </c>
      <c r="O89" s="313"/>
      <c r="P89" s="12">
        <f>P87*2.5%</f>
        <v>80484.950745299997</v>
      </c>
    </row>
    <row r="90" spans="1:16" s="308" customFormat="1" ht="43.15" customHeight="1">
      <c r="A90" s="309"/>
      <c r="B90" s="310"/>
      <c r="C90" s="13" t="s">
        <v>69</v>
      </c>
      <c r="D90" s="313" t="s">
        <v>12</v>
      </c>
      <c r="E90" s="313"/>
      <c r="F90" s="305"/>
      <c r="G90" s="319">
        <f>G83*7.5%</f>
        <v>15563.3693265</v>
      </c>
      <c r="H90" s="320"/>
      <c r="I90" s="319">
        <f>I87*7.5%</f>
        <v>25967.861248500001</v>
      </c>
      <c r="J90" s="321"/>
      <c r="K90" s="321"/>
      <c r="L90" s="319">
        <f>L87*7.5%</f>
        <v>162594.66706139996</v>
      </c>
      <c r="M90" s="320"/>
      <c r="N90" s="319">
        <f>N87*7.5%</f>
        <v>30428.954734499996</v>
      </c>
      <c r="O90" s="313"/>
      <c r="P90" s="337">
        <f>(P87*7.5%)/1.18</f>
        <v>204622.75613211864</v>
      </c>
    </row>
    <row r="91" spans="1:16" s="308" customFormat="1" ht="43.15" customHeight="1">
      <c r="A91" s="309"/>
      <c r="B91" s="310"/>
      <c r="C91" s="336" t="s">
        <v>194</v>
      </c>
      <c r="D91" s="313"/>
      <c r="E91" s="313"/>
      <c r="F91" s="305"/>
      <c r="G91" s="319"/>
      <c r="H91" s="320"/>
      <c r="I91" s="319"/>
      <c r="J91" s="321"/>
      <c r="K91" s="321"/>
      <c r="L91" s="319"/>
      <c r="M91" s="320"/>
      <c r="N91" s="319"/>
      <c r="O91" s="313"/>
      <c r="P91" s="12">
        <f>P90*18%</f>
        <v>36832.096103781354</v>
      </c>
    </row>
    <row r="92" spans="1:16" s="327" customFormat="1" ht="43.15" customHeight="1">
      <c r="A92" s="322"/>
      <c r="B92" s="323"/>
      <c r="C92" s="302" t="s">
        <v>70</v>
      </c>
      <c r="D92" s="312"/>
      <c r="E92" s="313"/>
      <c r="F92" s="324"/>
      <c r="G92" s="325">
        <f>SUM(G87:G90)+0.01</f>
        <v>225150.08625670001</v>
      </c>
      <c r="H92" s="326"/>
      <c r="I92" s="325">
        <f>SUM(I87:I90)</f>
        <v>375703.01654329809</v>
      </c>
      <c r="J92" s="315"/>
      <c r="K92" s="315"/>
      <c r="L92" s="325">
        <f>SUM(L87:L90)</f>
        <v>2352419.6430443348</v>
      </c>
      <c r="M92" s="326"/>
      <c r="N92" s="325">
        <f>SUM(N87:N90)</f>
        <v>440246.11709874589</v>
      </c>
      <c r="O92" s="312"/>
      <c r="P92" s="314">
        <f>SUM(P87:P91)</f>
        <v>3567841.2059272001</v>
      </c>
    </row>
    <row r="93" spans="1:16" s="327" customFormat="1" ht="43.15" customHeight="1">
      <c r="A93" s="322"/>
      <c r="B93" s="323"/>
      <c r="C93" s="302"/>
      <c r="D93" s="312"/>
      <c r="E93" s="328" t="s">
        <v>71</v>
      </c>
      <c r="F93" s="324"/>
      <c r="G93" s="325">
        <v>651700</v>
      </c>
      <c r="H93" s="326"/>
      <c r="I93" s="325">
        <v>614400</v>
      </c>
      <c r="J93" s="315"/>
      <c r="K93" s="315"/>
      <c r="L93" s="325">
        <v>614400</v>
      </c>
      <c r="M93" s="326"/>
      <c r="N93" s="325">
        <v>614400</v>
      </c>
      <c r="O93" s="312"/>
      <c r="P93" s="314">
        <v>3568000</v>
      </c>
    </row>
    <row r="96" spans="1:16">
      <c r="C96" s="331"/>
    </row>
    <row r="97" spans="3:3">
      <c r="C97" s="331"/>
    </row>
    <row r="98" spans="3:3">
      <c r="C98" s="331"/>
    </row>
    <row r="99" spans="3:3">
      <c r="C99" s="331"/>
    </row>
    <row r="100" spans="3:3">
      <c r="C100" s="331"/>
    </row>
  </sheetData>
  <mergeCells count="12">
    <mergeCell ref="O3:P3"/>
    <mergeCell ref="A1:P1"/>
    <mergeCell ref="A2:P2"/>
    <mergeCell ref="A3:A4"/>
    <mergeCell ref="B3:B4"/>
    <mergeCell ref="C3:C4"/>
    <mergeCell ref="D3:D4"/>
    <mergeCell ref="E3:E4"/>
    <mergeCell ref="F3:G3"/>
    <mergeCell ref="H3:I3"/>
    <mergeCell ref="J3:L3"/>
    <mergeCell ref="M3:N3"/>
  </mergeCells>
  <pageMargins left="0.45" right="0.45" top="0.5" bottom="0.23" header="0.25" footer="0.2"/>
  <pageSetup paperSize="9" scale="40" orientation="landscape" r:id="rId1"/>
  <headerFooter>
    <oddHeader>&amp;F&amp;RPage &amp;P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sheetPr>
  <dimension ref="A1:W114"/>
  <sheetViews>
    <sheetView showZeros="0" view="pageBreakPreview" topLeftCell="A71" zoomScale="46" zoomScaleSheetLayoutView="46" workbookViewId="0">
      <selection activeCell="B15" sqref="B15"/>
    </sheetView>
  </sheetViews>
  <sheetFormatPr defaultRowHeight="97.15" customHeight="1"/>
  <cols>
    <col min="1" max="1" width="12.21875" style="10" customWidth="1"/>
    <col min="2" max="2" width="13.77734375" style="10" customWidth="1"/>
    <col min="3" max="3" width="14" style="36" bestFit="1" customWidth="1"/>
    <col min="4" max="4" width="59.21875" style="37" customWidth="1"/>
    <col min="5" max="5" width="19" style="38" customWidth="1"/>
    <col min="6" max="6" width="11.77734375" style="10" customWidth="1"/>
    <col min="7" max="7" width="23.109375" style="38" customWidth="1"/>
    <col min="8" max="9" width="16.109375" style="10" customWidth="1"/>
    <col min="10" max="253" width="8.77734375" style="10"/>
    <col min="254" max="254" width="6.44140625" style="10" customWidth="1"/>
    <col min="255" max="255" width="9.6640625" style="10" customWidth="1"/>
    <col min="256" max="256" width="41.6640625" style="10" customWidth="1"/>
    <col min="257" max="257" width="11.88671875" style="10" customWidth="1"/>
    <col min="258" max="258" width="6.21875" style="10" customWidth="1"/>
    <col min="259" max="259" width="14.5546875" style="10" customWidth="1"/>
    <col min="260" max="260" width="14" style="10" customWidth="1"/>
    <col min="261" max="261" width="11.5546875" style="10" bestFit="1" customWidth="1"/>
    <col min="262" max="509" width="8.77734375" style="10"/>
    <col min="510" max="510" width="6.44140625" style="10" customWidth="1"/>
    <col min="511" max="511" width="9.6640625" style="10" customWidth="1"/>
    <col min="512" max="512" width="41.6640625" style="10" customWidth="1"/>
    <col min="513" max="513" width="11.88671875" style="10" customWidth="1"/>
    <col min="514" max="514" width="6.21875" style="10" customWidth="1"/>
    <col min="515" max="515" width="14.5546875" style="10" customWidth="1"/>
    <col min="516" max="516" width="14" style="10" customWidth="1"/>
    <col min="517" max="517" width="11.5546875" style="10" bestFit="1" customWidth="1"/>
    <col min="518" max="765" width="8.77734375" style="10"/>
    <col min="766" max="766" width="6.44140625" style="10" customWidth="1"/>
    <col min="767" max="767" width="9.6640625" style="10" customWidth="1"/>
    <col min="768" max="768" width="41.6640625" style="10" customWidth="1"/>
    <col min="769" max="769" width="11.88671875" style="10" customWidth="1"/>
    <col min="770" max="770" width="6.21875" style="10" customWidth="1"/>
    <col min="771" max="771" width="14.5546875" style="10" customWidth="1"/>
    <col min="772" max="772" width="14" style="10" customWidth="1"/>
    <col min="773" max="773" width="11.5546875" style="10" bestFit="1" customWidth="1"/>
    <col min="774" max="1021" width="8.77734375" style="10"/>
    <col min="1022" max="1022" width="6.44140625" style="10" customWidth="1"/>
    <col min="1023" max="1023" width="9.6640625" style="10" customWidth="1"/>
    <col min="1024" max="1024" width="41.6640625" style="10" customWidth="1"/>
    <col min="1025" max="1025" width="11.88671875" style="10" customWidth="1"/>
    <col min="1026" max="1026" width="6.21875" style="10" customWidth="1"/>
    <col min="1027" max="1027" width="14.5546875" style="10" customWidth="1"/>
    <col min="1028" max="1028" width="14" style="10" customWidth="1"/>
    <col min="1029" max="1029" width="11.5546875" style="10" bestFit="1" customWidth="1"/>
    <col min="1030" max="1277" width="8.77734375" style="10"/>
    <col min="1278" max="1278" width="6.44140625" style="10" customWidth="1"/>
    <col min="1279" max="1279" width="9.6640625" style="10" customWidth="1"/>
    <col min="1280" max="1280" width="41.6640625" style="10" customWidth="1"/>
    <col min="1281" max="1281" width="11.88671875" style="10" customWidth="1"/>
    <col min="1282" max="1282" width="6.21875" style="10" customWidth="1"/>
    <col min="1283" max="1283" width="14.5546875" style="10" customWidth="1"/>
    <col min="1284" max="1284" width="14" style="10" customWidth="1"/>
    <col min="1285" max="1285" width="11.5546875" style="10" bestFit="1" customWidth="1"/>
    <col min="1286" max="1533" width="8.77734375" style="10"/>
    <col min="1534" max="1534" width="6.44140625" style="10" customWidth="1"/>
    <col min="1535" max="1535" width="9.6640625" style="10" customWidth="1"/>
    <col min="1536" max="1536" width="41.6640625" style="10" customWidth="1"/>
    <col min="1537" max="1537" width="11.88671875" style="10" customWidth="1"/>
    <col min="1538" max="1538" width="6.21875" style="10" customWidth="1"/>
    <col min="1539" max="1539" width="14.5546875" style="10" customWidth="1"/>
    <col min="1540" max="1540" width="14" style="10" customWidth="1"/>
    <col min="1541" max="1541" width="11.5546875" style="10" bestFit="1" customWidth="1"/>
    <col min="1542" max="1789" width="8.77734375" style="10"/>
    <col min="1790" max="1790" width="6.44140625" style="10" customWidth="1"/>
    <col min="1791" max="1791" width="9.6640625" style="10" customWidth="1"/>
    <col min="1792" max="1792" width="41.6640625" style="10" customWidth="1"/>
    <col min="1793" max="1793" width="11.88671875" style="10" customWidth="1"/>
    <col min="1794" max="1794" width="6.21875" style="10" customWidth="1"/>
    <col min="1795" max="1795" width="14.5546875" style="10" customWidth="1"/>
    <col min="1796" max="1796" width="14" style="10" customWidth="1"/>
    <col min="1797" max="1797" width="11.5546875" style="10" bestFit="1" customWidth="1"/>
    <col min="1798" max="2045" width="8.77734375" style="10"/>
    <col min="2046" max="2046" width="6.44140625" style="10" customWidth="1"/>
    <col min="2047" max="2047" width="9.6640625" style="10" customWidth="1"/>
    <col min="2048" max="2048" width="41.6640625" style="10" customWidth="1"/>
    <col min="2049" max="2049" width="11.88671875" style="10" customWidth="1"/>
    <col min="2050" max="2050" width="6.21875" style="10" customWidth="1"/>
    <col min="2051" max="2051" width="14.5546875" style="10" customWidth="1"/>
    <col min="2052" max="2052" width="14" style="10" customWidth="1"/>
    <col min="2053" max="2053" width="11.5546875" style="10" bestFit="1" customWidth="1"/>
    <col min="2054" max="2301" width="8.77734375" style="10"/>
    <col min="2302" max="2302" width="6.44140625" style="10" customWidth="1"/>
    <col min="2303" max="2303" width="9.6640625" style="10" customWidth="1"/>
    <col min="2304" max="2304" width="41.6640625" style="10" customWidth="1"/>
    <col min="2305" max="2305" width="11.88671875" style="10" customWidth="1"/>
    <col min="2306" max="2306" width="6.21875" style="10" customWidth="1"/>
    <col min="2307" max="2307" width="14.5546875" style="10" customWidth="1"/>
    <col min="2308" max="2308" width="14" style="10" customWidth="1"/>
    <col min="2309" max="2309" width="11.5546875" style="10" bestFit="1" customWidth="1"/>
    <col min="2310" max="2557" width="8.77734375" style="10"/>
    <col min="2558" max="2558" width="6.44140625" style="10" customWidth="1"/>
    <col min="2559" max="2559" width="9.6640625" style="10" customWidth="1"/>
    <col min="2560" max="2560" width="41.6640625" style="10" customWidth="1"/>
    <col min="2561" max="2561" width="11.88671875" style="10" customWidth="1"/>
    <col min="2562" max="2562" width="6.21875" style="10" customWidth="1"/>
    <col min="2563" max="2563" width="14.5546875" style="10" customWidth="1"/>
    <col min="2564" max="2564" width="14" style="10" customWidth="1"/>
    <col min="2565" max="2565" width="11.5546875" style="10" bestFit="1" customWidth="1"/>
    <col min="2566" max="2813" width="8.77734375" style="10"/>
    <col min="2814" max="2814" width="6.44140625" style="10" customWidth="1"/>
    <col min="2815" max="2815" width="9.6640625" style="10" customWidth="1"/>
    <col min="2816" max="2816" width="41.6640625" style="10" customWidth="1"/>
    <col min="2817" max="2817" width="11.88671875" style="10" customWidth="1"/>
    <col min="2818" max="2818" width="6.21875" style="10" customWidth="1"/>
    <col min="2819" max="2819" width="14.5546875" style="10" customWidth="1"/>
    <col min="2820" max="2820" width="14" style="10" customWidth="1"/>
    <col min="2821" max="2821" width="11.5546875" style="10" bestFit="1" customWidth="1"/>
    <col min="2822" max="3069" width="8.77734375" style="10"/>
    <col min="3070" max="3070" width="6.44140625" style="10" customWidth="1"/>
    <col min="3071" max="3071" width="9.6640625" style="10" customWidth="1"/>
    <col min="3072" max="3072" width="41.6640625" style="10" customWidth="1"/>
    <col min="3073" max="3073" width="11.88671875" style="10" customWidth="1"/>
    <col min="3074" max="3074" width="6.21875" style="10" customWidth="1"/>
    <col min="3075" max="3075" width="14.5546875" style="10" customWidth="1"/>
    <col min="3076" max="3076" width="14" style="10" customWidth="1"/>
    <col min="3077" max="3077" width="11.5546875" style="10" bestFit="1" customWidth="1"/>
    <col min="3078" max="3325" width="8.77734375" style="10"/>
    <col min="3326" max="3326" width="6.44140625" style="10" customWidth="1"/>
    <col min="3327" max="3327" width="9.6640625" style="10" customWidth="1"/>
    <col min="3328" max="3328" width="41.6640625" style="10" customWidth="1"/>
    <col min="3329" max="3329" width="11.88671875" style="10" customWidth="1"/>
    <col min="3330" max="3330" width="6.21875" style="10" customWidth="1"/>
    <col min="3331" max="3331" width="14.5546875" style="10" customWidth="1"/>
    <col min="3332" max="3332" width="14" style="10" customWidth="1"/>
    <col min="3333" max="3333" width="11.5546875" style="10" bestFit="1" customWidth="1"/>
    <col min="3334" max="3581" width="8.77734375" style="10"/>
    <col min="3582" max="3582" width="6.44140625" style="10" customWidth="1"/>
    <col min="3583" max="3583" width="9.6640625" style="10" customWidth="1"/>
    <col min="3584" max="3584" width="41.6640625" style="10" customWidth="1"/>
    <col min="3585" max="3585" width="11.88671875" style="10" customWidth="1"/>
    <col min="3586" max="3586" width="6.21875" style="10" customWidth="1"/>
    <col min="3587" max="3587" width="14.5546875" style="10" customWidth="1"/>
    <col min="3588" max="3588" width="14" style="10" customWidth="1"/>
    <col min="3589" max="3589" width="11.5546875" style="10" bestFit="1" customWidth="1"/>
    <col min="3590" max="3837" width="8.77734375" style="10"/>
    <col min="3838" max="3838" width="6.44140625" style="10" customWidth="1"/>
    <col min="3839" max="3839" width="9.6640625" style="10" customWidth="1"/>
    <col min="3840" max="3840" width="41.6640625" style="10" customWidth="1"/>
    <col min="3841" max="3841" width="11.88671875" style="10" customWidth="1"/>
    <col min="3842" max="3842" width="6.21875" style="10" customWidth="1"/>
    <col min="3843" max="3843" width="14.5546875" style="10" customWidth="1"/>
    <col min="3844" max="3844" width="14" style="10" customWidth="1"/>
    <col min="3845" max="3845" width="11.5546875" style="10" bestFit="1" customWidth="1"/>
    <col min="3846" max="4093" width="8.77734375" style="10"/>
    <col min="4094" max="4094" width="6.44140625" style="10" customWidth="1"/>
    <col min="4095" max="4095" width="9.6640625" style="10" customWidth="1"/>
    <col min="4096" max="4096" width="41.6640625" style="10" customWidth="1"/>
    <col min="4097" max="4097" width="11.88671875" style="10" customWidth="1"/>
    <col min="4098" max="4098" width="6.21875" style="10" customWidth="1"/>
    <col min="4099" max="4099" width="14.5546875" style="10" customWidth="1"/>
    <col min="4100" max="4100" width="14" style="10" customWidth="1"/>
    <col min="4101" max="4101" width="11.5546875" style="10" bestFit="1" customWidth="1"/>
    <col min="4102" max="4349" width="8.77734375" style="10"/>
    <col min="4350" max="4350" width="6.44140625" style="10" customWidth="1"/>
    <col min="4351" max="4351" width="9.6640625" style="10" customWidth="1"/>
    <col min="4352" max="4352" width="41.6640625" style="10" customWidth="1"/>
    <col min="4353" max="4353" width="11.88671875" style="10" customWidth="1"/>
    <col min="4354" max="4354" width="6.21875" style="10" customWidth="1"/>
    <col min="4355" max="4355" width="14.5546875" style="10" customWidth="1"/>
    <col min="4356" max="4356" width="14" style="10" customWidth="1"/>
    <col min="4357" max="4357" width="11.5546875" style="10" bestFit="1" customWidth="1"/>
    <col min="4358" max="4605" width="8.77734375" style="10"/>
    <col min="4606" max="4606" width="6.44140625" style="10" customWidth="1"/>
    <col min="4607" max="4607" width="9.6640625" style="10" customWidth="1"/>
    <col min="4608" max="4608" width="41.6640625" style="10" customWidth="1"/>
    <col min="4609" max="4609" width="11.88671875" style="10" customWidth="1"/>
    <col min="4610" max="4610" width="6.21875" style="10" customWidth="1"/>
    <col min="4611" max="4611" width="14.5546875" style="10" customWidth="1"/>
    <col min="4612" max="4612" width="14" style="10" customWidth="1"/>
    <col min="4613" max="4613" width="11.5546875" style="10" bestFit="1" customWidth="1"/>
    <col min="4614" max="4861" width="8.77734375" style="10"/>
    <col min="4862" max="4862" width="6.44140625" style="10" customWidth="1"/>
    <col min="4863" max="4863" width="9.6640625" style="10" customWidth="1"/>
    <col min="4864" max="4864" width="41.6640625" style="10" customWidth="1"/>
    <col min="4865" max="4865" width="11.88671875" style="10" customWidth="1"/>
    <col min="4866" max="4866" width="6.21875" style="10" customWidth="1"/>
    <col min="4867" max="4867" width="14.5546875" style="10" customWidth="1"/>
    <col min="4868" max="4868" width="14" style="10" customWidth="1"/>
    <col min="4869" max="4869" width="11.5546875" style="10" bestFit="1" customWidth="1"/>
    <col min="4870" max="5117" width="8.77734375" style="10"/>
    <col min="5118" max="5118" width="6.44140625" style="10" customWidth="1"/>
    <col min="5119" max="5119" width="9.6640625" style="10" customWidth="1"/>
    <col min="5120" max="5120" width="41.6640625" style="10" customWidth="1"/>
    <col min="5121" max="5121" width="11.88671875" style="10" customWidth="1"/>
    <col min="5122" max="5122" width="6.21875" style="10" customWidth="1"/>
    <col min="5123" max="5123" width="14.5546875" style="10" customWidth="1"/>
    <col min="5124" max="5124" width="14" style="10" customWidth="1"/>
    <col min="5125" max="5125" width="11.5546875" style="10" bestFit="1" customWidth="1"/>
    <col min="5126" max="5373" width="8.77734375" style="10"/>
    <col min="5374" max="5374" width="6.44140625" style="10" customWidth="1"/>
    <col min="5375" max="5375" width="9.6640625" style="10" customWidth="1"/>
    <col min="5376" max="5376" width="41.6640625" style="10" customWidth="1"/>
    <col min="5377" max="5377" width="11.88671875" style="10" customWidth="1"/>
    <col min="5378" max="5378" width="6.21875" style="10" customWidth="1"/>
    <col min="5379" max="5379" width="14.5546875" style="10" customWidth="1"/>
    <col min="5380" max="5380" width="14" style="10" customWidth="1"/>
    <col min="5381" max="5381" width="11.5546875" style="10" bestFit="1" customWidth="1"/>
    <col min="5382" max="5629" width="8.77734375" style="10"/>
    <col min="5630" max="5630" width="6.44140625" style="10" customWidth="1"/>
    <col min="5631" max="5631" width="9.6640625" style="10" customWidth="1"/>
    <col min="5632" max="5632" width="41.6640625" style="10" customWidth="1"/>
    <col min="5633" max="5633" width="11.88671875" style="10" customWidth="1"/>
    <col min="5634" max="5634" width="6.21875" style="10" customWidth="1"/>
    <col min="5635" max="5635" width="14.5546875" style="10" customWidth="1"/>
    <col min="5636" max="5636" width="14" style="10" customWidth="1"/>
    <col min="5637" max="5637" width="11.5546875" style="10" bestFit="1" customWidth="1"/>
    <col min="5638" max="5885" width="8.77734375" style="10"/>
    <col min="5886" max="5886" width="6.44140625" style="10" customWidth="1"/>
    <col min="5887" max="5887" width="9.6640625" style="10" customWidth="1"/>
    <col min="5888" max="5888" width="41.6640625" style="10" customWidth="1"/>
    <col min="5889" max="5889" width="11.88671875" style="10" customWidth="1"/>
    <col min="5890" max="5890" width="6.21875" style="10" customWidth="1"/>
    <col min="5891" max="5891" width="14.5546875" style="10" customWidth="1"/>
    <col min="5892" max="5892" width="14" style="10" customWidth="1"/>
    <col min="5893" max="5893" width="11.5546875" style="10" bestFit="1" customWidth="1"/>
    <col min="5894" max="6141" width="8.77734375" style="10"/>
    <col min="6142" max="6142" width="6.44140625" style="10" customWidth="1"/>
    <col min="6143" max="6143" width="9.6640625" style="10" customWidth="1"/>
    <col min="6144" max="6144" width="41.6640625" style="10" customWidth="1"/>
    <col min="6145" max="6145" width="11.88671875" style="10" customWidth="1"/>
    <col min="6146" max="6146" width="6.21875" style="10" customWidth="1"/>
    <col min="6147" max="6147" width="14.5546875" style="10" customWidth="1"/>
    <col min="6148" max="6148" width="14" style="10" customWidth="1"/>
    <col min="6149" max="6149" width="11.5546875" style="10" bestFit="1" customWidth="1"/>
    <col min="6150" max="6397" width="8.77734375" style="10"/>
    <col min="6398" max="6398" width="6.44140625" style="10" customWidth="1"/>
    <col min="6399" max="6399" width="9.6640625" style="10" customWidth="1"/>
    <col min="6400" max="6400" width="41.6640625" style="10" customWidth="1"/>
    <col min="6401" max="6401" width="11.88671875" style="10" customWidth="1"/>
    <col min="6402" max="6402" width="6.21875" style="10" customWidth="1"/>
    <col min="6403" max="6403" width="14.5546875" style="10" customWidth="1"/>
    <col min="6404" max="6404" width="14" style="10" customWidth="1"/>
    <col min="6405" max="6405" width="11.5546875" style="10" bestFit="1" customWidth="1"/>
    <col min="6406" max="6653" width="8.77734375" style="10"/>
    <col min="6654" max="6654" width="6.44140625" style="10" customWidth="1"/>
    <col min="6655" max="6655" width="9.6640625" style="10" customWidth="1"/>
    <col min="6656" max="6656" width="41.6640625" style="10" customWidth="1"/>
    <col min="6657" max="6657" width="11.88671875" style="10" customWidth="1"/>
    <col min="6658" max="6658" width="6.21875" style="10" customWidth="1"/>
    <col min="6659" max="6659" width="14.5546875" style="10" customWidth="1"/>
    <col min="6660" max="6660" width="14" style="10" customWidth="1"/>
    <col min="6661" max="6661" width="11.5546875" style="10" bestFit="1" customWidth="1"/>
    <col min="6662" max="6909" width="8.77734375" style="10"/>
    <col min="6910" max="6910" width="6.44140625" style="10" customWidth="1"/>
    <col min="6911" max="6911" width="9.6640625" style="10" customWidth="1"/>
    <col min="6912" max="6912" width="41.6640625" style="10" customWidth="1"/>
    <col min="6913" max="6913" width="11.88671875" style="10" customWidth="1"/>
    <col min="6914" max="6914" width="6.21875" style="10" customWidth="1"/>
    <col min="6915" max="6915" width="14.5546875" style="10" customWidth="1"/>
    <col min="6916" max="6916" width="14" style="10" customWidth="1"/>
    <col min="6917" max="6917" width="11.5546875" style="10" bestFit="1" customWidth="1"/>
    <col min="6918" max="7165" width="8.77734375" style="10"/>
    <col min="7166" max="7166" width="6.44140625" style="10" customWidth="1"/>
    <col min="7167" max="7167" width="9.6640625" style="10" customWidth="1"/>
    <col min="7168" max="7168" width="41.6640625" style="10" customWidth="1"/>
    <col min="7169" max="7169" width="11.88671875" style="10" customWidth="1"/>
    <col min="7170" max="7170" width="6.21875" style="10" customWidth="1"/>
    <col min="7171" max="7171" width="14.5546875" style="10" customWidth="1"/>
    <col min="7172" max="7172" width="14" style="10" customWidth="1"/>
    <col min="7173" max="7173" width="11.5546875" style="10" bestFit="1" customWidth="1"/>
    <col min="7174" max="7421" width="8.77734375" style="10"/>
    <col min="7422" max="7422" width="6.44140625" style="10" customWidth="1"/>
    <col min="7423" max="7423" width="9.6640625" style="10" customWidth="1"/>
    <col min="7424" max="7424" width="41.6640625" style="10" customWidth="1"/>
    <col min="7425" max="7425" width="11.88671875" style="10" customWidth="1"/>
    <col min="7426" max="7426" width="6.21875" style="10" customWidth="1"/>
    <col min="7427" max="7427" width="14.5546875" style="10" customWidth="1"/>
    <col min="7428" max="7428" width="14" style="10" customWidth="1"/>
    <col min="7429" max="7429" width="11.5546875" style="10" bestFit="1" customWidth="1"/>
    <col min="7430" max="7677" width="8.77734375" style="10"/>
    <col min="7678" max="7678" width="6.44140625" style="10" customWidth="1"/>
    <col min="7679" max="7679" width="9.6640625" style="10" customWidth="1"/>
    <col min="7680" max="7680" width="41.6640625" style="10" customWidth="1"/>
    <col min="7681" max="7681" width="11.88671875" style="10" customWidth="1"/>
    <col min="7682" max="7682" width="6.21875" style="10" customWidth="1"/>
    <col min="7683" max="7683" width="14.5546875" style="10" customWidth="1"/>
    <col min="7684" max="7684" width="14" style="10" customWidth="1"/>
    <col min="7685" max="7685" width="11.5546875" style="10" bestFit="1" customWidth="1"/>
    <col min="7686" max="7933" width="8.77734375" style="10"/>
    <col min="7934" max="7934" width="6.44140625" style="10" customWidth="1"/>
    <col min="7935" max="7935" width="9.6640625" style="10" customWidth="1"/>
    <col min="7936" max="7936" width="41.6640625" style="10" customWidth="1"/>
    <col min="7937" max="7937" width="11.88671875" style="10" customWidth="1"/>
    <col min="7938" max="7938" width="6.21875" style="10" customWidth="1"/>
    <col min="7939" max="7939" width="14.5546875" style="10" customWidth="1"/>
    <col min="7940" max="7940" width="14" style="10" customWidth="1"/>
    <col min="7941" max="7941" width="11.5546875" style="10" bestFit="1" customWidth="1"/>
    <col min="7942" max="8189" width="8.77734375" style="10"/>
    <col min="8190" max="8190" width="6.44140625" style="10" customWidth="1"/>
    <col min="8191" max="8191" width="9.6640625" style="10" customWidth="1"/>
    <col min="8192" max="8192" width="41.6640625" style="10" customWidth="1"/>
    <col min="8193" max="8193" width="11.88671875" style="10" customWidth="1"/>
    <col min="8194" max="8194" width="6.21875" style="10" customWidth="1"/>
    <col min="8195" max="8195" width="14.5546875" style="10" customWidth="1"/>
    <col min="8196" max="8196" width="14" style="10" customWidth="1"/>
    <col min="8197" max="8197" width="11.5546875" style="10" bestFit="1" customWidth="1"/>
    <col min="8198" max="8445" width="8.77734375" style="10"/>
    <col min="8446" max="8446" width="6.44140625" style="10" customWidth="1"/>
    <col min="8447" max="8447" width="9.6640625" style="10" customWidth="1"/>
    <col min="8448" max="8448" width="41.6640625" style="10" customWidth="1"/>
    <col min="8449" max="8449" width="11.88671875" style="10" customWidth="1"/>
    <col min="8450" max="8450" width="6.21875" style="10" customWidth="1"/>
    <col min="8451" max="8451" width="14.5546875" style="10" customWidth="1"/>
    <col min="8452" max="8452" width="14" style="10" customWidth="1"/>
    <col min="8453" max="8453" width="11.5546875" style="10" bestFit="1" customWidth="1"/>
    <col min="8454" max="8701" width="8.77734375" style="10"/>
    <col min="8702" max="8702" width="6.44140625" style="10" customWidth="1"/>
    <col min="8703" max="8703" width="9.6640625" style="10" customWidth="1"/>
    <col min="8704" max="8704" width="41.6640625" style="10" customWidth="1"/>
    <col min="8705" max="8705" width="11.88671875" style="10" customWidth="1"/>
    <col min="8706" max="8706" width="6.21875" style="10" customWidth="1"/>
    <col min="8707" max="8707" width="14.5546875" style="10" customWidth="1"/>
    <col min="8708" max="8708" width="14" style="10" customWidth="1"/>
    <col min="8709" max="8709" width="11.5546875" style="10" bestFit="1" customWidth="1"/>
    <col min="8710" max="8957" width="8.77734375" style="10"/>
    <col min="8958" max="8958" width="6.44140625" style="10" customWidth="1"/>
    <col min="8959" max="8959" width="9.6640625" style="10" customWidth="1"/>
    <col min="8960" max="8960" width="41.6640625" style="10" customWidth="1"/>
    <col min="8961" max="8961" width="11.88671875" style="10" customWidth="1"/>
    <col min="8962" max="8962" width="6.21875" style="10" customWidth="1"/>
    <col min="8963" max="8963" width="14.5546875" style="10" customWidth="1"/>
    <col min="8964" max="8964" width="14" style="10" customWidth="1"/>
    <col min="8965" max="8965" width="11.5546875" style="10" bestFit="1" customWidth="1"/>
    <col min="8966" max="9213" width="8.77734375" style="10"/>
    <col min="9214" max="9214" width="6.44140625" style="10" customWidth="1"/>
    <col min="9215" max="9215" width="9.6640625" style="10" customWidth="1"/>
    <col min="9216" max="9216" width="41.6640625" style="10" customWidth="1"/>
    <col min="9217" max="9217" width="11.88671875" style="10" customWidth="1"/>
    <col min="9218" max="9218" width="6.21875" style="10" customWidth="1"/>
    <col min="9219" max="9219" width="14.5546875" style="10" customWidth="1"/>
    <col min="9220" max="9220" width="14" style="10" customWidth="1"/>
    <col min="9221" max="9221" width="11.5546875" style="10" bestFit="1" customWidth="1"/>
    <col min="9222" max="9469" width="8.77734375" style="10"/>
    <col min="9470" max="9470" width="6.44140625" style="10" customWidth="1"/>
    <col min="9471" max="9471" width="9.6640625" style="10" customWidth="1"/>
    <col min="9472" max="9472" width="41.6640625" style="10" customWidth="1"/>
    <col min="9473" max="9473" width="11.88671875" style="10" customWidth="1"/>
    <col min="9474" max="9474" width="6.21875" style="10" customWidth="1"/>
    <col min="9475" max="9475" width="14.5546875" style="10" customWidth="1"/>
    <col min="9476" max="9476" width="14" style="10" customWidth="1"/>
    <col min="9477" max="9477" width="11.5546875" style="10" bestFit="1" customWidth="1"/>
    <col min="9478" max="9725" width="8.77734375" style="10"/>
    <col min="9726" max="9726" width="6.44140625" style="10" customWidth="1"/>
    <col min="9727" max="9727" width="9.6640625" style="10" customWidth="1"/>
    <col min="9728" max="9728" width="41.6640625" style="10" customWidth="1"/>
    <col min="9729" max="9729" width="11.88671875" style="10" customWidth="1"/>
    <col min="9730" max="9730" width="6.21875" style="10" customWidth="1"/>
    <col min="9731" max="9731" width="14.5546875" style="10" customWidth="1"/>
    <col min="9732" max="9732" width="14" style="10" customWidth="1"/>
    <col min="9733" max="9733" width="11.5546875" style="10" bestFit="1" customWidth="1"/>
    <col min="9734" max="9981" width="8.77734375" style="10"/>
    <col min="9982" max="9982" width="6.44140625" style="10" customWidth="1"/>
    <col min="9983" max="9983" width="9.6640625" style="10" customWidth="1"/>
    <col min="9984" max="9984" width="41.6640625" style="10" customWidth="1"/>
    <col min="9985" max="9985" width="11.88671875" style="10" customWidth="1"/>
    <col min="9986" max="9986" width="6.21875" style="10" customWidth="1"/>
    <col min="9987" max="9987" width="14.5546875" style="10" customWidth="1"/>
    <col min="9988" max="9988" width="14" style="10" customWidth="1"/>
    <col min="9989" max="9989" width="11.5546875" style="10" bestFit="1" customWidth="1"/>
    <col min="9990" max="10237" width="8.77734375" style="10"/>
    <col min="10238" max="10238" width="6.44140625" style="10" customWidth="1"/>
    <col min="10239" max="10239" width="9.6640625" style="10" customWidth="1"/>
    <col min="10240" max="10240" width="41.6640625" style="10" customWidth="1"/>
    <col min="10241" max="10241" width="11.88671875" style="10" customWidth="1"/>
    <col min="10242" max="10242" width="6.21875" style="10" customWidth="1"/>
    <col min="10243" max="10243" width="14.5546875" style="10" customWidth="1"/>
    <col min="10244" max="10244" width="14" style="10" customWidth="1"/>
    <col min="10245" max="10245" width="11.5546875" style="10" bestFit="1" customWidth="1"/>
    <col min="10246" max="10493" width="8.77734375" style="10"/>
    <col min="10494" max="10494" width="6.44140625" style="10" customWidth="1"/>
    <col min="10495" max="10495" width="9.6640625" style="10" customWidth="1"/>
    <col min="10496" max="10496" width="41.6640625" style="10" customWidth="1"/>
    <col min="10497" max="10497" width="11.88671875" style="10" customWidth="1"/>
    <col min="10498" max="10498" width="6.21875" style="10" customWidth="1"/>
    <col min="10499" max="10499" width="14.5546875" style="10" customWidth="1"/>
    <col min="10500" max="10500" width="14" style="10" customWidth="1"/>
    <col min="10501" max="10501" width="11.5546875" style="10" bestFit="1" customWidth="1"/>
    <col min="10502" max="10749" width="8.77734375" style="10"/>
    <col min="10750" max="10750" width="6.44140625" style="10" customWidth="1"/>
    <col min="10751" max="10751" width="9.6640625" style="10" customWidth="1"/>
    <col min="10752" max="10752" width="41.6640625" style="10" customWidth="1"/>
    <col min="10753" max="10753" width="11.88671875" style="10" customWidth="1"/>
    <col min="10754" max="10754" width="6.21875" style="10" customWidth="1"/>
    <col min="10755" max="10755" width="14.5546875" style="10" customWidth="1"/>
    <col min="10756" max="10756" width="14" style="10" customWidth="1"/>
    <col min="10757" max="10757" width="11.5546875" style="10" bestFit="1" customWidth="1"/>
    <col min="10758" max="11005" width="8.77734375" style="10"/>
    <col min="11006" max="11006" width="6.44140625" style="10" customWidth="1"/>
    <col min="11007" max="11007" width="9.6640625" style="10" customWidth="1"/>
    <col min="11008" max="11008" width="41.6640625" style="10" customWidth="1"/>
    <col min="11009" max="11009" width="11.88671875" style="10" customWidth="1"/>
    <col min="11010" max="11010" width="6.21875" style="10" customWidth="1"/>
    <col min="11011" max="11011" width="14.5546875" style="10" customWidth="1"/>
    <col min="11012" max="11012" width="14" style="10" customWidth="1"/>
    <col min="11013" max="11013" width="11.5546875" style="10" bestFit="1" customWidth="1"/>
    <col min="11014" max="11261" width="8.77734375" style="10"/>
    <col min="11262" max="11262" width="6.44140625" style="10" customWidth="1"/>
    <col min="11263" max="11263" width="9.6640625" style="10" customWidth="1"/>
    <col min="11264" max="11264" width="41.6640625" style="10" customWidth="1"/>
    <col min="11265" max="11265" width="11.88671875" style="10" customWidth="1"/>
    <col min="11266" max="11266" width="6.21875" style="10" customWidth="1"/>
    <col min="11267" max="11267" width="14.5546875" style="10" customWidth="1"/>
    <col min="11268" max="11268" width="14" style="10" customWidth="1"/>
    <col min="11269" max="11269" width="11.5546875" style="10" bestFit="1" customWidth="1"/>
    <col min="11270" max="11517" width="8.77734375" style="10"/>
    <col min="11518" max="11518" width="6.44140625" style="10" customWidth="1"/>
    <col min="11519" max="11519" width="9.6640625" style="10" customWidth="1"/>
    <col min="11520" max="11520" width="41.6640625" style="10" customWidth="1"/>
    <col min="11521" max="11521" width="11.88671875" style="10" customWidth="1"/>
    <col min="11522" max="11522" width="6.21875" style="10" customWidth="1"/>
    <col min="11523" max="11523" width="14.5546875" style="10" customWidth="1"/>
    <col min="11524" max="11524" width="14" style="10" customWidth="1"/>
    <col min="11525" max="11525" width="11.5546875" style="10" bestFit="1" customWidth="1"/>
    <col min="11526" max="11773" width="8.77734375" style="10"/>
    <col min="11774" max="11774" width="6.44140625" style="10" customWidth="1"/>
    <col min="11775" max="11775" width="9.6640625" style="10" customWidth="1"/>
    <col min="11776" max="11776" width="41.6640625" style="10" customWidth="1"/>
    <col min="11777" max="11777" width="11.88671875" style="10" customWidth="1"/>
    <col min="11778" max="11778" width="6.21875" style="10" customWidth="1"/>
    <col min="11779" max="11779" width="14.5546875" style="10" customWidth="1"/>
    <col min="11780" max="11780" width="14" style="10" customWidth="1"/>
    <col min="11781" max="11781" width="11.5546875" style="10" bestFit="1" customWidth="1"/>
    <col min="11782" max="12029" width="8.77734375" style="10"/>
    <col min="12030" max="12030" width="6.44140625" style="10" customWidth="1"/>
    <col min="12031" max="12031" width="9.6640625" style="10" customWidth="1"/>
    <col min="12032" max="12032" width="41.6640625" style="10" customWidth="1"/>
    <col min="12033" max="12033" width="11.88671875" style="10" customWidth="1"/>
    <col min="12034" max="12034" width="6.21875" style="10" customWidth="1"/>
    <col min="12035" max="12035" width="14.5546875" style="10" customWidth="1"/>
    <col min="12036" max="12036" width="14" style="10" customWidth="1"/>
    <col min="12037" max="12037" width="11.5546875" style="10" bestFit="1" customWidth="1"/>
    <col min="12038" max="12285" width="8.77734375" style="10"/>
    <col min="12286" max="12286" width="6.44140625" style="10" customWidth="1"/>
    <col min="12287" max="12287" width="9.6640625" style="10" customWidth="1"/>
    <col min="12288" max="12288" width="41.6640625" style="10" customWidth="1"/>
    <col min="12289" max="12289" width="11.88671875" style="10" customWidth="1"/>
    <col min="12290" max="12290" width="6.21875" style="10" customWidth="1"/>
    <col min="12291" max="12291" width="14.5546875" style="10" customWidth="1"/>
    <col min="12292" max="12292" width="14" style="10" customWidth="1"/>
    <col min="12293" max="12293" width="11.5546875" style="10" bestFit="1" customWidth="1"/>
    <col min="12294" max="12541" width="8.77734375" style="10"/>
    <col min="12542" max="12542" width="6.44140625" style="10" customWidth="1"/>
    <col min="12543" max="12543" width="9.6640625" style="10" customWidth="1"/>
    <col min="12544" max="12544" width="41.6640625" style="10" customWidth="1"/>
    <col min="12545" max="12545" width="11.88671875" style="10" customWidth="1"/>
    <col min="12546" max="12546" width="6.21875" style="10" customWidth="1"/>
    <col min="12547" max="12547" width="14.5546875" style="10" customWidth="1"/>
    <col min="12548" max="12548" width="14" style="10" customWidth="1"/>
    <col min="12549" max="12549" width="11.5546875" style="10" bestFit="1" customWidth="1"/>
    <col min="12550" max="12797" width="8.77734375" style="10"/>
    <col min="12798" max="12798" width="6.44140625" style="10" customWidth="1"/>
    <col min="12799" max="12799" width="9.6640625" style="10" customWidth="1"/>
    <col min="12800" max="12800" width="41.6640625" style="10" customWidth="1"/>
    <col min="12801" max="12801" width="11.88671875" style="10" customWidth="1"/>
    <col min="12802" max="12802" width="6.21875" style="10" customWidth="1"/>
    <col min="12803" max="12803" width="14.5546875" style="10" customWidth="1"/>
    <col min="12804" max="12804" width="14" style="10" customWidth="1"/>
    <col min="12805" max="12805" width="11.5546875" style="10" bestFit="1" customWidth="1"/>
    <col min="12806" max="13053" width="8.77734375" style="10"/>
    <col min="13054" max="13054" width="6.44140625" style="10" customWidth="1"/>
    <col min="13055" max="13055" width="9.6640625" style="10" customWidth="1"/>
    <col min="13056" max="13056" width="41.6640625" style="10" customWidth="1"/>
    <col min="13057" max="13057" width="11.88671875" style="10" customWidth="1"/>
    <col min="13058" max="13058" width="6.21875" style="10" customWidth="1"/>
    <col min="13059" max="13059" width="14.5546875" style="10" customWidth="1"/>
    <col min="13060" max="13060" width="14" style="10" customWidth="1"/>
    <col min="13061" max="13061" width="11.5546875" style="10" bestFit="1" customWidth="1"/>
    <col min="13062" max="13309" width="8.77734375" style="10"/>
    <col min="13310" max="13310" width="6.44140625" style="10" customWidth="1"/>
    <col min="13311" max="13311" width="9.6640625" style="10" customWidth="1"/>
    <col min="13312" max="13312" width="41.6640625" style="10" customWidth="1"/>
    <col min="13313" max="13313" width="11.88671875" style="10" customWidth="1"/>
    <col min="13314" max="13314" width="6.21875" style="10" customWidth="1"/>
    <col min="13315" max="13315" width="14.5546875" style="10" customWidth="1"/>
    <col min="13316" max="13316" width="14" style="10" customWidth="1"/>
    <col min="13317" max="13317" width="11.5546875" style="10" bestFit="1" customWidth="1"/>
    <col min="13318" max="13565" width="8.77734375" style="10"/>
    <col min="13566" max="13566" width="6.44140625" style="10" customWidth="1"/>
    <col min="13567" max="13567" width="9.6640625" style="10" customWidth="1"/>
    <col min="13568" max="13568" width="41.6640625" style="10" customWidth="1"/>
    <col min="13569" max="13569" width="11.88671875" style="10" customWidth="1"/>
    <col min="13570" max="13570" width="6.21875" style="10" customWidth="1"/>
    <col min="13571" max="13571" width="14.5546875" style="10" customWidth="1"/>
    <col min="13572" max="13572" width="14" style="10" customWidth="1"/>
    <col min="13573" max="13573" width="11.5546875" style="10" bestFit="1" customWidth="1"/>
    <col min="13574" max="13821" width="8.77734375" style="10"/>
    <col min="13822" max="13822" width="6.44140625" style="10" customWidth="1"/>
    <col min="13823" max="13823" width="9.6640625" style="10" customWidth="1"/>
    <col min="13824" max="13824" width="41.6640625" style="10" customWidth="1"/>
    <col min="13825" max="13825" width="11.88671875" style="10" customWidth="1"/>
    <col min="13826" max="13826" width="6.21875" style="10" customWidth="1"/>
    <col min="13827" max="13827" width="14.5546875" style="10" customWidth="1"/>
    <col min="13828" max="13828" width="14" style="10" customWidth="1"/>
    <col min="13829" max="13829" width="11.5546875" style="10" bestFit="1" customWidth="1"/>
    <col min="13830" max="14077" width="8.77734375" style="10"/>
    <col min="14078" max="14078" width="6.44140625" style="10" customWidth="1"/>
    <col min="14079" max="14079" width="9.6640625" style="10" customWidth="1"/>
    <col min="14080" max="14080" width="41.6640625" style="10" customWidth="1"/>
    <col min="14081" max="14081" width="11.88671875" style="10" customWidth="1"/>
    <col min="14082" max="14082" width="6.21875" style="10" customWidth="1"/>
    <col min="14083" max="14083" width="14.5546875" style="10" customWidth="1"/>
    <col min="14084" max="14084" width="14" style="10" customWidth="1"/>
    <col min="14085" max="14085" width="11.5546875" style="10" bestFit="1" customWidth="1"/>
    <col min="14086" max="14333" width="8.77734375" style="10"/>
    <col min="14334" max="14334" width="6.44140625" style="10" customWidth="1"/>
    <col min="14335" max="14335" width="9.6640625" style="10" customWidth="1"/>
    <col min="14336" max="14336" width="41.6640625" style="10" customWidth="1"/>
    <col min="14337" max="14337" width="11.88671875" style="10" customWidth="1"/>
    <col min="14338" max="14338" width="6.21875" style="10" customWidth="1"/>
    <col min="14339" max="14339" width="14.5546875" style="10" customWidth="1"/>
    <col min="14340" max="14340" width="14" style="10" customWidth="1"/>
    <col min="14341" max="14341" width="11.5546875" style="10" bestFit="1" customWidth="1"/>
    <col min="14342" max="14589" width="8.77734375" style="10"/>
    <col min="14590" max="14590" width="6.44140625" style="10" customWidth="1"/>
    <col min="14591" max="14591" width="9.6640625" style="10" customWidth="1"/>
    <col min="14592" max="14592" width="41.6640625" style="10" customWidth="1"/>
    <col min="14593" max="14593" width="11.88671875" style="10" customWidth="1"/>
    <col min="14594" max="14594" width="6.21875" style="10" customWidth="1"/>
    <col min="14595" max="14595" width="14.5546875" style="10" customWidth="1"/>
    <col min="14596" max="14596" width="14" style="10" customWidth="1"/>
    <col min="14597" max="14597" width="11.5546875" style="10" bestFit="1" customWidth="1"/>
    <col min="14598" max="14845" width="8.77734375" style="10"/>
    <col min="14846" max="14846" width="6.44140625" style="10" customWidth="1"/>
    <col min="14847" max="14847" width="9.6640625" style="10" customWidth="1"/>
    <col min="14848" max="14848" width="41.6640625" style="10" customWidth="1"/>
    <col min="14849" max="14849" width="11.88671875" style="10" customWidth="1"/>
    <col min="14850" max="14850" width="6.21875" style="10" customWidth="1"/>
    <col min="14851" max="14851" width="14.5546875" style="10" customWidth="1"/>
    <col min="14852" max="14852" width="14" style="10" customWidth="1"/>
    <col min="14853" max="14853" width="11.5546875" style="10" bestFit="1" customWidth="1"/>
    <col min="14854" max="15101" width="8.77734375" style="10"/>
    <col min="15102" max="15102" width="6.44140625" style="10" customWidth="1"/>
    <col min="15103" max="15103" width="9.6640625" style="10" customWidth="1"/>
    <col min="15104" max="15104" width="41.6640625" style="10" customWidth="1"/>
    <col min="15105" max="15105" width="11.88671875" style="10" customWidth="1"/>
    <col min="15106" max="15106" width="6.21875" style="10" customWidth="1"/>
    <col min="15107" max="15107" width="14.5546875" style="10" customWidth="1"/>
    <col min="15108" max="15108" width="14" style="10" customWidth="1"/>
    <col min="15109" max="15109" width="11.5546875" style="10" bestFit="1" customWidth="1"/>
    <col min="15110" max="15357" width="8.77734375" style="10"/>
    <col min="15358" max="15358" width="6.44140625" style="10" customWidth="1"/>
    <col min="15359" max="15359" width="9.6640625" style="10" customWidth="1"/>
    <col min="15360" max="15360" width="41.6640625" style="10" customWidth="1"/>
    <col min="15361" max="15361" width="11.88671875" style="10" customWidth="1"/>
    <col min="15362" max="15362" width="6.21875" style="10" customWidth="1"/>
    <col min="15363" max="15363" width="14.5546875" style="10" customWidth="1"/>
    <col min="15364" max="15364" width="14" style="10" customWidth="1"/>
    <col min="15365" max="15365" width="11.5546875" style="10" bestFit="1" customWidth="1"/>
    <col min="15366" max="15613" width="8.77734375" style="10"/>
    <col min="15614" max="15614" width="6.44140625" style="10" customWidth="1"/>
    <col min="15615" max="15615" width="9.6640625" style="10" customWidth="1"/>
    <col min="15616" max="15616" width="41.6640625" style="10" customWidth="1"/>
    <col min="15617" max="15617" width="11.88671875" style="10" customWidth="1"/>
    <col min="15618" max="15618" width="6.21875" style="10" customWidth="1"/>
    <col min="15619" max="15619" width="14.5546875" style="10" customWidth="1"/>
    <col min="15620" max="15620" width="14" style="10" customWidth="1"/>
    <col min="15621" max="15621" width="11.5546875" style="10" bestFit="1" customWidth="1"/>
    <col min="15622" max="15869" width="8.77734375" style="10"/>
    <col min="15870" max="15870" width="6.44140625" style="10" customWidth="1"/>
    <col min="15871" max="15871" width="9.6640625" style="10" customWidth="1"/>
    <col min="15872" max="15872" width="41.6640625" style="10" customWidth="1"/>
    <col min="15873" max="15873" width="11.88671875" style="10" customWidth="1"/>
    <col min="15874" max="15874" width="6.21875" style="10" customWidth="1"/>
    <col min="15875" max="15875" width="14.5546875" style="10" customWidth="1"/>
    <col min="15876" max="15876" width="14" style="10" customWidth="1"/>
    <col min="15877" max="15877" width="11.5546875" style="10" bestFit="1" customWidth="1"/>
    <col min="15878" max="16125" width="8.77734375" style="10"/>
    <col min="16126" max="16126" width="6.44140625" style="10" customWidth="1"/>
    <col min="16127" max="16127" width="9.6640625" style="10" customWidth="1"/>
    <col min="16128" max="16128" width="41.6640625" style="10" customWidth="1"/>
    <col min="16129" max="16129" width="11.88671875" style="10" customWidth="1"/>
    <col min="16130" max="16130" width="6.21875" style="10" customWidth="1"/>
    <col min="16131" max="16131" width="14.5546875" style="10" customWidth="1"/>
    <col min="16132" max="16132" width="14" style="10" customWidth="1"/>
    <col min="16133" max="16133" width="11.5546875" style="10" bestFit="1" customWidth="1"/>
    <col min="16134" max="16384" width="8.77734375" style="10"/>
  </cols>
  <sheetData>
    <row r="1" spans="1:15" ht="66" customHeight="1">
      <c r="A1" s="361" t="s">
        <v>72</v>
      </c>
      <c r="B1" s="361"/>
      <c r="C1" s="362"/>
      <c r="D1" s="363"/>
      <c r="E1" s="364"/>
      <c r="F1" s="361"/>
      <c r="G1" s="364"/>
    </row>
    <row r="2" spans="1:15" ht="54" customHeight="1">
      <c r="A2" s="361" t="s">
        <v>73</v>
      </c>
      <c r="B2" s="361"/>
      <c r="C2" s="362"/>
      <c r="D2" s="363"/>
      <c r="E2" s="364"/>
      <c r="F2" s="361"/>
      <c r="G2" s="364"/>
      <c r="H2" s="14"/>
      <c r="I2" s="14"/>
      <c r="J2" s="14"/>
      <c r="K2" s="14"/>
      <c r="L2" s="14"/>
      <c r="M2" s="14"/>
      <c r="N2" s="14"/>
      <c r="O2" s="14"/>
    </row>
    <row r="3" spans="1:15" ht="78" customHeight="1">
      <c r="A3" s="365" t="str">
        <f>combned!A1</f>
        <v>Name of Work : Construction of Girls Toilet (Ground floor), certain repair works in existing toilet and Providing 1 No. of Borewell in Presidency Government Higher Secondary School at Egmore in Chennai city.</v>
      </c>
      <c r="B3" s="365"/>
      <c r="C3" s="366"/>
      <c r="D3" s="367"/>
      <c r="E3" s="368"/>
      <c r="F3" s="365"/>
      <c r="G3" s="368"/>
      <c r="H3" s="14"/>
      <c r="I3" s="14"/>
      <c r="J3" s="14"/>
      <c r="K3" s="14"/>
      <c r="L3" s="14"/>
      <c r="M3" s="14"/>
      <c r="N3" s="14"/>
      <c r="O3" s="14"/>
    </row>
    <row r="4" spans="1:15" s="18" customFormat="1" ht="89.45" customHeight="1">
      <c r="A4" s="15" t="s">
        <v>74</v>
      </c>
      <c r="B4" s="15" t="s">
        <v>19</v>
      </c>
      <c r="C4" s="16" t="s">
        <v>75</v>
      </c>
      <c r="D4" s="17" t="s">
        <v>3</v>
      </c>
      <c r="E4" s="15" t="s">
        <v>76</v>
      </c>
      <c r="F4" s="15" t="s">
        <v>5</v>
      </c>
      <c r="G4" s="15" t="s">
        <v>77</v>
      </c>
      <c r="H4" s="360"/>
      <c r="I4" s="360"/>
      <c r="J4" s="360"/>
      <c r="K4" s="360"/>
      <c r="L4" s="360"/>
      <c r="M4" s="360"/>
      <c r="N4" s="360"/>
      <c r="O4" s="360"/>
    </row>
    <row r="5" spans="1:15" ht="88.15" customHeight="1">
      <c r="A5" s="19">
        <f>combned!A5</f>
        <v>1</v>
      </c>
      <c r="B5" s="20">
        <f>combned!B5</f>
        <v>1.1000000000000001</v>
      </c>
      <c r="C5" s="21">
        <f>combned!O5</f>
        <v>44</v>
      </c>
      <c r="D5" s="5" t="str">
        <f>combned!C5</f>
        <v>Earth work excavation in all soils (including refilling)
a. 0 to 2 mt.</v>
      </c>
      <c r="E5" s="6">
        <f>combned!D5</f>
        <v>260.8</v>
      </c>
      <c r="F5" s="7" t="str">
        <f>combned!E5</f>
        <v>1 Cum.</v>
      </c>
      <c r="G5" s="6">
        <f>C5*E5</f>
        <v>11475.2</v>
      </c>
      <c r="H5" s="22"/>
      <c r="I5" s="22"/>
      <c r="J5" s="22"/>
      <c r="K5" s="22"/>
      <c r="L5" s="22"/>
      <c r="M5" s="22"/>
      <c r="N5" s="22"/>
      <c r="O5" s="22"/>
    </row>
    <row r="6" spans="1:15" ht="88.15" customHeight="1">
      <c r="A6" s="19">
        <f>combned!A6</f>
        <v>2</v>
      </c>
      <c r="B6" s="20">
        <f>combned!B6</f>
        <v>1.5</v>
      </c>
      <c r="C6" s="21">
        <f>combned!O6</f>
        <v>4.72</v>
      </c>
      <c r="D6" s="5" t="str">
        <f>combned!C6</f>
        <v>Earth work excavation for Open foundation (excluding refilling)
a. 0 to 2 mt.</v>
      </c>
      <c r="E6" s="6">
        <f>combned!D6</f>
        <v>123.26</v>
      </c>
      <c r="F6" s="7" t="str">
        <f>combned!E6</f>
        <v>1 Cum.</v>
      </c>
      <c r="G6" s="6">
        <f t="shared" ref="G6:G54" si="0">C6*E6</f>
        <v>581.78719999999998</v>
      </c>
    </row>
    <row r="7" spans="1:15" ht="60" customHeight="1">
      <c r="A7" s="19">
        <f>combned!A7</f>
        <v>3</v>
      </c>
      <c r="B7" s="20">
        <f>combned!B7</f>
        <v>13.1</v>
      </c>
      <c r="C7" s="21">
        <f>combned!O7</f>
        <v>3.76</v>
      </c>
      <c r="D7" s="5" t="str">
        <f>combned!C7</f>
        <v>Filling with Excavated Earth</v>
      </c>
      <c r="E7" s="6">
        <f>combned!D7</f>
        <v>42.85</v>
      </c>
      <c r="F7" s="7" t="str">
        <f>combned!E7</f>
        <v>1 Cum.</v>
      </c>
      <c r="G7" s="6">
        <f t="shared" si="0"/>
        <v>161.11599999999999</v>
      </c>
    </row>
    <row r="8" spans="1:15" ht="60" customHeight="1">
      <c r="A8" s="19">
        <f>combned!A8</f>
        <v>4</v>
      </c>
      <c r="B8" s="20">
        <f>combned!B8</f>
        <v>37.1</v>
      </c>
      <c r="C8" s="21">
        <f>combned!O8</f>
        <v>131.72</v>
      </c>
      <c r="D8" s="5" t="str">
        <f>combned!C8</f>
        <v>White washing 3 coats  (slaked)</v>
      </c>
      <c r="E8" s="6">
        <f>combned!D8</f>
        <v>49.68</v>
      </c>
      <c r="F8" s="7" t="str">
        <f>combned!E8</f>
        <v>1 Sqm</v>
      </c>
      <c r="G8" s="6">
        <f t="shared" si="0"/>
        <v>6543.8495999999996</v>
      </c>
    </row>
    <row r="9" spans="1:15" ht="60" customHeight="1">
      <c r="A9" s="19">
        <f>combned!A9</f>
        <v>5</v>
      </c>
      <c r="B9" s="19">
        <f>combned!B9</f>
        <v>39</v>
      </c>
      <c r="C9" s="21">
        <f>combned!O9</f>
        <v>1134.0999999999999</v>
      </c>
      <c r="D9" s="5" t="str">
        <f>combned!C9</f>
        <v>M.s Grills</v>
      </c>
      <c r="E9" s="6">
        <f>combned!D9</f>
        <v>70.150000000000006</v>
      </c>
      <c r="F9" s="7" t="str">
        <f>combned!E9</f>
        <v>1 Kg.</v>
      </c>
      <c r="G9" s="6">
        <f t="shared" si="0"/>
        <v>79557.115000000005</v>
      </c>
    </row>
    <row r="10" spans="1:15" ht="60" customHeight="1">
      <c r="A10" s="19">
        <f>combned!A10</f>
        <v>6</v>
      </c>
      <c r="B10" s="19">
        <f>combned!B10</f>
        <v>41</v>
      </c>
      <c r="C10" s="21">
        <f>combned!O10</f>
        <v>60.9</v>
      </c>
      <c r="D10" s="5" t="str">
        <f>combned!C10</f>
        <v>Painting - New "iron work"</v>
      </c>
      <c r="E10" s="6">
        <f>combned!D10</f>
        <v>147.11000000000001</v>
      </c>
      <c r="F10" s="7" t="str">
        <f>combned!E10</f>
        <v>1 Sqm.</v>
      </c>
      <c r="G10" s="6">
        <f t="shared" si="0"/>
        <v>8958.9989999999998</v>
      </c>
    </row>
    <row r="11" spans="1:15" ht="60" customHeight="1">
      <c r="A11" s="19">
        <f>combned!A11</f>
        <v>8</v>
      </c>
      <c r="B11" s="19">
        <f>combned!B11</f>
        <v>86</v>
      </c>
      <c r="C11" s="21">
        <f>combned!O11</f>
        <v>56.5</v>
      </c>
      <c r="D11" s="5" t="str">
        <f>combned!C11</f>
        <v>Anti termite treatment</v>
      </c>
      <c r="E11" s="6">
        <f>combned!D11</f>
        <v>34</v>
      </c>
      <c r="F11" s="7" t="str">
        <f>combned!E11</f>
        <v>1 Sqm.</v>
      </c>
      <c r="G11" s="6">
        <f t="shared" si="0"/>
        <v>1921</v>
      </c>
    </row>
    <row r="12" spans="1:15" ht="60" customHeight="1">
      <c r="A12" s="19">
        <f>combned!A12</f>
        <v>9</v>
      </c>
      <c r="B12" s="19">
        <f>combned!B12</f>
        <v>112</v>
      </c>
      <c r="C12" s="21">
        <f>combned!O12</f>
        <v>4</v>
      </c>
      <c r="D12" s="5" t="str">
        <f>combned!C12</f>
        <v>S &amp; F of Exhaust Fan 300mm dia</v>
      </c>
      <c r="E12" s="6">
        <f>combned!D12</f>
        <v>2363</v>
      </c>
      <c r="F12" s="7" t="str">
        <f>combned!E12</f>
        <v>1 No</v>
      </c>
      <c r="G12" s="6">
        <f t="shared" si="0"/>
        <v>9452</v>
      </c>
    </row>
    <row r="13" spans="1:15" ht="60" customHeight="1">
      <c r="A13" s="19">
        <f>combned!A13</f>
        <v>10</v>
      </c>
      <c r="B13" s="19">
        <f>combned!B13</f>
        <v>238</v>
      </c>
      <c r="C13" s="21">
        <f>combned!O13</f>
        <v>2.12</v>
      </c>
      <c r="D13" s="5" t="str">
        <f>combned!C13</f>
        <v>Anticorrosive treatment for steel grills</v>
      </c>
      <c r="E13" s="6">
        <f>combned!D13</f>
        <v>4865.5</v>
      </c>
      <c r="F13" s="7" t="str">
        <f>combned!E13</f>
        <v>1 MT</v>
      </c>
      <c r="G13" s="6">
        <f t="shared" si="0"/>
        <v>10314.86</v>
      </c>
    </row>
    <row r="14" spans="1:15" ht="64.900000000000006" customHeight="1">
      <c r="A14" s="19">
        <f>combned!A14</f>
        <v>11</v>
      </c>
      <c r="B14" s="7">
        <f>combned!B14</f>
        <v>2.15</v>
      </c>
      <c r="C14" s="21">
        <f>combned!O14</f>
        <v>7.46</v>
      </c>
      <c r="D14" s="5" t="str">
        <f>combned!C14</f>
        <v>ANNEXURE
Supplying and filling stone dust</v>
      </c>
      <c r="E14" s="6">
        <f>combned!D14</f>
        <v>314.85000000000002</v>
      </c>
      <c r="F14" s="7" t="str">
        <f>combned!E14</f>
        <v>1 Cum.</v>
      </c>
      <c r="G14" s="6">
        <f t="shared" si="0"/>
        <v>2348.7809999999999</v>
      </c>
    </row>
    <row r="15" spans="1:15" ht="57" customHeight="1">
      <c r="A15" s="19">
        <f>combned!A15</f>
        <v>12</v>
      </c>
      <c r="B15" s="20" t="str">
        <f>combned!B15</f>
        <v>3.1.3</v>
      </c>
      <c r="C15" s="21">
        <f>combned!O15</f>
        <v>8.0599999999999987</v>
      </c>
      <c r="D15" s="5" t="str">
        <f>combned!C15</f>
        <v>C.C.1:5:10 for Foundation &amp; Basement</v>
      </c>
      <c r="E15" s="6">
        <f>combned!D15</f>
        <v>5123</v>
      </c>
      <c r="F15" s="7" t="str">
        <f>combned!E15</f>
        <v>1 Cum.</v>
      </c>
      <c r="G15" s="6">
        <f t="shared" si="0"/>
        <v>41291.37999999999</v>
      </c>
    </row>
    <row r="16" spans="1:15" ht="88.15" customHeight="1">
      <c r="A16" s="19">
        <f>combned!A16</f>
        <v>13</v>
      </c>
      <c r="B16" s="20" t="str">
        <f>combned!B16</f>
        <v>6.2.3</v>
      </c>
      <c r="C16" s="21">
        <f>combned!O16</f>
        <v>8.48</v>
      </c>
      <c r="D16" s="5" t="str">
        <f>combned!C16</f>
        <v>Brick work in C.M. 1:5 (F&amp; B) using chamber Burnt bricks of size 23 x 11.4 x 7.5 cm (9" x 4 1/2"x 3")</v>
      </c>
      <c r="E16" s="6">
        <f>combned!D16</f>
        <v>6918.17</v>
      </c>
      <c r="F16" s="7" t="str">
        <f>combned!E16</f>
        <v>1 Cum.</v>
      </c>
      <c r="G16" s="6">
        <f t="shared" si="0"/>
        <v>58666.081600000005</v>
      </c>
    </row>
    <row r="17" spans="1:7" ht="88.15" customHeight="1">
      <c r="A17" s="19">
        <f>combned!A17</f>
        <v>14</v>
      </c>
      <c r="B17" s="20" t="str">
        <f>combned!B17</f>
        <v>8.2.3.2</v>
      </c>
      <c r="C17" s="21">
        <f>combned!O17</f>
        <v>10.6</v>
      </c>
      <c r="D17" s="5" t="str">
        <f>combned!C17</f>
        <v>Standardised concrete Mix M30 Grade Concrete
a. In Foundation and basement</v>
      </c>
      <c r="E17" s="6">
        <f>combned!D17</f>
        <v>8906.42</v>
      </c>
      <c r="F17" s="7" t="str">
        <f>combned!E17</f>
        <v>1 Cum</v>
      </c>
      <c r="G17" s="6">
        <f t="shared" si="0"/>
        <v>94408.051999999996</v>
      </c>
    </row>
    <row r="18" spans="1:7" ht="57" customHeight="1">
      <c r="A18" s="19">
        <f>combned!A18</f>
        <v>15</v>
      </c>
      <c r="B18" s="20">
        <f>combned!B18</f>
        <v>0</v>
      </c>
      <c r="C18" s="21">
        <f>combned!O18</f>
        <v>10.52</v>
      </c>
      <c r="D18" s="5" t="str">
        <f>combned!C18</f>
        <v>b.  In Ground floor</v>
      </c>
      <c r="E18" s="6">
        <f>combned!D18</f>
        <v>9038.26</v>
      </c>
      <c r="F18" s="7" t="str">
        <f>combned!E18</f>
        <v>1 Cum</v>
      </c>
      <c r="G18" s="6">
        <f t="shared" si="0"/>
        <v>95082.495200000005</v>
      </c>
    </row>
    <row r="19" spans="1:7" ht="121.15" customHeight="1">
      <c r="A19" s="19">
        <f>combned!A19</f>
        <v>16</v>
      </c>
      <c r="B19" s="20" t="str">
        <f>combned!B19</f>
        <v>9.2.2</v>
      </c>
      <c r="C19" s="21">
        <f>combned!O19</f>
        <v>33.520000000000003</v>
      </c>
      <c r="D19" s="5" t="str">
        <f>combned!C19</f>
        <v>Brick work in C.M. 1:6 using chamber Burnt bricks of size 23 x 11.4 x 7.5 cm (9" x 4 1/2"x 3")  
a. In Ground Floor</v>
      </c>
      <c r="E19" s="6">
        <f>combned!D19</f>
        <v>6946.98</v>
      </c>
      <c r="F19" s="7" t="str">
        <f>combned!E19</f>
        <v>1 Cum</v>
      </c>
      <c r="G19" s="6">
        <f t="shared" si="0"/>
        <v>232862.7696</v>
      </c>
    </row>
    <row r="20" spans="1:7" ht="110.45" customHeight="1">
      <c r="A20" s="19">
        <f>combned!A20</f>
        <v>17</v>
      </c>
      <c r="B20" s="20" t="str">
        <f>combned!B20</f>
        <v>10.2.2</v>
      </c>
      <c r="C20" s="21">
        <f>combned!O20</f>
        <v>47.599999999999994</v>
      </c>
      <c r="D20" s="5" t="str">
        <f>combned!C20</f>
        <v>Brick partition work in C.M. 1:4 using chamber Burnt bricks of size 23 x 11.4 x 7.5 cm (9" x 4 1/2"x 3") 114 mm tk (B.P.) 
b. In Ground Floor</v>
      </c>
      <c r="E20" s="6">
        <f>combned!D20</f>
        <v>886.52</v>
      </c>
      <c r="F20" s="7" t="str">
        <f>combned!E20</f>
        <v>1 Sqm.</v>
      </c>
      <c r="G20" s="6">
        <f t="shared" si="0"/>
        <v>42198.351999999992</v>
      </c>
    </row>
    <row r="21" spans="1:7" ht="105" customHeight="1">
      <c r="A21" s="19">
        <f>combned!A21</f>
        <v>18</v>
      </c>
      <c r="B21" s="20">
        <f>combned!B21</f>
        <v>16.3</v>
      </c>
      <c r="C21" s="21">
        <f>combned!O21</f>
        <v>8.1999999999999993</v>
      </c>
      <c r="D21" s="5" t="str">
        <f>combned!C21</f>
        <v>Supplying and fixing of Terra cotta jally (more than 50mm  upto 110mm Louvered type)
a. In Ground Floor</v>
      </c>
      <c r="E21" s="6">
        <f>combned!D21</f>
        <v>659.55</v>
      </c>
      <c r="F21" s="7" t="str">
        <f>combned!E21</f>
        <v>1 Sqm.</v>
      </c>
      <c r="G21" s="6">
        <f t="shared" si="0"/>
        <v>5408.3099999999995</v>
      </c>
    </row>
    <row r="22" spans="1:7" ht="102.6" customHeight="1">
      <c r="A22" s="19">
        <f>combned!A22</f>
        <v>19</v>
      </c>
      <c r="B22" s="20">
        <f>combned!B22</f>
        <v>18.100000000000001</v>
      </c>
      <c r="C22" s="21">
        <f>combned!O22</f>
        <v>65.319999999999993</v>
      </c>
      <c r="D22" s="5" t="str">
        <f>combned!C22</f>
        <v>Formwork using M.S.Sheet
a.For Column footings, plinth beam, Grade beam, Raftbeam, Raft slab etc.,</v>
      </c>
      <c r="E22" s="6">
        <f>combned!D22</f>
        <v>923.99</v>
      </c>
      <c r="F22" s="7" t="str">
        <f>combned!E22</f>
        <v>1 Sqm</v>
      </c>
      <c r="G22" s="6">
        <f t="shared" si="0"/>
        <v>60355.026799999992</v>
      </c>
    </row>
    <row r="23" spans="1:7" ht="101.45" customHeight="1">
      <c r="A23" s="19">
        <f>combned!A23</f>
        <v>20</v>
      </c>
      <c r="B23" s="20">
        <f>combned!B23</f>
        <v>0</v>
      </c>
      <c r="C23" s="21">
        <f>combned!O23</f>
        <v>81.52</v>
      </c>
      <c r="D23" s="5" t="str">
        <f>combned!C23</f>
        <v>b.Plain surfaces such as Roof slab, floor slab, Beams, lintels, lofts, sill slab, staircase, portico slab and other similar works</v>
      </c>
      <c r="E23" s="6">
        <f>combned!D23</f>
        <v>1027.42</v>
      </c>
      <c r="F23" s="7" t="str">
        <f>combned!E23</f>
        <v>1 Sqm.</v>
      </c>
      <c r="G23" s="6">
        <f t="shared" si="0"/>
        <v>83755.278399999996</v>
      </c>
    </row>
    <row r="24" spans="1:7" ht="69" customHeight="1">
      <c r="A24" s="19">
        <f>combned!A24</f>
        <v>21</v>
      </c>
      <c r="B24" s="20">
        <f>combned!B24</f>
        <v>0</v>
      </c>
      <c r="C24" s="21">
        <f>combned!O24</f>
        <v>13.24</v>
      </c>
      <c r="D24" s="5" t="str">
        <f>combned!C24</f>
        <v>c.For Square and rectangular columns and small quantities</v>
      </c>
      <c r="E24" s="6">
        <f>combned!D24</f>
        <v>1232.9000000000001</v>
      </c>
      <c r="F24" s="7" t="str">
        <f>combned!E24</f>
        <v>1 Sqm</v>
      </c>
      <c r="G24" s="6">
        <f t="shared" si="0"/>
        <v>16323.596000000001</v>
      </c>
    </row>
    <row r="25" spans="1:7" ht="69" customHeight="1">
      <c r="A25" s="19">
        <f>combned!A25</f>
        <v>22</v>
      </c>
      <c r="B25" s="20" t="str">
        <f>combned!B25</f>
        <v>21.5.2.2</v>
      </c>
      <c r="C25" s="21">
        <f>combned!O25</f>
        <v>15.2</v>
      </c>
      <c r="D25" s="5" t="str">
        <f>combned!C25</f>
        <v>Supply and Fixing Solid UPVC door Shutter with frame</v>
      </c>
      <c r="E25" s="6">
        <f>combned!D25</f>
        <v>3325</v>
      </c>
      <c r="F25" s="7" t="str">
        <f>combned!E25</f>
        <v>1 Sqm.</v>
      </c>
      <c r="G25" s="6">
        <f t="shared" si="0"/>
        <v>50540</v>
      </c>
    </row>
    <row r="26" spans="1:7" ht="66" customHeight="1">
      <c r="A26" s="19">
        <f>combned!A26</f>
        <v>23</v>
      </c>
      <c r="B26" s="20">
        <f>combned!B26</f>
        <v>26.1</v>
      </c>
      <c r="C26" s="21">
        <f>combned!O26</f>
        <v>3.74</v>
      </c>
      <c r="D26" s="5" t="str">
        <f>combned!C26</f>
        <v>Flooring in C.C.1:5:10</v>
      </c>
      <c r="E26" s="6">
        <f>combned!D26</f>
        <v>5123</v>
      </c>
      <c r="F26" s="7" t="str">
        <f>combned!E26</f>
        <v>1 Cum.</v>
      </c>
      <c r="G26" s="6">
        <f t="shared" si="0"/>
        <v>19160.02</v>
      </c>
    </row>
    <row r="27" spans="1:7" ht="64.900000000000006" customHeight="1">
      <c r="A27" s="19">
        <f>combned!A27</f>
        <v>24</v>
      </c>
      <c r="B27" s="20">
        <f>combned!B27</f>
        <v>28.2</v>
      </c>
      <c r="C27" s="21">
        <f>combned!O27</f>
        <v>82.52000000000001</v>
      </c>
      <c r="D27" s="5" t="str">
        <f>combned!C27</f>
        <v>Floor plastering in C.M. 1:4, 20mm tk including removal of old cement mortar.</v>
      </c>
      <c r="E27" s="6">
        <f>combned!D27</f>
        <v>569.22</v>
      </c>
      <c r="F27" s="7" t="str">
        <f>combned!E27</f>
        <v>1 Sqm.</v>
      </c>
      <c r="G27" s="6">
        <f t="shared" si="0"/>
        <v>46972.034400000011</v>
      </c>
    </row>
    <row r="28" spans="1:7" ht="64.900000000000006" customHeight="1">
      <c r="A28" s="19">
        <f>combned!A28</f>
        <v>25</v>
      </c>
      <c r="B28" s="20" t="str">
        <f>combned!B28</f>
        <v>29.8.1</v>
      </c>
      <c r="C28" s="21">
        <f>combned!O28</f>
        <v>151.4</v>
      </c>
      <c r="D28" s="5" t="str">
        <f>combned!C28</f>
        <v>Glazed tiles using Grout (Tile Joint Filler)</v>
      </c>
      <c r="E28" s="6">
        <f>combned!D28</f>
        <v>1466.9</v>
      </c>
      <c r="F28" s="7" t="str">
        <f>combned!E28</f>
        <v>1 Sqm</v>
      </c>
      <c r="G28" s="6">
        <f t="shared" si="0"/>
        <v>222088.66000000003</v>
      </c>
    </row>
    <row r="29" spans="1:7" ht="64.900000000000006" customHeight="1">
      <c r="A29" s="19">
        <f>combned!A29</f>
        <v>26</v>
      </c>
      <c r="B29" s="20" t="str">
        <f>combned!B29</f>
        <v>29.9.1</v>
      </c>
      <c r="C29" s="21">
        <f>combned!O29</f>
        <v>53.44</v>
      </c>
      <c r="D29" s="5" t="str">
        <f>combned!C29</f>
        <v>Floor ceramic tiles (Anti-skid) using Grout (Tile Joint Filler).</v>
      </c>
      <c r="E29" s="6">
        <f>combned!D29</f>
        <v>1285.04</v>
      </c>
      <c r="F29" s="7" t="str">
        <f>combned!E29</f>
        <v>1 Sqm</v>
      </c>
      <c r="G29" s="6">
        <f t="shared" si="0"/>
        <v>68672.537599999996</v>
      </c>
    </row>
    <row r="30" spans="1:7" ht="57" customHeight="1">
      <c r="A30" s="19">
        <f>combned!A30</f>
        <v>27</v>
      </c>
      <c r="B30" s="20">
        <f>combned!B30</f>
        <v>33.200000000000003</v>
      </c>
      <c r="C30" s="21">
        <f>combned!O30</f>
        <v>307.89999999999998</v>
      </c>
      <c r="D30" s="5" t="str">
        <f>combned!C30</f>
        <v>Plastering in C.M. 1:5, 12mm tk.</v>
      </c>
      <c r="E30" s="6">
        <f>combned!D30</f>
        <v>274.23</v>
      </c>
      <c r="F30" s="7" t="str">
        <f>combned!E30</f>
        <v>1 Sqm.</v>
      </c>
      <c r="G30" s="6">
        <f t="shared" si="0"/>
        <v>84435.417000000001</v>
      </c>
    </row>
    <row r="31" spans="1:7" ht="57" customHeight="1">
      <c r="A31" s="19">
        <f>combned!A31</f>
        <v>28</v>
      </c>
      <c r="B31" s="20">
        <f>combned!B31</f>
        <v>35.299999999999997</v>
      </c>
      <c r="C31" s="21">
        <f>combned!O31</f>
        <v>79.52000000000001</v>
      </c>
      <c r="D31" s="5" t="str">
        <f>combned!C31</f>
        <v>Spl. Ceiling plastering in C.M. 1:3, 10 mm tk.</v>
      </c>
      <c r="E31" s="6">
        <f>combned!D31</f>
        <v>313.82</v>
      </c>
      <c r="F31" s="7" t="str">
        <f>combned!E31</f>
        <v>1 Sqm.</v>
      </c>
      <c r="G31" s="6">
        <f t="shared" si="0"/>
        <v>24954.966400000001</v>
      </c>
    </row>
    <row r="32" spans="1:7" ht="100.15" customHeight="1">
      <c r="A32" s="19">
        <f>combned!A32</f>
        <v>29</v>
      </c>
      <c r="B32" s="20" t="str">
        <f>combned!B32</f>
        <v>43.2.1</v>
      </c>
      <c r="C32" s="23">
        <f>combned!O32</f>
        <v>2.1120000000000001</v>
      </c>
      <c r="D32" s="5" t="str">
        <f>combned!C32</f>
        <v xml:space="preserve">Fabrication of Mild steel / RTS grills (without cement slurry) for all sizes of rods. (Binding wire insulated with PVC)
</v>
      </c>
      <c r="E32" s="6">
        <f>combned!D32</f>
        <v>92055.3</v>
      </c>
      <c r="F32" s="7" t="str">
        <f>combned!E32</f>
        <v>1 MT</v>
      </c>
      <c r="G32" s="6">
        <f t="shared" si="0"/>
        <v>194420.7936</v>
      </c>
    </row>
    <row r="33" spans="1:23" ht="118.9" customHeight="1">
      <c r="A33" s="19">
        <f>combned!A33</f>
        <v>30</v>
      </c>
      <c r="B33" s="20" t="str">
        <f>combned!B33</f>
        <v>44.5.3.1</v>
      </c>
      <c r="C33" s="21">
        <f>combned!O33</f>
        <v>20</v>
      </c>
      <c r="D33" s="5" t="str">
        <f>combned!C33</f>
        <v xml:space="preserve">Providing Rain Water Harvesting well ring circular shape of 90cm dia, 60cm depth,50mm thick using M30 grade concrete including steel fabrication.
</v>
      </c>
      <c r="E33" s="6">
        <f>combned!D33</f>
        <v>1529.34</v>
      </c>
      <c r="F33" s="7" t="str">
        <f>combned!E33</f>
        <v>1 No.</v>
      </c>
      <c r="G33" s="6">
        <f t="shared" si="0"/>
        <v>30586.799999999999</v>
      </c>
    </row>
    <row r="34" spans="1:23" ht="84.6" customHeight="1">
      <c r="A34" s="19">
        <f>combned!A34</f>
        <v>31</v>
      </c>
      <c r="B34" s="20">
        <f>combned!B34</f>
        <v>51.2</v>
      </c>
      <c r="C34" s="21">
        <f>combned!O34</f>
        <v>5</v>
      </c>
      <c r="D34" s="5" t="str">
        <f>combned!C34</f>
        <v>Supply and erection of Rotational Moulded Polyethylene water storage tanks (1000 lit capacity)</v>
      </c>
      <c r="E34" s="6">
        <f>combned!D34</f>
        <v>10050</v>
      </c>
      <c r="F34" s="7" t="str">
        <f>combned!E34</f>
        <v>1 No</v>
      </c>
      <c r="G34" s="6">
        <f t="shared" si="0"/>
        <v>50250</v>
      </c>
    </row>
    <row r="35" spans="1:23" s="25" customFormat="1" ht="121.15" customHeight="1">
      <c r="A35" s="19">
        <f>combned!A35</f>
        <v>32</v>
      </c>
      <c r="B35" s="20" t="str">
        <f>combned!B35</f>
        <v>52.1.1</v>
      </c>
      <c r="C35" s="21">
        <f>combned!O35</f>
        <v>70</v>
      </c>
      <c r="D35" s="5" t="str">
        <f>combned!C35</f>
        <v xml:space="preserve">Supply ,laying &amp; jointing the following pipes as per ASTM D 1785 of schedule 40 with  UPVC Specials (Above G.L)
a.  32mm dia </v>
      </c>
      <c r="E35" s="6">
        <f>combned!D35</f>
        <v>271.54000000000002</v>
      </c>
      <c r="F35" s="7" t="str">
        <f>combned!E35</f>
        <v>1 Rmt</v>
      </c>
      <c r="G35" s="6">
        <f t="shared" si="0"/>
        <v>19007.800000000003</v>
      </c>
      <c r="H35" s="24"/>
      <c r="I35" s="24"/>
      <c r="J35" s="24"/>
      <c r="K35" s="24"/>
      <c r="L35" s="24"/>
      <c r="M35" s="24"/>
      <c r="N35" s="24"/>
      <c r="O35" s="24"/>
      <c r="P35" s="24"/>
      <c r="Q35" s="24"/>
      <c r="R35" s="24"/>
      <c r="S35" s="24"/>
      <c r="T35" s="24"/>
      <c r="U35" s="24"/>
      <c r="V35" s="24"/>
      <c r="W35" s="24"/>
    </row>
    <row r="36" spans="1:23" ht="58.15" customHeight="1">
      <c r="A36" s="19">
        <f>combned!A36</f>
        <v>33</v>
      </c>
      <c r="B36" s="20">
        <f>combned!B36</f>
        <v>0</v>
      </c>
      <c r="C36" s="21">
        <f>combned!O36</f>
        <v>80</v>
      </c>
      <c r="D36" s="5" t="str">
        <f>combned!C36</f>
        <v xml:space="preserve">b. 25 mm dia </v>
      </c>
      <c r="E36" s="6">
        <f>combned!D36</f>
        <v>253.32</v>
      </c>
      <c r="F36" s="7" t="str">
        <f>combned!E36</f>
        <v>1 Rmt</v>
      </c>
      <c r="G36" s="6">
        <f t="shared" si="0"/>
        <v>20265.599999999999</v>
      </c>
    </row>
    <row r="37" spans="1:23" ht="139.15" customHeight="1">
      <c r="A37" s="19">
        <f>combned!A37</f>
        <v>34</v>
      </c>
      <c r="B37" s="20" t="str">
        <f>combned!B37</f>
        <v>52.2.2</v>
      </c>
      <c r="C37" s="21">
        <f>combned!O37</f>
        <v>120</v>
      </c>
      <c r="D37" s="5" t="str">
        <f>combned!C37</f>
        <v>Supply, laying, fixing and jointing the following UPVC pipes as per ASTM D-1785 of schedule
a. 32mm dia UPVC pipes (below Ground level)</v>
      </c>
      <c r="E37" s="6">
        <f>combned!D37</f>
        <v>249.2</v>
      </c>
      <c r="F37" s="7" t="str">
        <f>combned!E37</f>
        <v>1 Rmt</v>
      </c>
      <c r="G37" s="6">
        <f t="shared" si="0"/>
        <v>29904</v>
      </c>
    </row>
    <row r="38" spans="1:23" ht="78" customHeight="1">
      <c r="A38" s="19">
        <f>combned!A38</f>
        <v>35</v>
      </c>
      <c r="B38" s="20">
        <f>combned!B38</f>
        <v>52.4</v>
      </c>
      <c r="C38" s="21">
        <f>combned!O38</f>
        <v>36</v>
      </c>
      <c r="D38" s="5" t="str">
        <f>combned!C38</f>
        <v>20mm dia PVC water supply ASTM pipe (fully consealed in walls)</v>
      </c>
      <c r="E38" s="6">
        <f>combned!D38</f>
        <v>250.47</v>
      </c>
      <c r="F38" s="7" t="str">
        <f>combned!E38</f>
        <v>1 Rmt.</v>
      </c>
      <c r="G38" s="6">
        <f t="shared" si="0"/>
        <v>9016.92</v>
      </c>
    </row>
    <row r="39" spans="1:23" ht="92.45" customHeight="1">
      <c r="A39" s="19">
        <f>combned!A39</f>
        <v>36</v>
      </c>
      <c r="B39" s="20">
        <f>combned!B39</f>
        <v>52.9</v>
      </c>
      <c r="C39" s="21">
        <f>combned!O39</f>
        <v>1</v>
      </c>
      <c r="D39" s="5" t="str">
        <f>combned!C39</f>
        <v>Supply and fixing of  following dia MS clamp set including transportation charges. 
a)  40mm dia M.S clampset</v>
      </c>
      <c r="E39" s="6">
        <f>combned!D39</f>
        <v>205</v>
      </c>
      <c r="F39" s="7" t="str">
        <f>combned!E39</f>
        <v>1 No.</v>
      </c>
      <c r="G39" s="6">
        <f t="shared" si="0"/>
        <v>205</v>
      </c>
    </row>
    <row r="40" spans="1:23" ht="78" customHeight="1">
      <c r="A40" s="19">
        <f>combned!A40</f>
        <v>37</v>
      </c>
      <c r="B40" s="20" t="str">
        <f>combned!B40</f>
        <v>54.1.2</v>
      </c>
      <c r="C40" s="21">
        <f>combned!O40</f>
        <v>9</v>
      </c>
      <c r="D40" s="5" t="str">
        <f>combned!C40</f>
        <v xml:space="preserve">S &amp; F of 15mm dia Engineering Polymer Tap (long body ) </v>
      </c>
      <c r="E40" s="6">
        <f>combned!D40</f>
        <v>268</v>
      </c>
      <c r="F40" s="7" t="str">
        <f>combned!E40</f>
        <v>1 No</v>
      </c>
      <c r="G40" s="6">
        <f t="shared" si="0"/>
        <v>2412</v>
      </c>
    </row>
    <row r="41" spans="1:23" ht="78" customHeight="1">
      <c r="A41" s="19">
        <f>combned!A41</f>
        <v>38</v>
      </c>
      <c r="B41" s="20" t="str">
        <f>combned!B41</f>
        <v>54.2.2</v>
      </c>
      <c r="C41" s="21">
        <f>combned!O41</f>
        <v>24</v>
      </c>
      <c r="D41" s="5" t="str">
        <f>combned!C41</f>
        <v xml:space="preserve">S &amp; F of 15mm dia Engineering Polymer Tap  short body tap </v>
      </c>
      <c r="E41" s="6">
        <f>combned!D41</f>
        <v>257</v>
      </c>
      <c r="F41" s="7" t="str">
        <f>combned!E41</f>
        <v>1 No</v>
      </c>
      <c r="G41" s="6">
        <f t="shared" si="0"/>
        <v>6168</v>
      </c>
    </row>
    <row r="42" spans="1:23" ht="60" customHeight="1">
      <c r="A42" s="19">
        <f>combned!A42</f>
        <v>7</v>
      </c>
      <c r="B42" s="20" t="str">
        <f>combned!B42</f>
        <v>55.1.1</v>
      </c>
      <c r="C42" s="21">
        <f>combned!O42</f>
        <v>9</v>
      </c>
      <c r="D42" s="5" t="str">
        <f>combned!C42</f>
        <v>S &amp; F  of Squat Urinal</v>
      </c>
      <c r="E42" s="6">
        <f>combned!D42</f>
        <v>929.74</v>
      </c>
      <c r="F42" s="7" t="str">
        <f>combned!E42</f>
        <v>1 No</v>
      </c>
      <c r="G42" s="6">
        <f>C42*E42</f>
        <v>8367.66</v>
      </c>
    </row>
    <row r="43" spans="1:23" ht="84.6" customHeight="1">
      <c r="A43" s="19">
        <f>combned!A43</f>
        <v>39</v>
      </c>
      <c r="B43" s="20" t="str">
        <f>combned!B43</f>
        <v>56.3.2</v>
      </c>
      <c r="C43" s="21">
        <f>combned!O43</f>
        <v>12</v>
      </c>
      <c r="D43" s="5" t="str">
        <f>combned!C43</f>
        <v xml:space="preserve">S &amp; F of Indian Water closet white glazed (Oriya type) of size 580 x 440mm with PVC SWR grade ' P' or "S' trap - in G.F.  </v>
      </c>
      <c r="E43" s="6">
        <f>combned!D43</f>
        <v>3533.48</v>
      </c>
      <c r="F43" s="7" t="str">
        <f>combned!E43</f>
        <v>1 No</v>
      </c>
      <c r="G43" s="6">
        <f t="shared" si="0"/>
        <v>42401.760000000002</v>
      </c>
    </row>
    <row r="44" spans="1:23" ht="84.6" customHeight="1">
      <c r="A44" s="19">
        <f>combned!A44</f>
        <v>40</v>
      </c>
      <c r="B44" s="20" t="str">
        <f>combned!B44</f>
        <v>57.1.1</v>
      </c>
      <c r="C44" s="21">
        <f>combned!O44</f>
        <v>2</v>
      </c>
      <c r="D44" s="5" t="str">
        <f>combned!C44</f>
        <v xml:space="preserve">S &amp; F of E.W.C.(White) 500 mm with PVC SWR grade "P" or "S" TRAP </v>
      </c>
      <c r="E44" s="6">
        <f>combned!D44</f>
        <v>7516.55</v>
      </c>
      <c r="F44" s="7" t="str">
        <f>combned!E44</f>
        <v>1 No</v>
      </c>
      <c r="G44" s="6">
        <f t="shared" si="0"/>
        <v>15033.1</v>
      </c>
    </row>
    <row r="45" spans="1:23" ht="84.6" customHeight="1">
      <c r="A45" s="19">
        <f>combned!A45</f>
        <v>41</v>
      </c>
      <c r="B45" s="20">
        <f>combned!B45</f>
        <v>58.3</v>
      </c>
      <c r="C45" s="21">
        <f>combned!O45</f>
        <v>60</v>
      </c>
      <c r="D45" s="5" t="str">
        <f>combned!C45</f>
        <v>PVC SWR pipe (Soil line) with ISI mark - type 'B'.
a. 110 mm dia.</v>
      </c>
      <c r="E45" s="6">
        <f>combned!D45</f>
        <v>758.4</v>
      </c>
      <c r="F45" s="7" t="str">
        <f>combned!E45</f>
        <v>1 Rmt</v>
      </c>
      <c r="G45" s="6">
        <f t="shared" si="0"/>
        <v>45504</v>
      </c>
    </row>
    <row r="46" spans="1:23" ht="61.15" customHeight="1">
      <c r="A46" s="19">
        <f>combned!A46</f>
        <v>42</v>
      </c>
      <c r="B46" s="20">
        <f>combned!B46</f>
        <v>0</v>
      </c>
      <c r="C46" s="21">
        <f>combned!O46</f>
        <v>12</v>
      </c>
      <c r="D46" s="5" t="str">
        <f>combned!C46</f>
        <v>b. 75 mm dia.</v>
      </c>
      <c r="E46" s="6">
        <f>combned!D46</f>
        <v>641.1</v>
      </c>
      <c r="F46" s="7" t="str">
        <f>combned!E46</f>
        <v>1 Rmt</v>
      </c>
      <c r="G46" s="6">
        <f t="shared" si="0"/>
        <v>7693.2000000000007</v>
      </c>
    </row>
    <row r="47" spans="1:23" ht="84.6" customHeight="1">
      <c r="A47" s="19">
        <f>combned!A47</f>
        <v>43</v>
      </c>
      <c r="B47" s="20">
        <f>combned!B47</f>
        <v>58.4</v>
      </c>
      <c r="C47" s="21">
        <f>combned!O47</f>
        <v>18</v>
      </c>
      <c r="D47" s="5" t="str">
        <f>combned!C47</f>
        <v>Supplying, Laying &amp; Concealing the 50mm dia PVC ( SWR) pipe with ISI mark type - 'B' with relevant specials.</v>
      </c>
      <c r="E47" s="6">
        <f>combned!D47</f>
        <v>114.45</v>
      </c>
      <c r="F47" s="7" t="str">
        <f>combned!E47</f>
        <v>1 Rmt</v>
      </c>
      <c r="G47" s="6">
        <f t="shared" si="0"/>
        <v>2060.1</v>
      </c>
    </row>
    <row r="48" spans="1:23" ht="67.900000000000006" customHeight="1">
      <c r="A48" s="19">
        <f>combned!A48</f>
        <v>44</v>
      </c>
      <c r="B48" s="20">
        <f>combned!B48</f>
        <v>58.5</v>
      </c>
      <c r="C48" s="21">
        <f>combned!O48</f>
        <v>4</v>
      </c>
      <c r="D48" s="5" t="str">
        <f>combned!C48</f>
        <v>PVC(SWR) pipe with ISI mark - type 'A' for Ventilating shaft with cowl</v>
      </c>
      <c r="E48" s="6">
        <f>combned!D48</f>
        <v>454</v>
      </c>
      <c r="F48" s="7" t="str">
        <f>combned!E48</f>
        <v>1 No.</v>
      </c>
      <c r="G48" s="6">
        <f t="shared" si="0"/>
        <v>1816</v>
      </c>
    </row>
    <row r="49" spans="1:7" s="26" customFormat="1" ht="61.15" customHeight="1">
      <c r="A49" s="19">
        <f>combned!A49</f>
        <v>45</v>
      </c>
      <c r="B49" s="20">
        <f>combned!B49</f>
        <v>60.1</v>
      </c>
      <c r="C49" s="21">
        <f>combned!O49</f>
        <v>8</v>
      </c>
      <c r="D49" s="5" t="str">
        <f>combned!C49</f>
        <v>PVC Nahani trap (4way/2way)</v>
      </c>
      <c r="E49" s="6">
        <f>combned!D49</f>
        <v>160</v>
      </c>
      <c r="F49" s="7" t="str">
        <f>combned!E49</f>
        <v>1 No</v>
      </c>
      <c r="G49" s="6">
        <f t="shared" si="0"/>
        <v>1280</v>
      </c>
    </row>
    <row r="50" spans="1:7" ht="84.6" customHeight="1">
      <c r="A50" s="19">
        <f>combned!A50</f>
        <v>46</v>
      </c>
      <c r="B50" s="20">
        <f>combned!B50</f>
        <v>61.3</v>
      </c>
      <c r="C50" s="21">
        <f>combned!O50</f>
        <v>152</v>
      </c>
      <c r="D50" s="5" t="str">
        <f>combned!C50</f>
        <v>UPVC Non Pressure  pipe of SN8 SDR 34 (S 16.5) as per IS 15328/2003
a. 110 mm UPVC Non Pressure  pipe</v>
      </c>
      <c r="E50" s="6">
        <f>combned!D50</f>
        <v>500.6</v>
      </c>
      <c r="F50" s="7" t="str">
        <f>combned!E50</f>
        <v>1 Rmt</v>
      </c>
      <c r="G50" s="6">
        <f t="shared" si="0"/>
        <v>76091.199999999997</v>
      </c>
    </row>
    <row r="51" spans="1:7" ht="153">
      <c r="A51" s="19">
        <f>combned!A51</f>
        <v>47</v>
      </c>
      <c r="B51" s="20" t="str">
        <f>combned!B51</f>
        <v>64.1.2</v>
      </c>
      <c r="C51" s="21">
        <f>combned!O51</f>
        <v>8</v>
      </c>
      <c r="D51" s="5" t="str">
        <f>combned!C51</f>
        <v>Wiring with 1.5 sqmm PVC insulated single core multi strand fire retardant flexible copper cable with ISI mark confirming IS: 694:1990. (PVC Box, Fire Retarded Box) 
a. Light point with ceiling rose</v>
      </c>
      <c r="E51" s="6">
        <f>combned!D51</f>
        <v>1679</v>
      </c>
      <c r="F51" s="7" t="str">
        <f>combned!E51</f>
        <v>1 No</v>
      </c>
      <c r="G51" s="6">
        <f t="shared" si="0"/>
        <v>13432</v>
      </c>
    </row>
    <row r="52" spans="1:7" ht="66" customHeight="1">
      <c r="A52" s="19">
        <f>combned!A52</f>
        <v>48</v>
      </c>
      <c r="B52" s="20">
        <f>combned!B52</f>
        <v>0</v>
      </c>
      <c r="C52" s="21">
        <f>combned!O52</f>
        <v>12</v>
      </c>
      <c r="D52" s="5" t="str">
        <f>combned!C52</f>
        <v>b. Light point without ceiling rose</v>
      </c>
      <c r="E52" s="6">
        <f>combned!D52</f>
        <v>1682</v>
      </c>
      <c r="F52" s="7" t="str">
        <f>combned!E52</f>
        <v>1 No</v>
      </c>
      <c r="G52" s="6">
        <f t="shared" si="0"/>
        <v>20184</v>
      </c>
    </row>
    <row r="53" spans="1:7" ht="164.45" customHeight="1">
      <c r="A53" s="19">
        <f>combned!A53</f>
        <v>49</v>
      </c>
      <c r="B53" s="20">
        <f>combned!B53</f>
        <v>67.099999999999994</v>
      </c>
      <c r="C53" s="21">
        <f>combned!O53</f>
        <v>4</v>
      </c>
      <c r="D53" s="5" t="str">
        <f>combned!C53</f>
        <v xml:space="preserve">Wiring with 1.5 sqmm PVC insulated single core multi strand fire retardant flexible copper cable with ISI mark confirming IS: 694:1990 for 5 amps 5 pin plug socket point @ Switch Board Itself </v>
      </c>
      <c r="E53" s="6">
        <f>combned!D53</f>
        <v>864.5</v>
      </c>
      <c r="F53" s="7" t="str">
        <f>combned!E53</f>
        <v>1 No</v>
      </c>
      <c r="G53" s="6">
        <f t="shared" si="0"/>
        <v>3458</v>
      </c>
    </row>
    <row r="54" spans="1:7" ht="119.45" customHeight="1">
      <c r="A54" s="19">
        <f>combned!A54</f>
        <v>50</v>
      </c>
      <c r="B54" s="20">
        <f>combned!B54</f>
        <v>77.7</v>
      </c>
      <c r="C54" s="21">
        <f>combned!O54</f>
        <v>76</v>
      </c>
      <c r="D54" s="5" t="str">
        <f>combned!C54</f>
        <v>Run off 2 Wires of 2.5 sqmm PVC insulated single core multi strand fire retardant flexible copper cable with ISI mark confirming IS: 694:1990.</v>
      </c>
      <c r="E54" s="6">
        <f>combned!D54</f>
        <v>232.9</v>
      </c>
      <c r="F54" s="7" t="str">
        <f>combned!E54</f>
        <v>1 Rmt</v>
      </c>
      <c r="G54" s="6">
        <f t="shared" si="0"/>
        <v>17700.400000000001</v>
      </c>
    </row>
    <row r="55" spans="1:7" ht="67.150000000000006" customHeight="1">
      <c r="A55" s="19">
        <f>combned!A55</f>
        <v>51</v>
      </c>
      <c r="B55" s="20" t="str">
        <f>combned!B55</f>
        <v>79.4.1</v>
      </c>
      <c r="C55" s="21">
        <f>combned!O55</f>
        <v>1</v>
      </c>
      <c r="D55" s="5" t="str">
        <f>combned!C55</f>
        <v>Supplying and fixing of 63 Amps Triple pole main switch</v>
      </c>
      <c r="E55" s="6">
        <f>combned!D55</f>
        <v>3746</v>
      </c>
      <c r="F55" s="7" t="str">
        <f>combned!E55</f>
        <v>1 No</v>
      </c>
      <c r="G55" s="6">
        <f t="shared" ref="G55:G80" si="1">C55*E55</f>
        <v>3746</v>
      </c>
    </row>
    <row r="56" spans="1:7" ht="58.15" customHeight="1">
      <c r="A56" s="19">
        <f>combned!A56</f>
        <v>52</v>
      </c>
      <c r="B56" s="20">
        <f>combned!B56</f>
        <v>79.900000000000006</v>
      </c>
      <c r="C56" s="21">
        <f>combned!O56</f>
        <v>1</v>
      </c>
      <c r="D56" s="5" t="str">
        <f>combned!C56</f>
        <v>1 No.of 32Amps - Fuse Unit</v>
      </c>
      <c r="E56" s="6">
        <f>combned!D56</f>
        <v>573</v>
      </c>
      <c r="F56" s="7" t="str">
        <f>combned!E56</f>
        <v>1 No</v>
      </c>
      <c r="G56" s="6">
        <f t="shared" si="1"/>
        <v>573</v>
      </c>
    </row>
    <row r="57" spans="1:7" ht="58.15" customHeight="1">
      <c r="A57" s="19">
        <f>combned!A57</f>
        <v>53</v>
      </c>
      <c r="B57" s="20">
        <f>combned!B57</f>
        <v>80.2</v>
      </c>
      <c r="C57" s="21">
        <f>combned!O57</f>
        <v>1</v>
      </c>
      <c r="D57" s="5" t="str">
        <f>combned!C57</f>
        <v>450 x 375 x 20 mm   thick TW plank</v>
      </c>
      <c r="E57" s="6">
        <f>combned!D57</f>
        <v>1345</v>
      </c>
      <c r="F57" s="7" t="str">
        <f>combned!E57</f>
        <v>1 No.</v>
      </c>
      <c r="G57" s="6">
        <f t="shared" si="1"/>
        <v>1345</v>
      </c>
    </row>
    <row r="58" spans="1:7" ht="96.6" customHeight="1">
      <c r="A58" s="19">
        <f>combned!A58</f>
        <v>54</v>
      </c>
      <c r="B58" s="20">
        <f>combned!B58</f>
        <v>82.3</v>
      </c>
      <c r="C58" s="21">
        <f>combned!O58</f>
        <v>4</v>
      </c>
      <c r="D58" s="5" t="str">
        <f>combned!C58</f>
        <v>Supply and fixing of LED road way lighting luminaries
a)  25W LED</v>
      </c>
      <c r="E58" s="6">
        <f>combned!D58</f>
        <v>3460</v>
      </c>
      <c r="F58" s="7" t="str">
        <f>combned!E58</f>
        <v>1 No</v>
      </c>
      <c r="G58" s="6">
        <f t="shared" si="1"/>
        <v>13840</v>
      </c>
    </row>
    <row r="59" spans="1:7" ht="145.9" customHeight="1">
      <c r="A59" s="19">
        <f>combned!A59</f>
        <v>55</v>
      </c>
      <c r="B59" s="20" t="str">
        <f>combned!B59</f>
        <v>171.1.2</v>
      </c>
      <c r="C59" s="21">
        <f>combned!O59</f>
        <v>1</v>
      </c>
      <c r="D59" s="5" t="str">
        <f>combned!C59</f>
        <v xml:space="preserve">171.1.2)  Labour charges for the erection of submersible pumpset in borewell/ openwell including fixing and jointing submersible cable with proper clamps upto the starter to required depth.  Upto 5HP </v>
      </c>
      <c r="E59" s="6">
        <f>combned!D59</f>
        <v>11056.1</v>
      </c>
      <c r="F59" s="7" t="str">
        <f>combned!E59</f>
        <v>1 No.</v>
      </c>
      <c r="G59" s="6">
        <f t="shared" si="1"/>
        <v>11056.1</v>
      </c>
    </row>
    <row r="60" spans="1:7" ht="112.9" customHeight="1">
      <c r="A60" s="19">
        <f>combned!A60</f>
        <v>56</v>
      </c>
      <c r="B60" s="20" t="str">
        <f>combned!B60</f>
        <v>171.2.8</v>
      </c>
      <c r="C60" s="21">
        <f>combned!O60</f>
        <v>1</v>
      </c>
      <c r="D60" s="5" t="str">
        <f>combned!C60</f>
        <v>Supply and Delivery of Submersible motor Pumpset with ISI mark IS 8034/2002 without Panel Board 
a)   50LPM x 100m (Three phase)</v>
      </c>
      <c r="E60" s="6">
        <f>combned!D60</f>
        <v>46579</v>
      </c>
      <c r="F60" s="7" t="str">
        <f>combned!E60</f>
        <v>1 No</v>
      </c>
      <c r="G60" s="6">
        <f t="shared" si="1"/>
        <v>46579</v>
      </c>
    </row>
    <row r="61" spans="1:7" ht="84.6" customHeight="1">
      <c r="A61" s="19">
        <f>combned!A61</f>
        <v>57</v>
      </c>
      <c r="B61" s="20" t="str">
        <f>combned!B61</f>
        <v>207.3.1</v>
      </c>
      <c r="C61" s="21">
        <f>combned!O61</f>
        <v>555.20000000000005</v>
      </c>
      <c r="D61" s="5" t="str">
        <f>combned!C61</f>
        <v>Plastic Emulsion paint including primer for inner walls</v>
      </c>
      <c r="E61" s="6">
        <f>combned!D61</f>
        <v>249</v>
      </c>
      <c r="F61" s="7" t="str">
        <f>combned!E61</f>
        <v>1 Sqm</v>
      </c>
      <c r="G61" s="6">
        <f t="shared" si="1"/>
        <v>138244.80000000002</v>
      </c>
    </row>
    <row r="62" spans="1:7" ht="84.6" customHeight="1">
      <c r="A62" s="19">
        <f>combned!A62</f>
        <v>58</v>
      </c>
      <c r="B62" s="19">
        <f>combned!B62</f>
        <v>213</v>
      </c>
      <c r="C62" s="21">
        <f>combned!O62</f>
        <v>1</v>
      </c>
      <c r="D62" s="5" t="str">
        <f>combned!C62</f>
        <v>Supply and fixing of SFRC manhole cover with frame with locking arrangement
a. 600mm x 600mm</v>
      </c>
      <c r="E62" s="6">
        <f>combned!D62</f>
        <v>2701</v>
      </c>
      <c r="F62" s="7" t="str">
        <f>combned!E62</f>
        <v>1 No</v>
      </c>
      <c r="G62" s="6">
        <f t="shared" si="1"/>
        <v>2701</v>
      </c>
    </row>
    <row r="63" spans="1:7" ht="58.15" customHeight="1">
      <c r="A63" s="19">
        <f>combned!A63</f>
        <v>59</v>
      </c>
      <c r="B63" s="20">
        <f>combned!B63</f>
        <v>238.1</v>
      </c>
      <c r="C63" s="21">
        <f>combned!O63</f>
        <v>1.04</v>
      </c>
      <c r="D63" s="5" t="str">
        <f>combned!C63</f>
        <v>Anticorrosive treatment for window grills</v>
      </c>
      <c r="E63" s="6">
        <f>combned!D63</f>
        <v>3067</v>
      </c>
      <c r="F63" s="7" t="str">
        <f>combned!E63</f>
        <v>1 MT</v>
      </c>
      <c r="G63" s="6">
        <f t="shared" si="1"/>
        <v>3189.6800000000003</v>
      </c>
    </row>
    <row r="64" spans="1:7" ht="69" customHeight="1">
      <c r="A64" s="19">
        <f>combned!A64</f>
        <v>60</v>
      </c>
      <c r="B64" s="20" t="str">
        <f>combned!B64</f>
        <v>255.7.2</v>
      </c>
      <c r="C64" s="21">
        <f>combned!O64</f>
        <v>12</v>
      </c>
      <c r="D64" s="5" t="str">
        <f>combned!C64</f>
        <v>Supply and fixing of LED bulb.
a. 9W LED bulb</v>
      </c>
      <c r="E64" s="6">
        <f>combned!D64</f>
        <v>135</v>
      </c>
      <c r="F64" s="7" t="str">
        <f>combned!E64</f>
        <v>1 No</v>
      </c>
      <c r="G64" s="6">
        <f t="shared" si="1"/>
        <v>1620</v>
      </c>
    </row>
    <row r="65" spans="1:7" ht="58.15" customHeight="1">
      <c r="A65" s="19">
        <f>combned!A65</f>
        <v>61</v>
      </c>
      <c r="B65" s="20">
        <f>combned!B65</f>
        <v>365.1</v>
      </c>
      <c r="C65" s="21">
        <f>combned!O65</f>
        <v>2</v>
      </c>
      <c r="D65" s="5" t="str">
        <f>combned!C65</f>
        <v>Supplying and fixing stainless steel hand rails</v>
      </c>
      <c r="E65" s="6">
        <f>combned!D65</f>
        <v>5536</v>
      </c>
      <c r="F65" s="7" t="str">
        <f>combned!E65</f>
        <v>1 Sqm.</v>
      </c>
      <c r="G65" s="6">
        <f t="shared" si="1"/>
        <v>11072</v>
      </c>
    </row>
    <row r="66" spans="1:7" ht="109.15" customHeight="1">
      <c r="A66" s="19">
        <f>combned!A66</f>
        <v>62</v>
      </c>
      <c r="B66" s="20" t="str">
        <f>combned!B66</f>
        <v>382.4.1</v>
      </c>
      <c r="C66" s="21">
        <f>combned!O66</f>
        <v>3.6</v>
      </c>
      <c r="D66" s="5" t="str">
        <f>combned!C66</f>
        <v xml:space="preserve">Supplying and fixing of (Jet black) Granite slab 18 to 20mm thick urinal partition both side superfine polished with machine cut edges of size (0.75 x 1.20)=0.90 sqm  
</v>
      </c>
      <c r="E66" s="6">
        <f>combned!D66</f>
        <v>2580</v>
      </c>
      <c r="F66" s="7" t="str">
        <f>combned!E66</f>
        <v>1 Sqm.</v>
      </c>
      <c r="G66" s="6">
        <f t="shared" si="1"/>
        <v>9288</v>
      </c>
    </row>
    <row r="67" spans="1:7" ht="88.15" customHeight="1">
      <c r="A67" s="19">
        <f>combned!A67</f>
        <v>63</v>
      </c>
      <c r="B67" s="20" t="str">
        <f>combned!B67</f>
        <v>383.3.2</v>
      </c>
      <c r="C67" s="21">
        <f>combned!O67</f>
        <v>7.5</v>
      </c>
      <c r="D67" s="5" t="str">
        <f>combned!C67</f>
        <v xml:space="preserve">Providing double nosing to the edges of Granite slab of 18 to 20mm thick </v>
      </c>
      <c r="E67" s="6">
        <f>combned!D67</f>
        <v>370.25</v>
      </c>
      <c r="F67" s="7" t="str">
        <f>combned!E67</f>
        <v>1 Rmt</v>
      </c>
      <c r="G67" s="6">
        <f t="shared" si="1"/>
        <v>2776.875</v>
      </c>
    </row>
    <row r="68" spans="1:7" ht="64.900000000000006" customHeight="1">
      <c r="A68" s="19">
        <f>combned!A68</f>
        <v>64</v>
      </c>
      <c r="B68" s="19">
        <f>combned!B68</f>
        <v>450</v>
      </c>
      <c r="C68" s="21">
        <f>combned!O68</f>
        <v>1</v>
      </c>
      <c r="D68" s="5" t="str">
        <f>combned!C68</f>
        <v>Supply and fixing of 160 mm dia PVC top end cap for borewell</v>
      </c>
      <c r="E68" s="6">
        <f>combned!D68</f>
        <v>104.5</v>
      </c>
      <c r="F68" s="7" t="str">
        <f>combned!E68</f>
        <v>1 No.</v>
      </c>
      <c r="G68" s="6">
        <f t="shared" si="1"/>
        <v>104.5</v>
      </c>
    </row>
    <row r="69" spans="1:7" ht="64.900000000000006" customHeight="1">
      <c r="A69" s="19">
        <f>combned!A69</f>
        <v>65</v>
      </c>
      <c r="B69" s="19">
        <f>combned!B69</f>
        <v>504</v>
      </c>
      <c r="C69" s="21">
        <f>combned!O69</f>
        <v>100</v>
      </c>
      <c r="D69" s="5" t="str">
        <f>combned!C69</f>
        <v xml:space="preserve">Supplying and delivery of 12mm thick nylon rope </v>
      </c>
      <c r="E69" s="6">
        <f>combned!D69</f>
        <v>61.8</v>
      </c>
      <c r="F69" s="7" t="str">
        <f>combned!E69</f>
        <v>1 Rmt.</v>
      </c>
      <c r="G69" s="6">
        <f t="shared" si="1"/>
        <v>6180</v>
      </c>
    </row>
    <row r="70" spans="1:7" ht="102.6" customHeight="1">
      <c r="A70" s="19">
        <f>combned!A70</f>
        <v>66</v>
      </c>
      <c r="B70" s="20" t="str">
        <f>combned!B70</f>
        <v>609.6.1</v>
      </c>
      <c r="C70" s="21">
        <f>combned!O70</f>
        <v>45</v>
      </c>
      <c r="D70" s="5" t="s">
        <v>183</v>
      </c>
      <c r="E70" s="6">
        <f>combned!D70</f>
        <v>644.5</v>
      </c>
      <c r="F70" s="7" t="str">
        <f>combned!E70</f>
        <v>1 Rmt.</v>
      </c>
      <c r="G70" s="6">
        <f t="shared" si="1"/>
        <v>29002.5</v>
      </c>
    </row>
    <row r="71" spans="1:7" ht="102.6" customHeight="1">
      <c r="A71" s="19">
        <f>combned!A71</f>
        <v>67</v>
      </c>
      <c r="B71" s="20" t="str">
        <f>combned!B71</f>
        <v>609.6.2</v>
      </c>
      <c r="C71" s="21">
        <f>combned!O71</f>
        <v>45</v>
      </c>
      <c r="D71" s="5" t="s">
        <v>184</v>
      </c>
      <c r="E71" s="6">
        <f>combned!D71</f>
        <v>1004.5</v>
      </c>
      <c r="F71" s="7" t="str">
        <f>combned!E71</f>
        <v>1 Rmt.</v>
      </c>
      <c r="G71" s="6">
        <f t="shared" si="1"/>
        <v>45202.5</v>
      </c>
    </row>
    <row r="72" spans="1:7" ht="97.15" customHeight="1">
      <c r="A72" s="19">
        <f>combned!A72</f>
        <v>68</v>
      </c>
      <c r="B72" s="20" t="str">
        <f>combned!B72</f>
        <v>609.6.3</v>
      </c>
      <c r="C72" s="21">
        <f>combned!O72</f>
        <v>90</v>
      </c>
      <c r="D72" s="5" t="str">
        <f>combned!C72</f>
        <v>Labour Charges for inserting PVC casing pipes assembly (with slots or without slots) 
a) 150mm dia casing pipes assembly.</v>
      </c>
      <c r="E72" s="6">
        <f>combned!D72</f>
        <v>369.6</v>
      </c>
      <c r="F72" s="7" t="str">
        <f>combned!E72</f>
        <v>1 Rmt.</v>
      </c>
      <c r="G72" s="6">
        <f t="shared" si="1"/>
        <v>33264</v>
      </c>
    </row>
    <row r="73" spans="1:7" ht="121.9" customHeight="1">
      <c r="A73" s="19">
        <f>combned!A73</f>
        <v>69</v>
      </c>
      <c r="B73" s="20" t="str">
        <f>combned!B73</f>
        <v>615.3.2</v>
      </c>
      <c r="C73" s="21">
        <f>combned!O73</f>
        <v>1</v>
      </c>
      <c r="D73" s="5" t="str">
        <f>combned!C73</f>
        <v>Supplying, delivery and fixing of  MS fabricated DOL panel control board with ISI mark for three phase 
a)  4 HP</v>
      </c>
      <c r="E73" s="6">
        <f>combned!D73</f>
        <v>15147</v>
      </c>
      <c r="F73" s="7" t="str">
        <f>combned!E73</f>
        <v>1 No.</v>
      </c>
      <c r="G73" s="6">
        <f t="shared" si="1"/>
        <v>15147</v>
      </c>
    </row>
    <row r="74" spans="1:7" ht="96" customHeight="1">
      <c r="A74" s="19">
        <f>combned!A74</f>
        <v>70</v>
      </c>
      <c r="B74" s="20" t="str">
        <f>combned!B74</f>
        <v>616.4.3</v>
      </c>
      <c r="C74" s="21">
        <f>combned!O74</f>
        <v>90</v>
      </c>
      <c r="D74" s="5" t="str">
        <f>combned!C74</f>
        <v>Supplying and fixing the following dia HDPE pipes of approved make 
a. 40 mm dia HDPE 10 Kg/cm2 pipe</v>
      </c>
      <c r="E74" s="6">
        <f>combned!D74</f>
        <v>122.8</v>
      </c>
      <c r="F74" s="7" t="str">
        <f>combned!E74</f>
        <v>1 Rmt.</v>
      </c>
      <c r="G74" s="6">
        <f t="shared" si="1"/>
        <v>11052</v>
      </c>
    </row>
    <row r="75" spans="1:7" ht="92.45" customHeight="1">
      <c r="A75" s="19">
        <f>combned!A75</f>
        <v>71</v>
      </c>
      <c r="B75" s="20" t="str">
        <f>combned!B75</f>
        <v>707.3.2</v>
      </c>
      <c r="C75" s="21">
        <f>combned!O75</f>
        <v>160</v>
      </c>
      <c r="D75" s="5" t="str">
        <f>combned!C75</f>
        <v xml:space="preserve">Supplying and laying 3 core 4 sqmm flat type copper cable with ISI mark including cost of all materials and specials. </v>
      </c>
      <c r="E75" s="6">
        <f>combned!D75</f>
        <v>199</v>
      </c>
      <c r="F75" s="7" t="str">
        <f>combned!E75</f>
        <v>1 Rmt.</v>
      </c>
      <c r="G75" s="6">
        <f t="shared" si="1"/>
        <v>31840</v>
      </c>
    </row>
    <row r="76" spans="1:7" ht="64.900000000000006" customHeight="1">
      <c r="A76" s="19">
        <f>combned!A76</f>
        <v>72</v>
      </c>
      <c r="B76" s="19">
        <f>combned!B76</f>
        <v>752</v>
      </c>
      <c r="C76" s="21">
        <f>combned!O76</f>
        <v>22</v>
      </c>
      <c r="D76" s="5" t="str">
        <f>combned!C76</f>
        <v>Construction of Inspection chamber 
a) Size 60 x60 x75cm</v>
      </c>
      <c r="E76" s="6">
        <f>combned!D76</f>
        <v>7556.25</v>
      </c>
      <c r="F76" s="7" t="str">
        <f>combned!E76</f>
        <v>1 No</v>
      </c>
      <c r="G76" s="6">
        <f t="shared" si="1"/>
        <v>166237.5</v>
      </c>
    </row>
    <row r="77" spans="1:7" ht="150.6" customHeight="1">
      <c r="A77" s="19">
        <f>combned!A77</f>
        <v>73</v>
      </c>
      <c r="B77" s="20" t="str">
        <f>combned!B77</f>
        <v>799.1.1</v>
      </c>
      <c r="C77" s="21">
        <f>combned!O77</f>
        <v>76</v>
      </c>
      <c r="D77" s="5" t="str">
        <f>combned!C77</f>
        <v>Drilling of 150mm dia borewell anywhere including transportation from one place to another place in alluvial soil or sedimentary starta mud circulation method 
a) 0m to 76m</v>
      </c>
      <c r="E77" s="6">
        <f>combned!D77</f>
        <v>551.04</v>
      </c>
      <c r="F77" s="7" t="str">
        <f>combned!E77</f>
        <v>1 Rmt.</v>
      </c>
      <c r="G77" s="6">
        <f t="shared" si="1"/>
        <v>41879.039999999994</v>
      </c>
    </row>
    <row r="78" spans="1:7" ht="58.15" customHeight="1">
      <c r="A78" s="19">
        <f>combned!A78</f>
        <v>74</v>
      </c>
      <c r="B78" s="20">
        <f>combned!B78</f>
        <v>0</v>
      </c>
      <c r="C78" s="21">
        <f>combned!O78</f>
        <v>15</v>
      </c>
      <c r="D78" s="5" t="str">
        <f>combned!C78</f>
        <v xml:space="preserve">b) 76m to 91m
</v>
      </c>
      <c r="E78" s="6">
        <f>combned!D78</f>
        <v>688.8</v>
      </c>
      <c r="F78" s="7" t="str">
        <f>combned!E78</f>
        <v>1 Rmt.</v>
      </c>
      <c r="G78" s="6">
        <f t="shared" si="1"/>
        <v>10332</v>
      </c>
    </row>
    <row r="79" spans="1:7" ht="89.45" customHeight="1">
      <c r="A79" s="19">
        <f>combned!A79</f>
        <v>75</v>
      </c>
      <c r="B79" s="20" t="str">
        <f>combned!B79</f>
        <v>799.3.1</v>
      </c>
      <c r="C79" s="21">
        <f>combned!O79</f>
        <v>8</v>
      </c>
      <c r="D79" s="5" t="str">
        <f>combned!C79</f>
        <v>Charges for developing the borewell for the entire depth with air compressor of 300cfm capacity [Minimum 8 hours]</v>
      </c>
      <c r="E79" s="6">
        <f>combned!D79</f>
        <v>1937.1</v>
      </c>
      <c r="F79" s="7" t="str">
        <f>combned!E79</f>
        <v>1 Hour</v>
      </c>
      <c r="G79" s="6">
        <f t="shared" si="1"/>
        <v>15496.8</v>
      </c>
    </row>
    <row r="80" spans="1:7" ht="64.900000000000006" customHeight="1">
      <c r="A80" s="19">
        <f>combned!A80</f>
        <v>76</v>
      </c>
      <c r="B80" s="20" t="str">
        <f>combned!B80</f>
        <v>960.4.5.1</v>
      </c>
      <c r="C80" s="21">
        <f>combned!O80</f>
        <v>4</v>
      </c>
      <c r="D80" s="5" t="str">
        <f>combned!C80</f>
        <v xml:space="preserve">Supply and fixing of 4' 18 watts  LED  Tube Light (Crystal glass)
</v>
      </c>
      <c r="E80" s="6">
        <f>combned!D80</f>
        <v>705</v>
      </c>
      <c r="F80" s="7" t="str">
        <f>combned!E80</f>
        <v>1 No</v>
      </c>
      <c r="G80" s="6">
        <f t="shared" si="1"/>
        <v>2820</v>
      </c>
    </row>
    <row r="81" spans="1:8" ht="57" customHeight="1">
      <c r="A81" s="19"/>
      <c r="B81" s="20">
        <f>combned!B81</f>
        <v>0</v>
      </c>
      <c r="C81" s="21">
        <f>combned!O81</f>
        <v>0</v>
      </c>
      <c r="D81" s="27" t="str">
        <f>combned!C81</f>
        <v>Sub Total - I ₹.</v>
      </c>
      <c r="E81" s="6">
        <f>combned!D81</f>
        <v>0</v>
      </c>
      <c r="F81" s="7">
        <f>combned!E81</f>
        <v>0</v>
      </c>
      <c r="G81" s="27">
        <f>SUM(G5:G80)</f>
        <v>2650337.3133999999</v>
      </c>
      <c r="H81" s="10">
        <f>combned!P81</f>
        <v>2650337.3133999999</v>
      </c>
    </row>
    <row r="82" spans="1:8" ht="57" customHeight="1">
      <c r="A82" s="19">
        <v>77</v>
      </c>
      <c r="B82" s="20">
        <f>combned!B82</f>
        <v>0</v>
      </c>
      <c r="C82" s="21">
        <f>combned!O82</f>
        <v>0</v>
      </c>
      <c r="D82" s="5" t="str">
        <f>combned!C82</f>
        <v>GST @ 18%</v>
      </c>
      <c r="E82" s="6">
        <f>combned!D82</f>
        <v>0</v>
      </c>
      <c r="F82" s="7">
        <f>combned!E82</f>
        <v>0</v>
      </c>
      <c r="G82" s="6">
        <f>G81*18%</f>
        <v>477060.71641199995</v>
      </c>
    </row>
    <row r="83" spans="1:8" ht="57" customHeight="1">
      <c r="A83" s="19"/>
      <c r="B83" s="20">
        <f>combned!B83</f>
        <v>0</v>
      </c>
      <c r="C83" s="21">
        <f>combned!O83</f>
        <v>0</v>
      </c>
      <c r="D83" s="27" t="str">
        <f>combned!C83</f>
        <v>Sub Total - II ₹.</v>
      </c>
      <c r="E83" s="6">
        <f>combned!D83</f>
        <v>0</v>
      </c>
      <c r="F83" s="7">
        <f>combned!E83</f>
        <v>0</v>
      </c>
      <c r="G83" s="27">
        <f>SUM(G81:G82)</f>
        <v>3127398.0298119998</v>
      </c>
    </row>
    <row r="84" spans="1:8" ht="57" customHeight="1">
      <c r="A84" s="19">
        <v>78</v>
      </c>
      <c r="B84" s="20">
        <f>combned!B84</f>
        <v>0</v>
      </c>
      <c r="C84" s="21">
        <f>combned!O84</f>
        <v>0</v>
      </c>
      <c r="D84" s="5" t="str">
        <f>combned!C84</f>
        <v>Provision for Geological survey report for borewell</v>
      </c>
      <c r="E84" s="6" t="str">
        <f>combned!D84</f>
        <v>LS</v>
      </c>
      <c r="F84" s="7">
        <f>combned!E84</f>
        <v>0</v>
      </c>
      <c r="G84" s="6">
        <f>combned!P84</f>
        <v>5000</v>
      </c>
    </row>
    <row r="85" spans="1:8" ht="57" customHeight="1">
      <c r="A85" s="19">
        <v>79</v>
      </c>
      <c r="B85" s="20">
        <f>combned!B85</f>
        <v>0</v>
      </c>
      <c r="C85" s="21">
        <f>combned!O85</f>
        <v>0</v>
      </c>
      <c r="D85" s="5" t="str">
        <f>combned!C85</f>
        <v>Provision for Levelling of Play ground</v>
      </c>
      <c r="E85" s="6" t="str">
        <f>combned!D85</f>
        <v>LS</v>
      </c>
      <c r="F85" s="7">
        <f>combned!E85</f>
        <v>0</v>
      </c>
      <c r="G85" s="6">
        <f>combned!P85</f>
        <v>47000</v>
      </c>
    </row>
    <row r="86" spans="1:8" ht="57" customHeight="1">
      <c r="A86" s="19">
        <v>80</v>
      </c>
      <c r="B86" s="20"/>
      <c r="C86" s="21"/>
      <c r="D86" s="5" t="str">
        <f>combned!C86</f>
        <v>Provision for Incinerator</v>
      </c>
      <c r="E86" s="6" t="str">
        <f>combned!D86</f>
        <v>LS</v>
      </c>
      <c r="F86" s="7"/>
      <c r="G86" s="6">
        <f>combned!P86</f>
        <v>40000</v>
      </c>
    </row>
    <row r="87" spans="1:8" s="18" customFormat="1" ht="66" customHeight="1">
      <c r="A87" s="28"/>
      <c r="B87" s="29">
        <f>combned!B87</f>
        <v>0</v>
      </c>
      <c r="C87" s="30">
        <f>combned!O87</f>
        <v>0</v>
      </c>
      <c r="D87" s="27" t="str">
        <f>combned!C87</f>
        <v>Sub Total - III ₹.</v>
      </c>
      <c r="E87" s="27">
        <f>combned!D87</f>
        <v>0</v>
      </c>
      <c r="F87" s="31">
        <f>combned!E87</f>
        <v>0</v>
      </c>
      <c r="G87" s="27">
        <f>SUM(G83:G86)</f>
        <v>3219398.0298119998</v>
      </c>
    </row>
    <row r="88" spans="1:8" s="18" customFormat="1" ht="57" customHeight="1">
      <c r="A88" s="19">
        <v>81</v>
      </c>
      <c r="B88" s="29">
        <f>combned!B88</f>
        <v>0</v>
      </c>
      <c r="C88" s="30">
        <f>combned!O88</f>
        <v>0</v>
      </c>
      <c r="D88" s="5" t="str">
        <f>combned!C88</f>
        <v>Labour Welfare fund @ 1% (Sub total - I)</v>
      </c>
      <c r="E88" s="6" t="str">
        <f>combned!D88</f>
        <v>LS</v>
      </c>
      <c r="F88" s="31">
        <f>combned!E88</f>
        <v>0</v>
      </c>
      <c r="G88" s="6">
        <f>G81*1%</f>
        <v>26503.373133999998</v>
      </c>
    </row>
    <row r="89" spans="1:8" s="18" customFormat="1" ht="57" customHeight="1">
      <c r="A89" s="19">
        <v>82</v>
      </c>
      <c r="B89" s="29">
        <f>combned!B89</f>
        <v>0</v>
      </c>
      <c r="C89" s="30">
        <f>combned!O89</f>
        <v>0</v>
      </c>
      <c r="D89" s="5" t="str">
        <f>combned!C89</f>
        <v xml:space="preserve">Contingencies &amp; PS charges @ 2.5% </v>
      </c>
      <c r="E89" s="6" t="str">
        <f>combned!D89</f>
        <v>LS</v>
      </c>
      <c r="F89" s="31">
        <f>combned!E89</f>
        <v>0</v>
      </c>
      <c r="G89" s="6">
        <f>G87*2.5%+158.79</f>
        <v>80643.740745299991</v>
      </c>
    </row>
    <row r="90" spans="1:8" s="18" customFormat="1" ht="57" customHeight="1">
      <c r="A90" s="19">
        <v>83</v>
      </c>
      <c r="B90" s="29">
        <f>combned!B90</f>
        <v>0</v>
      </c>
      <c r="C90" s="30">
        <f>combned!O90</f>
        <v>0</v>
      </c>
      <c r="D90" s="5" t="str">
        <f>combned!C90</f>
        <v>Supervision Charges @ 7.5%</v>
      </c>
      <c r="E90" s="6" t="str">
        <f>combned!D90</f>
        <v>LS</v>
      </c>
      <c r="F90" s="31">
        <f>combned!E90</f>
        <v>0</v>
      </c>
      <c r="G90" s="6">
        <f>(G87*7.5%)/1.18</f>
        <v>204622.75613211864</v>
      </c>
    </row>
    <row r="91" spans="1:8" s="18" customFormat="1" ht="57" customHeight="1">
      <c r="A91" s="19">
        <v>84</v>
      </c>
      <c r="B91" s="29"/>
      <c r="C91" s="30"/>
      <c r="D91" s="5" t="str">
        <f>combned!C91</f>
        <v>GST @ 18% for Supervision Charges</v>
      </c>
      <c r="E91" s="6"/>
      <c r="F91" s="31"/>
      <c r="G91" s="6">
        <f>G90*18%</f>
        <v>36832.096103781354</v>
      </c>
    </row>
    <row r="92" spans="1:8" s="18" customFormat="1" ht="57" customHeight="1">
      <c r="A92" s="28"/>
      <c r="B92" s="29">
        <f>combned!B92</f>
        <v>0</v>
      </c>
      <c r="C92" s="30">
        <f>combned!O92</f>
        <v>0</v>
      </c>
      <c r="D92" s="27" t="str">
        <f>combned!C92</f>
        <v>Total Amount ₹.</v>
      </c>
      <c r="E92" s="27">
        <f>combned!D92</f>
        <v>0</v>
      </c>
      <c r="F92" s="31">
        <f>combned!E92</f>
        <v>0</v>
      </c>
      <c r="G92" s="27">
        <f>SUM(G87:G91)</f>
        <v>3567999.9959272002</v>
      </c>
      <c r="H92" s="18">
        <f>G93-G92</f>
        <v>4.0727998130023479E-3</v>
      </c>
    </row>
    <row r="93" spans="1:8" s="18" customFormat="1" ht="57" customHeight="1">
      <c r="A93" s="28"/>
      <c r="B93" s="29">
        <f>combned!B93</f>
        <v>0</v>
      </c>
      <c r="C93" s="30">
        <f>combned!O93</f>
        <v>0</v>
      </c>
      <c r="D93" s="32">
        <f>combned!C93</f>
        <v>0</v>
      </c>
      <c r="E93" s="27">
        <f>combned!D93</f>
        <v>0</v>
      </c>
      <c r="F93" s="31" t="str">
        <f>combned!E93</f>
        <v>Say ₹.</v>
      </c>
      <c r="G93" s="27">
        <v>3568000</v>
      </c>
    </row>
    <row r="94" spans="1:8" s="18" customFormat="1" ht="97.15" customHeight="1">
      <c r="C94" s="33"/>
      <c r="D94" s="34"/>
      <c r="E94" s="35"/>
      <c r="G94" s="35"/>
    </row>
    <row r="95" spans="1:8" s="18" customFormat="1" ht="97.15" customHeight="1">
      <c r="C95" s="33"/>
      <c r="D95" s="34"/>
      <c r="E95" s="35"/>
      <c r="G95" s="35"/>
    </row>
    <row r="96" spans="1:8" s="18" customFormat="1" ht="97.15" customHeight="1">
      <c r="C96" s="33"/>
      <c r="D96" s="34"/>
      <c r="E96" s="35"/>
      <c r="G96" s="35"/>
    </row>
    <row r="97" spans="3:7" s="18" customFormat="1" ht="97.15" customHeight="1">
      <c r="C97" s="33"/>
      <c r="D97" s="34"/>
      <c r="E97" s="35"/>
      <c r="G97" s="35"/>
    </row>
    <row r="98" spans="3:7" s="18" customFormat="1" ht="97.15" customHeight="1">
      <c r="C98" s="33"/>
      <c r="D98" s="34"/>
      <c r="E98" s="35"/>
      <c r="G98" s="35"/>
    </row>
    <row r="99" spans="3:7" s="18" customFormat="1" ht="97.15" customHeight="1">
      <c r="C99" s="33"/>
      <c r="D99" s="34"/>
      <c r="E99" s="35"/>
      <c r="G99" s="35"/>
    </row>
    <row r="100" spans="3:7" s="18" customFormat="1" ht="97.15" customHeight="1">
      <c r="C100" s="33"/>
      <c r="D100" s="34"/>
      <c r="E100" s="35"/>
      <c r="G100" s="35"/>
    </row>
    <row r="101" spans="3:7" s="18" customFormat="1" ht="97.15" customHeight="1">
      <c r="C101" s="33"/>
      <c r="D101" s="34"/>
      <c r="E101" s="35"/>
      <c r="G101" s="35"/>
    </row>
    <row r="102" spans="3:7" s="18" customFormat="1" ht="97.15" customHeight="1">
      <c r="C102" s="33"/>
      <c r="D102" s="34"/>
      <c r="E102" s="35"/>
      <c r="G102" s="35"/>
    </row>
    <row r="103" spans="3:7" s="18" customFormat="1" ht="97.15" customHeight="1">
      <c r="C103" s="33"/>
      <c r="D103" s="34"/>
      <c r="E103" s="35"/>
      <c r="G103" s="35"/>
    </row>
    <row r="104" spans="3:7" s="18" customFormat="1" ht="97.15" customHeight="1">
      <c r="C104" s="33"/>
      <c r="D104" s="34"/>
      <c r="E104" s="35"/>
      <c r="G104" s="35"/>
    </row>
    <row r="105" spans="3:7" s="18" customFormat="1" ht="97.15" customHeight="1">
      <c r="C105" s="33"/>
      <c r="D105" s="34"/>
      <c r="E105" s="35"/>
      <c r="G105" s="35"/>
    </row>
    <row r="106" spans="3:7" s="18" customFormat="1" ht="97.15" customHeight="1">
      <c r="C106" s="33"/>
      <c r="D106" s="34"/>
      <c r="E106" s="35"/>
      <c r="G106" s="35"/>
    </row>
    <row r="107" spans="3:7" s="18" customFormat="1" ht="97.15" customHeight="1">
      <c r="C107" s="33"/>
      <c r="D107" s="34"/>
      <c r="E107" s="35"/>
      <c r="G107" s="35"/>
    </row>
    <row r="108" spans="3:7" s="18" customFormat="1" ht="97.15" customHeight="1">
      <c r="C108" s="33"/>
      <c r="D108" s="34"/>
      <c r="E108" s="35"/>
      <c r="G108" s="35"/>
    </row>
    <row r="109" spans="3:7" s="18" customFormat="1" ht="97.15" customHeight="1">
      <c r="C109" s="33"/>
      <c r="D109" s="34"/>
      <c r="E109" s="35"/>
      <c r="G109" s="35"/>
    </row>
    <row r="110" spans="3:7" s="18" customFormat="1" ht="97.15" customHeight="1">
      <c r="C110" s="33"/>
      <c r="D110" s="34"/>
      <c r="E110" s="35"/>
      <c r="G110" s="35"/>
    </row>
    <row r="111" spans="3:7" s="18" customFormat="1" ht="97.15" customHeight="1">
      <c r="C111" s="33"/>
      <c r="D111" s="34"/>
      <c r="E111" s="35"/>
      <c r="G111" s="35"/>
    </row>
    <row r="112" spans="3:7" s="18" customFormat="1" ht="97.15" customHeight="1">
      <c r="C112" s="33"/>
      <c r="D112" s="34"/>
      <c r="E112" s="35"/>
      <c r="G112" s="35"/>
    </row>
    <row r="113" spans="3:7" s="18" customFormat="1" ht="97.15" customHeight="1">
      <c r="C113" s="33"/>
      <c r="D113" s="34"/>
      <c r="E113" s="35"/>
      <c r="G113" s="35"/>
    </row>
    <row r="114" spans="3:7" s="18" customFormat="1" ht="97.15" customHeight="1">
      <c r="C114" s="33"/>
      <c r="D114" s="34"/>
      <c r="E114" s="35"/>
      <c r="G114" s="35"/>
    </row>
  </sheetData>
  <mergeCells count="7">
    <mergeCell ref="N4:O4"/>
    <mergeCell ref="A1:G1"/>
    <mergeCell ref="A2:G2"/>
    <mergeCell ref="A3:G3"/>
    <mergeCell ref="H4:I4"/>
    <mergeCell ref="J4:K4"/>
    <mergeCell ref="L4:M4"/>
  </mergeCells>
  <printOptions horizontalCentered="1"/>
  <pageMargins left="0.5" right="0.5" top="0.5" bottom="0.6" header="0.3" footer="0.2"/>
  <pageSetup paperSize="9" scale="50" orientation="portrait" r:id="rId1"/>
  <headerFooter>
    <oddHeader>&amp;F&amp;RPage &amp;P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W114"/>
  <sheetViews>
    <sheetView showZeros="0" view="pageBreakPreview" topLeftCell="A63" zoomScale="40" zoomScaleSheetLayoutView="40" workbookViewId="0">
      <selection activeCell="B15" sqref="B15"/>
    </sheetView>
  </sheetViews>
  <sheetFormatPr defaultRowHeight="97.15" customHeight="1"/>
  <cols>
    <col min="1" max="1" width="12.21875" style="10" customWidth="1"/>
    <col min="2" max="2" width="13.77734375" style="10" hidden="1" customWidth="1"/>
    <col min="3" max="3" width="14" style="36" bestFit="1" customWidth="1"/>
    <col min="4" max="4" width="59.21875" style="37" customWidth="1"/>
    <col min="5" max="5" width="19" style="38" customWidth="1"/>
    <col min="6" max="6" width="11.77734375" style="10" customWidth="1"/>
    <col min="7" max="7" width="21.6640625" style="38" customWidth="1"/>
    <col min="8" max="9" width="16.109375" style="10" customWidth="1"/>
    <col min="10" max="253" width="8.77734375" style="10"/>
    <col min="254" max="254" width="6.44140625" style="10" customWidth="1"/>
    <col min="255" max="255" width="9.6640625" style="10" customWidth="1"/>
    <col min="256" max="256" width="41.6640625" style="10" customWidth="1"/>
    <col min="257" max="257" width="11.88671875" style="10" customWidth="1"/>
    <col min="258" max="258" width="6.21875" style="10" customWidth="1"/>
    <col min="259" max="259" width="14.5546875" style="10" customWidth="1"/>
    <col min="260" max="260" width="14" style="10" customWidth="1"/>
    <col min="261" max="261" width="11.5546875" style="10" bestFit="1" customWidth="1"/>
    <col min="262" max="509" width="8.77734375" style="10"/>
    <col min="510" max="510" width="6.44140625" style="10" customWidth="1"/>
    <col min="511" max="511" width="9.6640625" style="10" customWidth="1"/>
    <col min="512" max="512" width="41.6640625" style="10" customWidth="1"/>
    <col min="513" max="513" width="11.88671875" style="10" customWidth="1"/>
    <col min="514" max="514" width="6.21875" style="10" customWidth="1"/>
    <col min="515" max="515" width="14.5546875" style="10" customWidth="1"/>
    <col min="516" max="516" width="14" style="10" customWidth="1"/>
    <col min="517" max="517" width="11.5546875" style="10" bestFit="1" customWidth="1"/>
    <col min="518" max="765" width="8.77734375" style="10"/>
    <col min="766" max="766" width="6.44140625" style="10" customWidth="1"/>
    <col min="767" max="767" width="9.6640625" style="10" customWidth="1"/>
    <col min="768" max="768" width="41.6640625" style="10" customWidth="1"/>
    <col min="769" max="769" width="11.88671875" style="10" customWidth="1"/>
    <col min="770" max="770" width="6.21875" style="10" customWidth="1"/>
    <col min="771" max="771" width="14.5546875" style="10" customWidth="1"/>
    <col min="772" max="772" width="14" style="10" customWidth="1"/>
    <col min="773" max="773" width="11.5546875" style="10" bestFit="1" customWidth="1"/>
    <col min="774" max="1021" width="8.77734375" style="10"/>
    <col min="1022" max="1022" width="6.44140625" style="10" customWidth="1"/>
    <col min="1023" max="1023" width="9.6640625" style="10" customWidth="1"/>
    <col min="1024" max="1024" width="41.6640625" style="10" customWidth="1"/>
    <col min="1025" max="1025" width="11.88671875" style="10" customWidth="1"/>
    <col min="1026" max="1026" width="6.21875" style="10" customWidth="1"/>
    <col min="1027" max="1027" width="14.5546875" style="10" customWidth="1"/>
    <col min="1028" max="1028" width="14" style="10" customWidth="1"/>
    <col min="1029" max="1029" width="11.5546875" style="10" bestFit="1" customWidth="1"/>
    <col min="1030" max="1277" width="8.77734375" style="10"/>
    <col min="1278" max="1278" width="6.44140625" style="10" customWidth="1"/>
    <col min="1279" max="1279" width="9.6640625" style="10" customWidth="1"/>
    <col min="1280" max="1280" width="41.6640625" style="10" customWidth="1"/>
    <col min="1281" max="1281" width="11.88671875" style="10" customWidth="1"/>
    <col min="1282" max="1282" width="6.21875" style="10" customWidth="1"/>
    <col min="1283" max="1283" width="14.5546875" style="10" customWidth="1"/>
    <col min="1284" max="1284" width="14" style="10" customWidth="1"/>
    <col min="1285" max="1285" width="11.5546875" style="10" bestFit="1" customWidth="1"/>
    <col min="1286" max="1533" width="8.77734375" style="10"/>
    <col min="1534" max="1534" width="6.44140625" style="10" customWidth="1"/>
    <col min="1535" max="1535" width="9.6640625" style="10" customWidth="1"/>
    <col min="1536" max="1536" width="41.6640625" style="10" customWidth="1"/>
    <col min="1537" max="1537" width="11.88671875" style="10" customWidth="1"/>
    <col min="1538" max="1538" width="6.21875" style="10" customWidth="1"/>
    <col min="1539" max="1539" width="14.5546875" style="10" customWidth="1"/>
    <col min="1540" max="1540" width="14" style="10" customWidth="1"/>
    <col min="1541" max="1541" width="11.5546875" style="10" bestFit="1" customWidth="1"/>
    <col min="1542" max="1789" width="8.77734375" style="10"/>
    <col min="1790" max="1790" width="6.44140625" style="10" customWidth="1"/>
    <col min="1791" max="1791" width="9.6640625" style="10" customWidth="1"/>
    <col min="1792" max="1792" width="41.6640625" style="10" customWidth="1"/>
    <col min="1793" max="1793" width="11.88671875" style="10" customWidth="1"/>
    <col min="1794" max="1794" width="6.21875" style="10" customWidth="1"/>
    <col min="1795" max="1795" width="14.5546875" style="10" customWidth="1"/>
    <col min="1796" max="1796" width="14" style="10" customWidth="1"/>
    <col min="1797" max="1797" width="11.5546875" style="10" bestFit="1" customWidth="1"/>
    <col min="1798" max="2045" width="8.77734375" style="10"/>
    <col min="2046" max="2046" width="6.44140625" style="10" customWidth="1"/>
    <col min="2047" max="2047" width="9.6640625" style="10" customWidth="1"/>
    <col min="2048" max="2048" width="41.6640625" style="10" customWidth="1"/>
    <col min="2049" max="2049" width="11.88671875" style="10" customWidth="1"/>
    <col min="2050" max="2050" width="6.21875" style="10" customWidth="1"/>
    <col min="2051" max="2051" width="14.5546875" style="10" customWidth="1"/>
    <col min="2052" max="2052" width="14" style="10" customWidth="1"/>
    <col min="2053" max="2053" width="11.5546875" style="10" bestFit="1" customWidth="1"/>
    <col min="2054" max="2301" width="8.77734375" style="10"/>
    <col min="2302" max="2302" width="6.44140625" style="10" customWidth="1"/>
    <col min="2303" max="2303" width="9.6640625" style="10" customWidth="1"/>
    <col min="2304" max="2304" width="41.6640625" style="10" customWidth="1"/>
    <col min="2305" max="2305" width="11.88671875" style="10" customWidth="1"/>
    <col min="2306" max="2306" width="6.21875" style="10" customWidth="1"/>
    <col min="2307" max="2307" width="14.5546875" style="10" customWidth="1"/>
    <col min="2308" max="2308" width="14" style="10" customWidth="1"/>
    <col min="2309" max="2309" width="11.5546875" style="10" bestFit="1" customWidth="1"/>
    <col min="2310" max="2557" width="8.77734375" style="10"/>
    <col min="2558" max="2558" width="6.44140625" style="10" customWidth="1"/>
    <col min="2559" max="2559" width="9.6640625" style="10" customWidth="1"/>
    <col min="2560" max="2560" width="41.6640625" style="10" customWidth="1"/>
    <col min="2561" max="2561" width="11.88671875" style="10" customWidth="1"/>
    <col min="2562" max="2562" width="6.21875" style="10" customWidth="1"/>
    <col min="2563" max="2563" width="14.5546875" style="10" customWidth="1"/>
    <col min="2564" max="2564" width="14" style="10" customWidth="1"/>
    <col min="2565" max="2565" width="11.5546875" style="10" bestFit="1" customWidth="1"/>
    <col min="2566" max="2813" width="8.77734375" style="10"/>
    <col min="2814" max="2814" width="6.44140625" style="10" customWidth="1"/>
    <col min="2815" max="2815" width="9.6640625" style="10" customWidth="1"/>
    <col min="2816" max="2816" width="41.6640625" style="10" customWidth="1"/>
    <col min="2817" max="2817" width="11.88671875" style="10" customWidth="1"/>
    <col min="2818" max="2818" width="6.21875" style="10" customWidth="1"/>
    <col min="2819" max="2819" width="14.5546875" style="10" customWidth="1"/>
    <col min="2820" max="2820" width="14" style="10" customWidth="1"/>
    <col min="2821" max="2821" width="11.5546875" style="10" bestFit="1" customWidth="1"/>
    <col min="2822" max="3069" width="8.77734375" style="10"/>
    <col min="3070" max="3070" width="6.44140625" style="10" customWidth="1"/>
    <col min="3071" max="3071" width="9.6640625" style="10" customWidth="1"/>
    <col min="3072" max="3072" width="41.6640625" style="10" customWidth="1"/>
    <col min="3073" max="3073" width="11.88671875" style="10" customWidth="1"/>
    <col min="3074" max="3074" width="6.21875" style="10" customWidth="1"/>
    <col min="3075" max="3075" width="14.5546875" style="10" customWidth="1"/>
    <col min="3076" max="3076" width="14" style="10" customWidth="1"/>
    <col min="3077" max="3077" width="11.5546875" style="10" bestFit="1" customWidth="1"/>
    <col min="3078" max="3325" width="8.77734375" style="10"/>
    <col min="3326" max="3326" width="6.44140625" style="10" customWidth="1"/>
    <col min="3327" max="3327" width="9.6640625" style="10" customWidth="1"/>
    <col min="3328" max="3328" width="41.6640625" style="10" customWidth="1"/>
    <col min="3329" max="3329" width="11.88671875" style="10" customWidth="1"/>
    <col min="3330" max="3330" width="6.21875" style="10" customWidth="1"/>
    <col min="3331" max="3331" width="14.5546875" style="10" customWidth="1"/>
    <col min="3332" max="3332" width="14" style="10" customWidth="1"/>
    <col min="3333" max="3333" width="11.5546875" style="10" bestFit="1" customWidth="1"/>
    <col min="3334" max="3581" width="8.77734375" style="10"/>
    <col min="3582" max="3582" width="6.44140625" style="10" customWidth="1"/>
    <col min="3583" max="3583" width="9.6640625" style="10" customWidth="1"/>
    <col min="3584" max="3584" width="41.6640625" style="10" customWidth="1"/>
    <col min="3585" max="3585" width="11.88671875" style="10" customWidth="1"/>
    <col min="3586" max="3586" width="6.21875" style="10" customWidth="1"/>
    <col min="3587" max="3587" width="14.5546875" style="10" customWidth="1"/>
    <col min="3588" max="3588" width="14" style="10" customWidth="1"/>
    <col min="3589" max="3589" width="11.5546875" style="10" bestFit="1" customWidth="1"/>
    <col min="3590" max="3837" width="8.77734375" style="10"/>
    <col min="3838" max="3838" width="6.44140625" style="10" customWidth="1"/>
    <col min="3839" max="3839" width="9.6640625" style="10" customWidth="1"/>
    <col min="3840" max="3840" width="41.6640625" style="10" customWidth="1"/>
    <col min="3841" max="3841" width="11.88671875" style="10" customWidth="1"/>
    <col min="3842" max="3842" width="6.21875" style="10" customWidth="1"/>
    <col min="3843" max="3843" width="14.5546875" style="10" customWidth="1"/>
    <col min="3844" max="3844" width="14" style="10" customWidth="1"/>
    <col min="3845" max="3845" width="11.5546875" style="10" bestFit="1" customWidth="1"/>
    <col min="3846" max="4093" width="8.77734375" style="10"/>
    <col min="4094" max="4094" width="6.44140625" style="10" customWidth="1"/>
    <col min="4095" max="4095" width="9.6640625" style="10" customWidth="1"/>
    <col min="4096" max="4096" width="41.6640625" style="10" customWidth="1"/>
    <col min="4097" max="4097" width="11.88671875" style="10" customWidth="1"/>
    <col min="4098" max="4098" width="6.21875" style="10" customWidth="1"/>
    <col min="4099" max="4099" width="14.5546875" style="10" customWidth="1"/>
    <col min="4100" max="4100" width="14" style="10" customWidth="1"/>
    <col min="4101" max="4101" width="11.5546875" style="10" bestFit="1" customWidth="1"/>
    <col min="4102" max="4349" width="8.77734375" style="10"/>
    <col min="4350" max="4350" width="6.44140625" style="10" customWidth="1"/>
    <col min="4351" max="4351" width="9.6640625" style="10" customWidth="1"/>
    <col min="4352" max="4352" width="41.6640625" style="10" customWidth="1"/>
    <col min="4353" max="4353" width="11.88671875" style="10" customWidth="1"/>
    <col min="4354" max="4354" width="6.21875" style="10" customWidth="1"/>
    <col min="4355" max="4355" width="14.5546875" style="10" customWidth="1"/>
    <col min="4356" max="4356" width="14" style="10" customWidth="1"/>
    <col min="4357" max="4357" width="11.5546875" style="10" bestFit="1" customWidth="1"/>
    <col min="4358" max="4605" width="8.77734375" style="10"/>
    <col min="4606" max="4606" width="6.44140625" style="10" customWidth="1"/>
    <col min="4607" max="4607" width="9.6640625" style="10" customWidth="1"/>
    <col min="4608" max="4608" width="41.6640625" style="10" customWidth="1"/>
    <col min="4609" max="4609" width="11.88671875" style="10" customWidth="1"/>
    <col min="4610" max="4610" width="6.21875" style="10" customWidth="1"/>
    <col min="4611" max="4611" width="14.5546875" style="10" customWidth="1"/>
    <col min="4612" max="4612" width="14" style="10" customWidth="1"/>
    <col min="4613" max="4613" width="11.5546875" style="10" bestFit="1" customWidth="1"/>
    <col min="4614" max="4861" width="8.77734375" style="10"/>
    <col min="4862" max="4862" width="6.44140625" style="10" customWidth="1"/>
    <col min="4863" max="4863" width="9.6640625" style="10" customWidth="1"/>
    <col min="4864" max="4864" width="41.6640625" style="10" customWidth="1"/>
    <col min="4865" max="4865" width="11.88671875" style="10" customWidth="1"/>
    <col min="4866" max="4866" width="6.21875" style="10" customWidth="1"/>
    <col min="4867" max="4867" width="14.5546875" style="10" customWidth="1"/>
    <col min="4868" max="4868" width="14" style="10" customWidth="1"/>
    <col min="4869" max="4869" width="11.5546875" style="10" bestFit="1" customWidth="1"/>
    <col min="4870" max="5117" width="8.77734375" style="10"/>
    <col min="5118" max="5118" width="6.44140625" style="10" customWidth="1"/>
    <col min="5119" max="5119" width="9.6640625" style="10" customWidth="1"/>
    <col min="5120" max="5120" width="41.6640625" style="10" customWidth="1"/>
    <col min="5121" max="5121" width="11.88671875" style="10" customWidth="1"/>
    <col min="5122" max="5122" width="6.21875" style="10" customWidth="1"/>
    <col min="5123" max="5123" width="14.5546875" style="10" customWidth="1"/>
    <col min="5124" max="5124" width="14" style="10" customWidth="1"/>
    <col min="5125" max="5125" width="11.5546875" style="10" bestFit="1" customWidth="1"/>
    <col min="5126" max="5373" width="8.77734375" style="10"/>
    <col min="5374" max="5374" width="6.44140625" style="10" customWidth="1"/>
    <col min="5375" max="5375" width="9.6640625" style="10" customWidth="1"/>
    <col min="5376" max="5376" width="41.6640625" style="10" customWidth="1"/>
    <col min="5377" max="5377" width="11.88671875" style="10" customWidth="1"/>
    <col min="5378" max="5378" width="6.21875" style="10" customWidth="1"/>
    <col min="5379" max="5379" width="14.5546875" style="10" customWidth="1"/>
    <col min="5380" max="5380" width="14" style="10" customWidth="1"/>
    <col min="5381" max="5381" width="11.5546875" style="10" bestFit="1" customWidth="1"/>
    <col min="5382" max="5629" width="8.77734375" style="10"/>
    <col min="5630" max="5630" width="6.44140625" style="10" customWidth="1"/>
    <col min="5631" max="5631" width="9.6640625" style="10" customWidth="1"/>
    <col min="5632" max="5632" width="41.6640625" style="10" customWidth="1"/>
    <col min="5633" max="5633" width="11.88671875" style="10" customWidth="1"/>
    <col min="5634" max="5634" width="6.21875" style="10" customWidth="1"/>
    <col min="5635" max="5635" width="14.5546875" style="10" customWidth="1"/>
    <col min="5636" max="5636" width="14" style="10" customWidth="1"/>
    <col min="5637" max="5637" width="11.5546875" style="10" bestFit="1" customWidth="1"/>
    <col min="5638" max="5885" width="8.77734375" style="10"/>
    <col min="5886" max="5886" width="6.44140625" style="10" customWidth="1"/>
    <col min="5887" max="5887" width="9.6640625" style="10" customWidth="1"/>
    <col min="5888" max="5888" width="41.6640625" style="10" customWidth="1"/>
    <col min="5889" max="5889" width="11.88671875" style="10" customWidth="1"/>
    <col min="5890" max="5890" width="6.21875" style="10" customWidth="1"/>
    <col min="5891" max="5891" width="14.5546875" style="10" customWidth="1"/>
    <col min="5892" max="5892" width="14" style="10" customWidth="1"/>
    <col min="5893" max="5893" width="11.5546875" style="10" bestFit="1" customWidth="1"/>
    <col min="5894" max="6141" width="8.77734375" style="10"/>
    <col min="6142" max="6142" width="6.44140625" style="10" customWidth="1"/>
    <col min="6143" max="6143" width="9.6640625" style="10" customWidth="1"/>
    <col min="6144" max="6144" width="41.6640625" style="10" customWidth="1"/>
    <col min="6145" max="6145" width="11.88671875" style="10" customWidth="1"/>
    <col min="6146" max="6146" width="6.21875" style="10" customWidth="1"/>
    <col min="6147" max="6147" width="14.5546875" style="10" customWidth="1"/>
    <col min="6148" max="6148" width="14" style="10" customWidth="1"/>
    <col min="6149" max="6149" width="11.5546875" style="10" bestFit="1" customWidth="1"/>
    <col min="6150" max="6397" width="8.77734375" style="10"/>
    <col min="6398" max="6398" width="6.44140625" style="10" customWidth="1"/>
    <col min="6399" max="6399" width="9.6640625" style="10" customWidth="1"/>
    <col min="6400" max="6400" width="41.6640625" style="10" customWidth="1"/>
    <col min="6401" max="6401" width="11.88671875" style="10" customWidth="1"/>
    <col min="6402" max="6402" width="6.21875" style="10" customWidth="1"/>
    <col min="6403" max="6403" width="14.5546875" style="10" customWidth="1"/>
    <col min="6404" max="6404" width="14" style="10" customWidth="1"/>
    <col min="6405" max="6405" width="11.5546875" style="10" bestFit="1" customWidth="1"/>
    <col min="6406" max="6653" width="8.77734375" style="10"/>
    <col min="6654" max="6654" width="6.44140625" style="10" customWidth="1"/>
    <col min="6655" max="6655" width="9.6640625" style="10" customWidth="1"/>
    <col min="6656" max="6656" width="41.6640625" style="10" customWidth="1"/>
    <col min="6657" max="6657" width="11.88671875" style="10" customWidth="1"/>
    <col min="6658" max="6658" width="6.21875" style="10" customWidth="1"/>
    <col min="6659" max="6659" width="14.5546875" style="10" customWidth="1"/>
    <col min="6660" max="6660" width="14" style="10" customWidth="1"/>
    <col min="6661" max="6661" width="11.5546875" style="10" bestFit="1" customWidth="1"/>
    <col min="6662" max="6909" width="8.77734375" style="10"/>
    <col min="6910" max="6910" width="6.44140625" style="10" customWidth="1"/>
    <col min="6911" max="6911" width="9.6640625" style="10" customWidth="1"/>
    <col min="6912" max="6912" width="41.6640625" style="10" customWidth="1"/>
    <col min="6913" max="6913" width="11.88671875" style="10" customWidth="1"/>
    <col min="6914" max="6914" width="6.21875" style="10" customWidth="1"/>
    <col min="6915" max="6915" width="14.5546875" style="10" customWidth="1"/>
    <col min="6916" max="6916" width="14" style="10" customWidth="1"/>
    <col min="6917" max="6917" width="11.5546875" style="10" bestFit="1" customWidth="1"/>
    <col min="6918" max="7165" width="8.77734375" style="10"/>
    <col min="7166" max="7166" width="6.44140625" style="10" customWidth="1"/>
    <col min="7167" max="7167" width="9.6640625" style="10" customWidth="1"/>
    <col min="7168" max="7168" width="41.6640625" style="10" customWidth="1"/>
    <col min="7169" max="7169" width="11.88671875" style="10" customWidth="1"/>
    <col min="7170" max="7170" width="6.21875" style="10" customWidth="1"/>
    <col min="7171" max="7171" width="14.5546875" style="10" customWidth="1"/>
    <col min="7172" max="7172" width="14" style="10" customWidth="1"/>
    <col min="7173" max="7173" width="11.5546875" style="10" bestFit="1" customWidth="1"/>
    <col min="7174" max="7421" width="8.77734375" style="10"/>
    <col min="7422" max="7422" width="6.44140625" style="10" customWidth="1"/>
    <col min="7423" max="7423" width="9.6640625" style="10" customWidth="1"/>
    <col min="7424" max="7424" width="41.6640625" style="10" customWidth="1"/>
    <col min="7425" max="7425" width="11.88671875" style="10" customWidth="1"/>
    <col min="7426" max="7426" width="6.21875" style="10" customWidth="1"/>
    <col min="7427" max="7427" width="14.5546875" style="10" customWidth="1"/>
    <col min="7428" max="7428" width="14" style="10" customWidth="1"/>
    <col min="7429" max="7429" width="11.5546875" style="10" bestFit="1" customWidth="1"/>
    <col min="7430" max="7677" width="8.77734375" style="10"/>
    <col min="7678" max="7678" width="6.44140625" style="10" customWidth="1"/>
    <col min="7679" max="7679" width="9.6640625" style="10" customWidth="1"/>
    <col min="7680" max="7680" width="41.6640625" style="10" customWidth="1"/>
    <col min="7681" max="7681" width="11.88671875" style="10" customWidth="1"/>
    <col min="7682" max="7682" width="6.21875" style="10" customWidth="1"/>
    <col min="7683" max="7683" width="14.5546875" style="10" customWidth="1"/>
    <col min="7684" max="7684" width="14" style="10" customWidth="1"/>
    <col min="7685" max="7685" width="11.5546875" style="10" bestFit="1" customWidth="1"/>
    <col min="7686" max="7933" width="8.77734375" style="10"/>
    <col min="7934" max="7934" width="6.44140625" style="10" customWidth="1"/>
    <col min="7935" max="7935" width="9.6640625" style="10" customWidth="1"/>
    <col min="7936" max="7936" width="41.6640625" style="10" customWidth="1"/>
    <col min="7937" max="7937" width="11.88671875" style="10" customWidth="1"/>
    <col min="7938" max="7938" width="6.21875" style="10" customWidth="1"/>
    <col min="7939" max="7939" width="14.5546875" style="10" customWidth="1"/>
    <col min="7940" max="7940" width="14" style="10" customWidth="1"/>
    <col min="7941" max="7941" width="11.5546875" style="10" bestFit="1" customWidth="1"/>
    <col min="7942" max="8189" width="8.77734375" style="10"/>
    <col min="8190" max="8190" width="6.44140625" style="10" customWidth="1"/>
    <col min="8191" max="8191" width="9.6640625" style="10" customWidth="1"/>
    <col min="8192" max="8192" width="41.6640625" style="10" customWidth="1"/>
    <col min="8193" max="8193" width="11.88671875" style="10" customWidth="1"/>
    <col min="8194" max="8194" width="6.21875" style="10" customWidth="1"/>
    <col min="8195" max="8195" width="14.5546875" style="10" customWidth="1"/>
    <col min="8196" max="8196" width="14" style="10" customWidth="1"/>
    <col min="8197" max="8197" width="11.5546875" style="10" bestFit="1" customWidth="1"/>
    <col min="8198" max="8445" width="8.77734375" style="10"/>
    <col min="8446" max="8446" width="6.44140625" style="10" customWidth="1"/>
    <col min="8447" max="8447" width="9.6640625" style="10" customWidth="1"/>
    <col min="8448" max="8448" width="41.6640625" style="10" customWidth="1"/>
    <col min="8449" max="8449" width="11.88671875" style="10" customWidth="1"/>
    <col min="8450" max="8450" width="6.21875" style="10" customWidth="1"/>
    <col min="8451" max="8451" width="14.5546875" style="10" customWidth="1"/>
    <col min="8452" max="8452" width="14" style="10" customWidth="1"/>
    <col min="8453" max="8453" width="11.5546875" style="10" bestFit="1" customWidth="1"/>
    <col min="8454" max="8701" width="8.77734375" style="10"/>
    <col min="8702" max="8702" width="6.44140625" style="10" customWidth="1"/>
    <col min="8703" max="8703" width="9.6640625" style="10" customWidth="1"/>
    <col min="8704" max="8704" width="41.6640625" style="10" customWidth="1"/>
    <col min="8705" max="8705" width="11.88671875" style="10" customWidth="1"/>
    <col min="8706" max="8706" width="6.21875" style="10" customWidth="1"/>
    <col min="8707" max="8707" width="14.5546875" style="10" customWidth="1"/>
    <col min="8708" max="8708" width="14" style="10" customWidth="1"/>
    <col min="8709" max="8709" width="11.5546875" style="10" bestFit="1" customWidth="1"/>
    <col min="8710" max="8957" width="8.77734375" style="10"/>
    <col min="8958" max="8958" width="6.44140625" style="10" customWidth="1"/>
    <col min="8959" max="8959" width="9.6640625" style="10" customWidth="1"/>
    <col min="8960" max="8960" width="41.6640625" style="10" customWidth="1"/>
    <col min="8961" max="8961" width="11.88671875" style="10" customWidth="1"/>
    <col min="8962" max="8962" width="6.21875" style="10" customWidth="1"/>
    <col min="8963" max="8963" width="14.5546875" style="10" customWidth="1"/>
    <col min="8964" max="8964" width="14" style="10" customWidth="1"/>
    <col min="8965" max="8965" width="11.5546875" style="10" bestFit="1" customWidth="1"/>
    <col min="8966" max="9213" width="8.77734375" style="10"/>
    <col min="9214" max="9214" width="6.44140625" style="10" customWidth="1"/>
    <col min="9215" max="9215" width="9.6640625" style="10" customWidth="1"/>
    <col min="9216" max="9216" width="41.6640625" style="10" customWidth="1"/>
    <col min="9217" max="9217" width="11.88671875" style="10" customWidth="1"/>
    <col min="9218" max="9218" width="6.21875" style="10" customWidth="1"/>
    <col min="9219" max="9219" width="14.5546875" style="10" customWidth="1"/>
    <col min="9220" max="9220" width="14" style="10" customWidth="1"/>
    <col min="9221" max="9221" width="11.5546875" style="10" bestFit="1" customWidth="1"/>
    <col min="9222" max="9469" width="8.77734375" style="10"/>
    <col min="9470" max="9470" width="6.44140625" style="10" customWidth="1"/>
    <col min="9471" max="9471" width="9.6640625" style="10" customWidth="1"/>
    <col min="9472" max="9472" width="41.6640625" style="10" customWidth="1"/>
    <col min="9473" max="9473" width="11.88671875" style="10" customWidth="1"/>
    <col min="9474" max="9474" width="6.21875" style="10" customWidth="1"/>
    <col min="9475" max="9475" width="14.5546875" style="10" customWidth="1"/>
    <col min="9476" max="9476" width="14" style="10" customWidth="1"/>
    <col min="9477" max="9477" width="11.5546875" style="10" bestFit="1" customWidth="1"/>
    <col min="9478" max="9725" width="8.77734375" style="10"/>
    <col min="9726" max="9726" width="6.44140625" style="10" customWidth="1"/>
    <col min="9727" max="9727" width="9.6640625" style="10" customWidth="1"/>
    <col min="9728" max="9728" width="41.6640625" style="10" customWidth="1"/>
    <col min="9729" max="9729" width="11.88671875" style="10" customWidth="1"/>
    <col min="9730" max="9730" width="6.21875" style="10" customWidth="1"/>
    <col min="9731" max="9731" width="14.5546875" style="10" customWidth="1"/>
    <col min="9732" max="9732" width="14" style="10" customWidth="1"/>
    <col min="9733" max="9733" width="11.5546875" style="10" bestFit="1" customWidth="1"/>
    <col min="9734" max="9981" width="8.77734375" style="10"/>
    <col min="9982" max="9982" width="6.44140625" style="10" customWidth="1"/>
    <col min="9983" max="9983" width="9.6640625" style="10" customWidth="1"/>
    <col min="9984" max="9984" width="41.6640625" style="10" customWidth="1"/>
    <col min="9985" max="9985" width="11.88671875" style="10" customWidth="1"/>
    <col min="9986" max="9986" width="6.21875" style="10" customWidth="1"/>
    <col min="9987" max="9987" width="14.5546875" style="10" customWidth="1"/>
    <col min="9988" max="9988" width="14" style="10" customWidth="1"/>
    <col min="9989" max="9989" width="11.5546875" style="10" bestFit="1" customWidth="1"/>
    <col min="9990" max="10237" width="8.77734375" style="10"/>
    <col min="10238" max="10238" width="6.44140625" style="10" customWidth="1"/>
    <col min="10239" max="10239" width="9.6640625" style="10" customWidth="1"/>
    <col min="10240" max="10240" width="41.6640625" style="10" customWidth="1"/>
    <col min="10241" max="10241" width="11.88671875" style="10" customWidth="1"/>
    <col min="10242" max="10242" width="6.21875" style="10" customWidth="1"/>
    <col min="10243" max="10243" width="14.5546875" style="10" customWidth="1"/>
    <col min="10244" max="10244" width="14" style="10" customWidth="1"/>
    <col min="10245" max="10245" width="11.5546875" style="10" bestFit="1" customWidth="1"/>
    <col min="10246" max="10493" width="8.77734375" style="10"/>
    <col min="10494" max="10494" width="6.44140625" style="10" customWidth="1"/>
    <col min="10495" max="10495" width="9.6640625" style="10" customWidth="1"/>
    <col min="10496" max="10496" width="41.6640625" style="10" customWidth="1"/>
    <col min="10497" max="10497" width="11.88671875" style="10" customWidth="1"/>
    <col min="10498" max="10498" width="6.21875" style="10" customWidth="1"/>
    <col min="10499" max="10499" width="14.5546875" style="10" customWidth="1"/>
    <col min="10500" max="10500" width="14" style="10" customWidth="1"/>
    <col min="10501" max="10501" width="11.5546875" style="10" bestFit="1" customWidth="1"/>
    <col min="10502" max="10749" width="8.77734375" style="10"/>
    <col min="10750" max="10750" width="6.44140625" style="10" customWidth="1"/>
    <col min="10751" max="10751" width="9.6640625" style="10" customWidth="1"/>
    <col min="10752" max="10752" width="41.6640625" style="10" customWidth="1"/>
    <col min="10753" max="10753" width="11.88671875" style="10" customWidth="1"/>
    <col min="10754" max="10754" width="6.21875" style="10" customWidth="1"/>
    <col min="10755" max="10755" width="14.5546875" style="10" customWidth="1"/>
    <col min="10756" max="10756" width="14" style="10" customWidth="1"/>
    <col min="10757" max="10757" width="11.5546875" style="10" bestFit="1" customWidth="1"/>
    <col min="10758" max="11005" width="8.77734375" style="10"/>
    <col min="11006" max="11006" width="6.44140625" style="10" customWidth="1"/>
    <col min="11007" max="11007" width="9.6640625" style="10" customWidth="1"/>
    <col min="11008" max="11008" width="41.6640625" style="10" customWidth="1"/>
    <col min="11009" max="11009" width="11.88671875" style="10" customWidth="1"/>
    <col min="11010" max="11010" width="6.21875" style="10" customWidth="1"/>
    <col min="11011" max="11011" width="14.5546875" style="10" customWidth="1"/>
    <col min="11012" max="11012" width="14" style="10" customWidth="1"/>
    <col min="11013" max="11013" width="11.5546875" style="10" bestFit="1" customWidth="1"/>
    <col min="11014" max="11261" width="8.77734375" style="10"/>
    <col min="11262" max="11262" width="6.44140625" style="10" customWidth="1"/>
    <col min="11263" max="11263" width="9.6640625" style="10" customWidth="1"/>
    <col min="11264" max="11264" width="41.6640625" style="10" customWidth="1"/>
    <col min="11265" max="11265" width="11.88671875" style="10" customWidth="1"/>
    <col min="11266" max="11266" width="6.21875" style="10" customWidth="1"/>
    <col min="11267" max="11267" width="14.5546875" style="10" customWidth="1"/>
    <col min="11268" max="11268" width="14" style="10" customWidth="1"/>
    <col min="11269" max="11269" width="11.5546875" style="10" bestFit="1" customWidth="1"/>
    <col min="11270" max="11517" width="8.77734375" style="10"/>
    <col min="11518" max="11518" width="6.44140625" style="10" customWidth="1"/>
    <col min="11519" max="11519" width="9.6640625" style="10" customWidth="1"/>
    <col min="11520" max="11520" width="41.6640625" style="10" customWidth="1"/>
    <col min="11521" max="11521" width="11.88671875" style="10" customWidth="1"/>
    <col min="11522" max="11522" width="6.21875" style="10" customWidth="1"/>
    <col min="11523" max="11523" width="14.5546875" style="10" customWidth="1"/>
    <col min="11524" max="11524" width="14" style="10" customWidth="1"/>
    <col min="11525" max="11525" width="11.5546875" style="10" bestFit="1" customWidth="1"/>
    <col min="11526" max="11773" width="8.77734375" style="10"/>
    <col min="11774" max="11774" width="6.44140625" style="10" customWidth="1"/>
    <col min="11775" max="11775" width="9.6640625" style="10" customWidth="1"/>
    <col min="11776" max="11776" width="41.6640625" style="10" customWidth="1"/>
    <col min="11777" max="11777" width="11.88671875" style="10" customWidth="1"/>
    <col min="11778" max="11778" width="6.21875" style="10" customWidth="1"/>
    <col min="11779" max="11779" width="14.5546875" style="10" customWidth="1"/>
    <col min="11780" max="11780" width="14" style="10" customWidth="1"/>
    <col min="11781" max="11781" width="11.5546875" style="10" bestFit="1" customWidth="1"/>
    <col min="11782" max="12029" width="8.77734375" style="10"/>
    <col min="12030" max="12030" width="6.44140625" style="10" customWidth="1"/>
    <col min="12031" max="12031" width="9.6640625" style="10" customWidth="1"/>
    <col min="12032" max="12032" width="41.6640625" style="10" customWidth="1"/>
    <col min="12033" max="12033" width="11.88671875" style="10" customWidth="1"/>
    <col min="12034" max="12034" width="6.21875" style="10" customWidth="1"/>
    <col min="12035" max="12035" width="14.5546875" style="10" customWidth="1"/>
    <col min="12036" max="12036" width="14" style="10" customWidth="1"/>
    <col min="12037" max="12037" width="11.5546875" style="10" bestFit="1" customWidth="1"/>
    <col min="12038" max="12285" width="8.77734375" style="10"/>
    <col min="12286" max="12286" width="6.44140625" style="10" customWidth="1"/>
    <col min="12287" max="12287" width="9.6640625" style="10" customWidth="1"/>
    <col min="12288" max="12288" width="41.6640625" style="10" customWidth="1"/>
    <col min="12289" max="12289" width="11.88671875" style="10" customWidth="1"/>
    <col min="12290" max="12290" width="6.21875" style="10" customWidth="1"/>
    <col min="12291" max="12291" width="14.5546875" style="10" customWidth="1"/>
    <col min="12292" max="12292" width="14" style="10" customWidth="1"/>
    <col min="12293" max="12293" width="11.5546875" style="10" bestFit="1" customWidth="1"/>
    <col min="12294" max="12541" width="8.77734375" style="10"/>
    <col min="12542" max="12542" width="6.44140625" style="10" customWidth="1"/>
    <col min="12543" max="12543" width="9.6640625" style="10" customWidth="1"/>
    <col min="12544" max="12544" width="41.6640625" style="10" customWidth="1"/>
    <col min="12545" max="12545" width="11.88671875" style="10" customWidth="1"/>
    <col min="12546" max="12546" width="6.21875" style="10" customWidth="1"/>
    <col min="12547" max="12547" width="14.5546875" style="10" customWidth="1"/>
    <col min="12548" max="12548" width="14" style="10" customWidth="1"/>
    <col min="12549" max="12549" width="11.5546875" style="10" bestFit="1" customWidth="1"/>
    <col min="12550" max="12797" width="8.77734375" style="10"/>
    <col min="12798" max="12798" width="6.44140625" style="10" customWidth="1"/>
    <col min="12799" max="12799" width="9.6640625" style="10" customWidth="1"/>
    <col min="12800" max="12800" width="41.6640625" style="10" customWidth="1"/>
    <col min="12801" max="12801" width="11.88671875" style="10" customWidth="1"/>
    <col min="12802" max="12802" width="6.21875" style="10" customWidth="1"/>
    <col min="12803" max="12803" width="14.5546875" style="10" customWidth="1"/>
    <col min="12804" max="12804" width="14" style="10" customWidth="1"/>
    <col min="12805" max="12805" width="11.5546875" style="10" bestFit="1" customWidth="1"/>
    <col min="12806" max="13053" width="8.77734375" style="10"/>
    <col min="13054" max="13054" width="6.44140625" style="10" customWidth="1"/>
    <col min="13055" max="13055" width="9.6640625" style="10" customWidth="1"/>
    <col min="13056" max="13056" width="41.6640625" style="10" customWidth="1"/>
    <col min="13057" max="13057" width="11.88671875" style="10" customWidth="1"/>
    <col min="13058" max="13058" width="6.21875" style="10" customWidth="1"/>
    <col min="13059" max="13059" width="14.5546875" style="10" customWidth="1"/>
    <col min="13060" max="13060" width="14" style="10" customWidth="1"/>
    <col min="13061" max="13061" width="11.5546875" style="10" bestFit="1" customWidth="1"/>
    <col min="13062" max="13309" width="8.77734375" style="10"/>
    <col min="13310" max="13310" width="6.44140625" style="10" customWidth="1"/>
    <col min="13311" max="13311" width="9.6640625" style="10" customWidth="1"/>
    <col min="13312" max="13312" width="41.6640625" style="10" customWidth="1"/>
    <col min="13313" max="13313" width="11.88671875" style="10" customWidth="1"/>
    <col min="13314" max="13314" width="6.21875" style="10" customWidth="1"/>
    <col min="13315" max="13315" width="14.5546875" style="10" customWidth="1"/>
    <col min="13316" max="13316" width="14" style="10" customWidth="1"/>
    <col min="13317" max="13317" width="11.5546875" style="10" bestFit="1" customWidth="1"/>
    <col min="13318" max="13565" width="8.77734375" style="10"/>
    <col min="13566" max="13566" width="6.44140625" style="10" customWidth="1"/>
    <col min="13567" max="13567" width="9.6640625" style="10" customWidth="1"/>
    <col min="13568" max="13568" width="41.6640625" style="10" customWidth="1"/>
    <col min="13569" max="13569" width="11.88671875" style="10" customWidth="1"/>
    <col min="13570" max="13570" width="6.21875" style="10" customWidth="1"/>
    <col min="13571" max="13571" width="14.5546875" style="10" customWidth="1"/>
    <col min="13572" max="13572" width="14" style="10" customWidth="1"/>
    <col min="13573" max="13573" width="11.5546875" style="10" bestFit="1" customWidth="1"/>
    <col min="13574" max="13821" width="8.77734375" style="10"/>
    <col min="13822" max="13822" width="6.44140625" style="10" customWidth="1"/>
    <col min="13823" max="13823" width="9.6640625" style="10" customWidth="1"/>
    <col min="13824" max="13824" width="41.6640625" style="10" customWidth="1"/>
    <col min="13825" max="13825" width="11.88671875" style="10" customWidth="1"/>
    <col min="13826" max="13826" width="6.21875" style="10" customWidth="1"/>
    <col min="13827" max="13827" width="14.5546875" style="10" customWidth="1"/>
    <col min="13828" max="13828" width="14" style="10" customWidth="1"/>
    <col min="13829" max="13829" width="11.5546875" style="10" bestFit="1" customWidth="1"/>
    <col min="13830" max="14077" width="8.77734375" style="10"/>
    <col min="14078" max="14078" width="6.44140625" style="10" customWidth="1"/>
    <col min="14079" max="14079" width="9.6640625" style="10" customWidth="1"/>
    <col min="14080" max="14080" width="41.6640625" style="10" customWidth="1"/>
    <col min="14081" max="14081" width="11.88671875" style="10" customWidth="1"/>
    <col min="14082" max="14082" width="6.21875" style="10" customWidth="1"/>
    <col min="14083" max="14083" width="14.5546875" style="10" customWidth="1"/>
    <col min="14084" max="14084" width="14" style="10" customWidth="1"/>
    <col min="14085" max="14085" width="11.5546875" style="10" bestFit="1" customWidth="1"/>
    <col min="14086" max="14333" width="8.77734375" style="10"/>
    <col min="14334" max="14334" width="6.44140625" style="10" customWidth="1"/>
    <col min="14335" max="14335" width="9.6640625" style="10" customWidth="1"/>
    <col min="14336" max="14336" width="41.6640625" style="10" customWidth="1"/>
    <col min="14337" max="14337" width="11.88671875" style="10" customWidth="1"/>
    <col min="14338" max="14338" width="6.21875" style="10" customWidth="1"/>
    <col min="14339" max="14339" width="14.5546875" style="10" customWidth="1"/>
    <col min="14340" max="14340" width="14" style="10" customWidth="1"/>
    <col min="14341" max="14341" width="11.5546875" style="10" bestFit="1" customWidth="1"/>
    <col min="14342" max="14589" width="8.77734375" style="10"/>
    <col min="14590" max="14590" width="6.44140625" style="10" customWidth="1"/>
    <col min="14591" max="14591" width="9.6640625" style="10" customWidth="1"/>
    <col min="14592" max="14592" width="41.6640625" style="10" customWidth="1"/>
    <col min="14593" max="14593" width="11.88671875" style="10" customWidth="1"/>
    <col min="14594" max="14594" width="6.21875" style="10" customWidth="1"/>
    <col min="14595" max="14595" width="14.5546875" style="10" customWidth="1"/>
    <col min="14596" max="14596" width="14" style="10" customWidth="1"/>
    <col min="14597" max="14597" width="11.5546875" style="10" bestFit="1" customWidth="1"/>
    <col min="14598" max="14845" width="8.77734375" style="10"/>
    <col min="14846" max="14846" width="6.44140625" style="10" customWidth="1"/>
    <col min="14847" max="14847" width="9.6640625" style="10" customWidth="1"/>
    <col min="14848" max="14848" width="41.6640625" style="10" customWidth="1"/>
    <col min="14849" max="14849" width="11.88671875" style="10" customWidth="1"/>
    <col min="14850" max="14850" width="6.21875" style="10" customWidth="1"/>
    <col min="14851" max="14851" width="14.5546875" style="10" customWidth="1"/>
    <col min="14852" max="14852" width="14" style="10" customWidth="1"/>
    <col min="14853" max="14853" width="11.5546875" style="10" bestFit="1" customWidth="1"/>
    <col min="14854" max="15101" width="8.77734375" style="10"/>
    <col min="15102" max="15102" width="6.44140625" style="10" customWidth="1"/>
    <col min="15103" max="15103" width="9.6640625" style="10" customWidth="1"/>
    <col min="15104" max="15104" width="41.6640625" style="10" customWidth="1"/>
    <col min="15105" max="15105" width="11.88671875" style="10" customWidth="1"/>
    <col min="15106" max="15106" width="6.21875" style="10" customWidth="1"/>
    <col min="15107" max="15107" width="14.5546875" style="10" customWidth="1"/>
    <col min="15108" max="15108" width="14" style="10" customWidth="1"/>
    <col min="15109" max="15109" width="11.5546875" style="10" bestFit="1" customWidth="1"/>
    <col min="15110" max="15357" width="8.77734375" style="10"/>
    <col min="15358" max="15358" width="6.44140625" style="10" customWidth="1"/>
    <col min="15359" max="15359" width="9.6640625" style="10" customWidth="1"/>
    <col min="15360" max="15360" width="41.6640625" style="10" customWidth="1"/>
    <col min="15361" max="15361" width="11.88671875" style="10" customWidth="1"/>
    <col min="15362" max="15362" width="6.21875" style="10" customWidth="1"/>
    <col min="15363" max="15363" width="14.5546875" style="10" customWidth="1"/>
    <col min="15364" max="15364" width="14" style="10" customWidth="1"/>
    <col min="15365" max="15365" width="11.5546875" style="10" bestFit="1" customWidth="1"/>
    <col min="15366" max="15613" width="8.77734375" style="10"/>
    <col min="15614" max="15614" width="6.44140625" style="10" customWidth="1"/>
    <col min="15615" max="15615" width="9.6640625" style="10" customWidth="1"/>
    <col min="15616" max="15616" width="41.6640625" style="10" customWidth="1"/>
    <col min="15617" max="15617" width="11.88671875" style="10" customWidth="1"/>
    <col min="15618" max="15618" width="6.21875" style="10" customWidth="1"/>
    <col min="15619" max="15619" width="14.5546875" style="10" customWidth="1"/>
    <col min="15620" max="15620" width="14" style="10" customWidth="1"/>
    <col min="15621" max="15621" width="11.5546875" style="10" bestFit="1" customWidth="1"/>
    <col min="15622" max="15869" width="8.77734375" style="10"/>
    <col min="15870" max="15870" width="6.44140625" style="10" customWidth="1"/>
    <col min="15871" max="15871" width="9.6640625" style="10" customWidth="1"/>
    <col min="15872" max="15872" width="41.6640625" style="10" customWidth="1"/>
    <col min="15873" max="15873" width="11.88671875" style="10" customWidth="1"/>
    <col min="15874" max="15874" width="6.21875" style="10" customWidth="1"/>
    <col min="15875" max="15875" width="14.5546875" style="10" customWidth="1"/>
    <col min="15876" max="15876" width="14" style="10" customWidth="1"/>
    <col min="15877" max="15877" width="11.5546875" style="10" bestFit="1" customWidth="1"/>
    <col min="15878" max="16125" width="8.77734375" style="10"/>
    <col min="16126" max="16126" width="6.44140625" style="10" customWidth="1"/>
    <col min="16127" max="16127" width="9.6640625" style="10" customWidth="1"/>
    <col min="16128" max="16128" width="41.6640625" style="10" customWidth="1"/>
    <col min="16129" max="16129" width="11.88671875" style="10" customWidth="1"/>
    <col min="16130" max="16130" width="6.21875" style="10" customWidth="1"/>
    <col min="16131" max="16131" width="14.5546875" style="10" customWidth="1"/>
    <col min="16132" max="16132" width="14" style="10" customWidth="1"/>
    <col min="16133" max="16133" width="11.5546875" style="10" bestFit="1" customWidth="1"/>
    <col min="16134" max="16384" width="8.77734375" style="10"/>
  </cols>
  <sheetData>
    <row r="1" spans="1:15" ht="66" customHeight="1">
      <c r="A1" s="361" t="s">
        <v>72</v>
      </c>
      <c r="B1" s="361"/>
      <c r="C1" s="362"/>
      <c r="D1" s="363"/>
      <c r="E1" s="364"/>
      <c r="F1" s="361"/>
      <c r="G1" s="364"/>
    </row>
    <row r="2" spans="1:15" ht="54" customHeight="1">
      <c r="A2" s="361" t="s">
        <v>73</v>
      </c>
      <c r="B2" s="361"/>
      <c r="C2" s="362"/>
      <c r="D2" s="363"/>
      <c r="E2" s="364"/>
      <c r="F2" s="361"/>
      <c r="G2" s="364"/>
      <c r="H2" s="14"/>
      <c r="I2" s="14"/>
      <c r="J2" s="14"/>
      <c r="K2" s="14"/>
      <c r="L2" s="14"/>
      <c r="M2" s="14"/>
      <c r="N2" s="14"/>
      <c r="O2" s="14"/>
    </row>
    <row r="3" spans="1:15" ht="78" customHeight="1">
      <c r="A3" s="365" t="s">
        <v>131</v>
      </c>
      <c r="B3" s="365"/>
      <c r="C3" s="366"/>
      <c r="D3" s="367"/>
      <c r="E3" s="368"/>
      <c r="F3" s="365"/>
      <c r="G3" s="368"/>
      <c r="H3" s="14"/>
      <c r="I3" s="14"/>
      <c r="J3" s="14"/>
      <c r="K3" s="14"/>
      <c r="L3" s="14"/>
      <c r="M3" s="14"/>
      <c r="N3" s="14"/>
      <c r="O3" s="14"/>
    </row>
    <row r="4" spans="1:15" s="18" customFormat="1" ht="89.45" customHeight="1">
      <c r="A4" s="177" t="s">
        <v>74</v>
      </c>
      <c r="B4" s="177" t="s">
        <v>19</v>
      </c>
      <c r="C4" s="16" t="s">
        <v>75</v>
      </c>
      <c r="D4" s="17" t="s">
        <v>3</v>
      </c>
      <c r="E4" s="177" t="s">
        <v>76</v>
      </c>
      <c r="F4" s="177" t="s">
        <v>5</v>
      </c>
      <c r="G4" s="177" t="s">
        <v>77</v>
      </c>
      <c r="H4" s="360"/>
      <c r="I4" s="360"/>
      <c r="J4" s="360"/>
      <c r="K4" s="360"/>
      <c r="L4" s="360"/>
      <c r="M4" s="360"/>
      <c r="N4" s="360"/>
      <c r="O4" s="360"/>
    </row>
    <row r="5" spans="1:15" ht="88.15" customHeight="1">
      <c r="A5" s="19">
        <v>1</v>
      </c>
      <c r="B5" s="20">
        <v>1.1000000000000001</v>
      </c>
      <c r="C5" s="21">
        <v>44</v>
      </c>
      <c r="D5" s="5" t="s">
        <v>277</v>
      </c>
      <c r="E5" s="6">
        <v>260.8</v>
      </c>
      <c r="F5" s="7" t="s">
        <v>24</v>
      </c>
      <c r="G5" s="6">
        <v>11475.2</v>
      </c>
      <c r="H5" s="22"/>
      <c r="I5" s="22"/>
      <c r="J5" s="22"/>
      <c r="K5" s="22"/>
      <c r="L5" s="22"/>
      <c r="M5" s="22"/>
      <c r="N5" s="22"/>
      <c r="O5" s="22"/>
    </row>
    <row r="6" spans="1:15" ht="88.15" customHeight="1">
      <c r="A6" s="19">
        <v>2</v>
      </c>
      <c r="B6" s="20">
        <v>1.5</v>
      </c>
      <c r="C6" s="21">
        <v>4.72</v>
      </c>
      <c r="D6" s="5" t="s">
        <v>278</v>
      </c>
      <c r="E6" s="6">
        <v>123.26</v>
      </c>
      <c r="F6" s="7" t="s">
        <v>24</v>
      </c>
      <c r="G6" s="6">
        <v>581.78719999999998</v>
      </c>
    </row>
    <row r="7" spans="1:15" ht="60" customHeight="1">
      <c r="A7" s="19">
        <v>3</v>
      </c>
      <c r="B7" s="20">
        <v>13.1</v>
      </c>
      <c r="C7" s="21">
        <v>3.76</v>
      </c>
      <c r="D7" s="9" t="s">
        <v>279</v>
      </c>
      <c r="E7" s="6">
        <v>42.85</v>
      </c>
      <c r="F7" s="7" t="s">
        <v>24</v>
      </c>
      <c r="G7" s="6">
        <v>161.11599999999999</v>
      </c>
    </row>
    <row r="8" spans="1:15" ht="60" customHeight="1">
      <c r="A8" s="19">
        <v>4</v>
      </c>
      <c r="B8" s="20">
        <v>37.1</v>
      </c>
      <c r="C8" s="21">
        <v>131.72</v>
      </c>
      <c r="D8" s="8" t="s">
        <v>280</v>
      </c>
      <c r="E8" s="6">
        <v>49.68</v>
      </c>
      <c r="F8" s="7" t="s">
        <v>36</v>
      </c>
      <c r="G8" s="6">
        <v>6543.8495999999996</v>
      </c>
    </row>
    <row r="9" spans="1:15" ht="60" customHeight="1">
      <c r="A9" s="19">
        <v>5</v>
      </c>
      <c r="B9" s="19">
        <v>39</v>
      </c>
      <c r="C9" s="21">
        <v>1134.0999999999999</v>
      </c>
      <c r="D9" s="5" t="s">
        <v>281</v>
      </c>
      <c r="E9" s="6">
        <v>70.150000000000006</v>
      </c>
      <c r="F9" s="7" t="s">
        <v>143</v>
      </c>
      <c r="G9" s="6">
        <v>79557.115000000005</v>
      </c>
    </row>
    <row r="10" spans="1:15" ht="60" customHeight="1">
      <c r="A10" s="19">
        <v>6</v>
      </c>
      <c r="B10" s="19">
        <v>41</v>
      </c>
      <c r="C10" s="21">
        <v>60.9</v>
      </c>
      <c r="D10" s="5" t="s">
        <v>282</v>
      </c>
      <c r="E10" s="6">
        <v>147.11000000000001</v>
      </c>
      <c r="F10" s="7" t="s">
        <v>39</v>
      </c>
      <c r="G10" s="6">
        <v>8958.9989999999998</v>
      </c>
    </row>
    <row r="11" spans="1:15" ht="60" customHeight="1">
      <c r="A11" s="19">
        <v>8</v>
      </c>
      <c r="B11" s="19">
        <v>86</v>
      </c>
      <c r="C11" s="21">
        <v>56.5</v>
      </c>
      <c r="D11" s="5" t="s">
        <v>283</v>
      </c>
      <c r="E11" s="6">
        <v>34</v>
      </c>
      <c r="F11" s="7" t="s">
        <v>39</v>
      </c>
      <c r="G11" s="6">
        <v>1921</v>
      </c>
    </row>
    <row r="12" spans="1:15" ht="60" customHeight="1">
      <c r="A12" s="19">
        <v>9</v>
      </c>
      <c r="B12" s="19">
        <v>112</v>
      </c>
      <c r="C12" s="21">
        <v>4</v>
      </c>
      <c r="D12" s="8" t="s">
        <v>284</v>
      </c>
      <c r="E12" s="6">
        <v>2363</v>
      </c>
      <c r="F12" s="7" t="s">
        <v>49</v>
      </c>
      <c r="G12" s="6">
        <v>9452</v>
      </c>
    </row>
    <row r="13" spans="1:15" ht="60" customHeight="1">
      <c r="A13" s="19">
        <v>10</v>
      </c>
      <c r="B13" s="19">
        <v>238</v>
      </c>
      <c r="C13" s="21">
        <v>2.12</v>
      </c>
      <c r="D13" s="8" t="s">
        <v>285</v>
      </c>
      <c r="E13" s="6">
        <v>4865.5</v>
      </c>
      <c r="F13" s="7" t="s">
        <v>27</v>
      </c>
      <c r="G13" s="6">
        <v>10314.86</v>
      </c>
    </row>
    <row r="14" spans="1:15" ht="64.900000000000006" customHeight="1">
      <c r="A14" s="19">
        <v>11</v>
      </c>
      <c r="B14" s="7">
        <v>2.15</v>
      </c>
      <c r="C14" s="21">
        <v>7.46</v>
      </c>
      <c r="D14" s="5" t="s">
        <v>286</v>
      </c>
      <c r="E14" s="6">
        <v>314.85000000000002</v>
      </c>
      <c r="F14" s="7" t="s">
        <v>24</v>
      </c>
      <c r="G14" s="6">
        <v>2348.7809999999999</v>
      </c>
    </row>
    <row r="15" spans="1:15" ht="57" customHeight="1">
      <c r="A15" s="19">
        <v>12</v>
      </c>
      <c r="B15" s="20" t="s">
        <v>28</v>
      </c>
      <c r="C15" s="21">
        <v>8.0599999999999987</v>
      </c>
      <c r="D15" s="5" t="s">
        <v>287</v>
      </c>
      <c r="E15" s="6">
        <v>5123</v>
      </c>
      <c r="F15" s="7" t="s">
        <v>24</v>
      </c>
      <c r="G15" s="6">
        <v>41291.37999999999</v>
      </c>
    </row>
    <row r="16" spans="1:15" ht="88.15" customHeight="1">
      <c r="A16" s="19">
        <v>13</v>
      </c>
      <c r="B16" s="20" t="s">
        <v>30</v>
      </c>
      <c r="C16" s="21">
        <v>8.48</v>
      </c>
      <c r="D16" s="9" t="s">
        <v>288</v>
      </c>
      <c r="E16" s="6">
        <v>6918.17</v>
      </c>
      <c r="F16" s="7" t="s">
        <v>24</v>
      </c>
      <c r="G16" s="6">
        <v>58666.081600000005</v>
      </c>
    </row>
    <row r="17" spans="1:7" ht="88.15" customHeight="1">
      <c r="A17" s="19">
        <v>14</v>
      </c>
      <c r="B17" s="20" t="s">
        <v>32</v>
      </c>
      <c r="C17" s="21">
        <v>10.6</v>
      </c>
      <c r="D17" s="8" t="s">
        <v>289</v>
      </c>
      <c r="E17" s="6">
        <v>8906.42</v>
      </c>
      <c r="F17" s="7" t="s">
        <v>34</v>
      </c>
      <c r="G17" s="6">
        <v>94408.051999999996</v>
      </c>
    </row>
    <row r="18" spans="1:7" ht="57" customHeight="1">
      <c r="A18" s="19">
        <v>15</v>
      </c>
      <c r="B18" s="20">
        <v>0</v>
      </c>
      <c r="C18" s="21">
        <v>10.52</v>
      </c>
      <c r="D18" s="5" t="s">
        <v>35</v>
      </c>
      <c r="E18" s="6">
        <v>9038.26</v>
      </c>
      <c r="F18" s="7" t="s">
        <v>34</v>
      </c>
      <c r="G18" s="6">
        <v>95082.495200000005</v>
      </c>
    </row>
    <row r="19" spans="1:7" ht="121.15" customHeight="1">
      <c r="A19" s="19">
        <v>16</v>
      </c>
      <c r="B19" s="20" t="s">
        <v>97</v>
      </c>
      <c r="C19" s="21">
        <v>33.520000000000003</v>
      </c>
      <c r="D19" s="8" t="s">
        <v>356</v>
      </c>
      <c r="E19" s="6">
        <v>6946.98</v>
      </c>
      <c r="F19" s="7" t="s">
        <v>34</v>
      </c>
      <c r="G19" s="6">
        <v>232862.7696</v>
      </c>
    </row>
    <row r="20" spans="1:7" ht="110.45" customHeight="1">
      <c r="A20" s="19">
        <v>17</v>
      </c>
      <c r="B20" s="20" t="s">
        <v>133</v>
      </c>
      <c r="C20" s="21">
        <v>47.599999999999994</v>
      </c>
      <c r="D20" s="8" t="s">
        <v>355</v>
      </c>
      <c r="E20" s="6">
        <v>886.52</v>
      </c>
      <c r="F20" s="7" t="s">
        <v>39</v>
      </c>
      <c r="G20" s="6">
        <v>42198.351999999992</v>
      </c>
    </row>
    <row r="21" spans="1:7" ht="105" customHeight="1">
      <c r="A21" s="19">
        <v>18</v>
      </c>
      <c r="B21" s="20">
        <v>16.3</v>
      </c>
      <c r="C21" s="21">
        <v>8.1999999999999993</v>
      </c>
      <c r="D21" s="8" t="s">
        <v>290</v>
      </c>
      <c r="E21" s="6">
        <v>659.55</v>
      </c>
      <c r="F21" s="7" t="s">
        <v>39</v>
      </c>
      <c r="G21" s="6">
        <v>5408.3099999999995</v>
      </c>
    </row>
    <row r="22" spans="1:7" ht="102.6" customHeight="1">
      <c r="A22" s="19">
        <v>19</v>
      </c>
      <c r="B22" s="20">
        <v>18.100000000000001</v>
      </c>
      <c r="C22" s="21">
        <v>65.319999999999993</v>
      </c>
      <c r="D22" s="8" t="s">
        <v>291</v>
      </c>
      <c r="E22" s="6">
        <v>923.99</v>
      </c>
      <c r="F22" s="7" t="s">
        <v>36</v>
      </c>
      <c r="G22" s="6">
        <v>60355.026799999992</v>
      </c>
    </row>
    <row r="23" spans="1:7" ht="101.45" customHeight="1">
      <c r="A23" s="19">
        <v>20</v>
      </c>
      <c r="B23" s="20">
        <v>0</v>
      </c>
      <c r="C23" s="21">
        <v>81.52</v>
      </c>
      <c r="D23" s="5" t="s">
        <v>137</v>
      </c>
      <c r="E23" s="6">
        <v>1027.42</v>
      </c>
      <c r="F23" s="7" t="s">
        <v>39</v>
      </c>
      <c r="G23" s="6">
        <v>83755.278399999996</v>
      </c>
    </row>
    <row r="24" spans="1:7" ht="69" customHeight="1">
      <c r="A24" s="19">
        <v>21</v>
      </c>
      <c r="B24" s="20">
        <v>0</v>
      </c>
      <c r="C24" s="21">
        <v>13.24</v>
      </c>
      <c r="D24" s="5" t="s">
        <v>136</v>
      </c>
      <c r="E24" s="6">
        <v>1232.9000000000001</v>
      </c>
      <c r="F24" s="7" t="s">
        <v>36</v>
      </c>
      <c r="G24" s="6">
        <v>16323.596000000001</v>
      </c>
    </row>
    <row r="25" spans="1:7" ht="69" customHeight="1">
      <c r="A25" s="19">
        <v>22</v>
      </c>
      <c r="B25" s="20" t="s">
        <v>37</v>
      </c>
      <c r="C25" s="21">
        <v>15.2</v>
      </c>
      <c r="D25" s="8" t="s">
        <v>292</v>
      </c>
      <c r="E25" s="6">
        <v>3325</v>
      </c>
      <c r="F25" s="7" t="s">
        <v>39</v>
      </c>
      <c r="G25" s="6">
        <v>50540</v>
      </c>
    </row>
    <row r="26" spans="1:7" ht="57" customHeight="1">
      <c r="A26" s="19">
        <v>23</v>
      </c>
      <c r="B26" s="20">
        <v>26.1</v>
      </c>
      <c r="C26" s="21">
        <v>3.74</v>
      </c>
      <c r="D26" s="5" t="s">
        <v>293</v>
      </c>
      <c r="E26" s="6">
        <v>5123</v>
      </c>
      <c r="F26" s="7" t="s">
        <v>24</v>
      </c>
      <c r="G26" s="6">
        <v>19160.02</v>
      </c>
    </row>
    <row r="27" spans="1:7" ht="64.900000000000006" customHeight="1">
      <c r="A27" s="19">
        <v>24</v>
      </c>
      <c r="B27" s="20">
        <v>28.2</v>
      </c>
      <c r="C27" s="21">
        <v>82.52000000000001</v>
      </c>
      <c r="D27" s="5" t="s">
        <v>294</v>
      </c>
      <c r="E27" s="6">
        <v>569.22</v>
      </c>
      <c r="F27" s="7" t="s">
        <v>39</v>
      </c>
      <c r="G27" s="6">
        <v>46972.034400000011</v>
      </c>
    </row>
    <row r="28" spans="1:7" ht="64.900000000000006" customHeight="1">
      <c r="A28" s="19">
        <v>25</v>
      </c>
      <c r="B28" s="20" t="s">
        <v>40</v>
      </c>
      <c r="C28" s="21">
        <v>151.4</v>
      </c>
      <c r="D28" s="8" t="s">
        <v>354</v>
      </c>
      <c r="E28" s="6">
        <v>1466.9</v>
      </c>
      <c r="F28" s="7" t="s">
        <v>36</v>
      </c>
      <c r="G28" s="6">
        <v>222088.66000000003</v>
      </c>
    </row>
    <row r="29" spans="1:7" ht="64.900000000000006" customHeight="1">
      <c r="A29" s="19">
        <v>26</v>
      </c>
      <c r="B29" s="20" t="s">
        <v>42</v>
      </c>
      <c r="C29" s="21">
        <v>53.44</v>
      </c>
      <c r="D29" s="8" t="s">
        <v>295</v>
      </c>
      <c r="E29" s="6">
        <v>1285.04</v>
      </c>
      <c r="F29" s="7" t="s">
        <v>36</v>
      </c>
      <c r="G29" s="6">
        <v>68672.537599999996</v>
      </c>
    </row>
    <row r="30" spans="1:7" ht="57" customHeight="1">
      <c r="A30" s="19">
        <v>27</v>
      </c>
      <c r="B30" s="20">
        <v>33.200000000000003</v>
      </c>
      <c r="C30" s="21">
        <v>307.89999999999998</v>
      </c>
      <c r="D30" s="9" t="s">
        <v>296</v>
      </c>
      <c r="E30" s="6">
        <v>274.23</v>
      </c>
      <c r="F30" s="7" t="s">
        <v>39</v>
      </c>
      <c r="G30" s="6">
        <v>84435.417000000001</v>
      </c>
    </row>
    <row r="31" spans="1:7" ht="57" customHeight="1">
      <c r="A31" s="19">
        <v>28</v>
      </c>
      <c r="B31" s="20">
        <v>35.299999999999997</v>
      </c>
      <c r="C31" s="21">
        <v>79.52000000000001</v>
      </c>
      <c r="D31" s="8" t="s">
        <v>297</v>
      </c>
      <c r="E31" s="6">
        <v>313.82</v>
      </c>
      <c r="F31" s="7" t="s">
        <v>39</v>
      </c>
      <c r="G31" s="6">
        <v>24954.966400000001</v>
      </c>
    </row>
    <row r="32" spans="1:7" ht="100.15" customHeight="1">
      <c r="A32" s="19">
        <v>29</v>
      </c>
      <c r="B32" s="20" t="s">
        <v>44</v>
      </c>
      <c r="C32" s="23">
        <v>2.1120000000000001</v>
      </c>
      <c r="D32" s="8" t="s">
        <v>265</v>
      </c>
      <c r="E32" s="6">
        <v>92055.3</v>
      </c>
      <c r="F32" s="7" t="s">
        <v>27</v>
      </c>
      <c r="G32" s="6">
        <v>194420.7936</v>
      </c>
    </row>
    <row r="33" spans="1:23" ht="118.9" customHeight="1">
      <c r="A33" s="19">
        <v>30</v>
      </c>
      <c r="B33" s="20" t="s">
        <v>154</v>
      </c>
      <c r="C33" s="21">
        <v>20</v>
      </c>
      <c r="D33" s="8" t="s">
        <v>298</v>
      </c>
      <c r="E33" s="6">
        <v>1529.34</v>
      </c>
      <c r="F33" s="7" t="s">
        <v>153</v>
      </c>
      <c r="G33" s="6">
        <v>30586.799999999999</v>
      </c>
    </row>
    <row r="34" spans="1:23" ht="84.6" customHeight="1">
      <c r="A34" s="19">
        <v>31</v>
      </c>
      <c r="B34" s="20">
        <v>51.2</v>
      </c>
      <c r="C34" s="21">
        <v>5</v>
      </c>
      <c r="D34" s="8" t="s">
        <v>353</v>
      </c>
      <c r="E34" s="6">
        <v>10050</v>
      </c>
      <c r="F34" s="7" t="s">
        <v>49</v>
      </c>
      <c r="G34" s="6">
        <v>50250</v>
      </c>
    </row>
    <row r="35" spans="1:23" s="25" customFormat="1" ht="121.15" customHeight="1">
      <c r="A35" s="19">
        <v>32</v>
      </c>
      <c r="B35" s="20" t="s">
        <v>46</v>
      </c>
      <c r="C35" s="21">
        <v>70</v>
      </c>
      <c r="D35" s="8" t="s">
        <v>299</v>
      </c>
      <c r="E35" s="6">
        <v>271.54000000000002</v>
      </c>
      <c r="F35" s="7" t="s">
        <v>45</v>
      </c>
      <c r="G35" s="6">
        <v>19007.800000000003</v>
      </c>
      <c r="H35" s="24"/>
      <c r="I35" s="24"/>
      <c r="J35" s="24"/>
      <c r="K35" s="24"/>
      <c r="L35" s="24"/>
      <c r="M35" s="24"/>
      <c r="N35" s="24"/>
      <c r="O35" s="24"/>
      <c r="P35" s="24"/>
      <c r="Q35" s="24"/>
      <c r="R35" s="24"/>
      <c r="S35" s="24"/>
      <c r="T35" s="24"/>
      <c r="U35" s="24"/>
      <c r="V35" s="24"/>
      <c r="W35" s="24"/>
    </row>
    <row r="36" spans="1:23" ht="58.15" customHeight="1">
      <c r="A36" s="19">
        <v>33</v>
      </c>
      <c r="B36" s="20">
        <v>0</v>
      </c>
      <c r="C36" s="21">
        <v>80</v>
      </c>
      <c r="D36" s="5" t="s">
        <v>147</v>
      </c>
      <c r="E36" s="6">
        <v>253.32</v>
      </c>
      <c r="F36" s="7" t="s">
        <v>45</v>
      </c>
      <c r="G36" s="6">
        <v>20265.599999999999</v>
      </c>
    </row>
    <row r="37" spans="1:23" ht="139.15" customHeight="1">
      <c r="A37" s="19">
        <v>34</v>
      </c>
      <c r="B37" s="20" t="s">
        <v>162</v>
      </c>
      <c r="C37" s="21">
        <v>120</v>
      </c>
      <c r="D37" s="8" t="s">
        <v>300</v>
      </c>
      <c r="E37" s="6">
        <v>249.2</v>
      </c>
      <c r="F37" s="7" t="s">
        <v>45</v>
      </c>
      <c r="G37" s="6">
        <v>29904</v>
      </c>
    </row>
    <row r="38" spans="1:23" ht="78" customHeight="1">
      <c r="A38" s="19">
        <v>35</v>
      </c>
      <c r="B38" s="20">
        <v>52.4</v>
      </c>
      <c r="C38" s="21">
        <v>36</v>
      </c>
      <c r="D38" s="9" t="s">
        <v>301</v>
      </c>
      <c r="E38" s="6">
        <v>250.47</v>
      </c>
      <c r="F38" s="7" t="s">
        <v>138</v>
      </c>
      <c r="G38" s="6">
        <v>9016.92</v>
      </c>
    </row>
    <row r="39" spans="1:23" ht="92.45" customHeight="1">
      <c r="A39" s="19">
        <v>36</v>
      </c>
      <c r="B39" s="20">
        <v>52.9</v>
      </c>
      <c r="C39" s="21">
        <v>1</v>
      </c>
      <c r="D39" s="8" t="s">
        <v>302</v>
      </c>
      <c r="E39" s="6">
        <v>205</v>
      </c>
      <c r="F39" s="7" t="s">
        <v>153</v>
      </c>
      <c r="G39" s="6">
        <v>205</v>
      </c>
    </row>
    <row r="40" spans="1:23" ht="78" customHeight="1">
      <c r="A40" s="19">
        <v>37</v>
      </c>
      <c r="B40" s="20" t="s">
        <v>47</v>
      </c>
      <c r="C40" s="21">
        <v>9</v>
      </c>
      <c r="D40" s="8" t="s">
        <v>303</v>
      </c>
      <c r="E40" s="6">
        <v>268</v>
      </c>
      <c r="F40" s="7" t="s">
        <v>49</v>
      </c>
      <c r="G40" s="6">
        <v>2412</v>
      </c>
    </row>
    <row r="41" spans="1:23" ht="78" customHeight="1">
      <c r="A41" s="19">
        <v>38</v>
      </c>
      <c r="B41" s="20" t="s">
        <v>50</v>
      </c>
      <c r="C41" s="21">
        <v>24</v>
      </c>
      <c r="D41" s="8" t="s">
        <v>304</v>
      </c>
      <c r="E41" s="6">
        <v>257</v>
      </c>
      <c r="F41" s="7" t="s">
        <v>49</v>
      </c>
      <c r="G41" s="6">
        <v>6168</v>
      </c>
    </row>
    <row r="42" spans="1:23" ht="60" customHeight="1">
      <c r="A42" s="19">
        <v>7</v>
      </c>
      <c r="B42" s="20" t="s">
        <v>252</v>
      </c>
      <c r="C42" s="21">
        <v>9</v>
      </c>
      <c r="D42" s="5" t="s">
        <v>305</v>
      </c>
      <c r="E42" s="6">
        <v>929.74</v>
      </c>
      <c r="F42" s="7" t="s">
        <v>49</v>
      </c>
      <c r="G42" s="6">
        <v>8367.66</v>
      </c>
    </row>
    <row r="43" spans="1:23" ht="84.6" customHeight="1">
      <c r="A43" s="19">
        <v>39</v>
      </c>
      <c r="B43" s="20" t="s">
        <v>148</v>
      </c>
      <c r="C43" s="21">
        <v>12</v>
      </c>
      <c r="D43" s="8" t="s">
        <v>306</v>
      </c>
      <c r="E43" s="6">
        <v>3533.48</v>
      </c>
      <c r="F43" s="7" t="s">
        <v>49</v>
      </c>
      <c r="G43" s="6">
        <v>42401.760000000002</v>
      </c>
    </row>
    <row r="44" spans="1:23" ht="67.900000000000006" customHeight="1">
      <c r="A44" s="19">
        <v>40</v>
      </c>
      <c r="B44" s="20" t="s">
        <v>52</v>
      </c>
      <c r="C44" s="21">
        <v>2</v>
      </c>
      <c r="D44" s="8" t="s">
        <v>307</v>
      </c>
      <c r="E44" s="6">
        <v>7516.55</v>
      </c>
      <c r="F44" s="7" t="s">
        <v>49</v>
      </c>
      <c r="G44" s="6">
        <v>15033.1</v>
      </c>
    </row>
    <row r="45" spans="1:23" ht="84.6" customHeight="1">
      <c r="A45" s="19">
        <v>41</v>
      </c>
      <c r="B45" s="20">
        <v>58.3</v>
      </c>
      <c r="C45" s="21">
        <v>60</v>
      </c>
      <c r="D45" s="5" t="s">
        <v>308</v>
      </c>
      <c r="E45" s="6">
        <v>758.4</v>
      </c>
      <c r="F45" s="7" t="s">
        <v>45</v>
      </c>
      <c r="G45" s="6">
        <v>45504</v>
      </c>
    </row>
    <row r="46" spans="1:23" ht="61.15" customHeight="1">
      <c r="A46" s="19">
        <v>42</v>
      </c>
      <c r="B46" s="20">
        <v>0</v>
      </c>
      <c r="C46" s="21">
        <v>12</v>
      </c>
      <c r="D46" s="5" t="s">
        <v>55</v>
      </c>
      <c r="E46" s="6">
        <v>641.1</v>
      </c>
      <c r="F46" s="7" t="s">
        <v>45</v>
      </c>
      <c r="G46" s="6">
        <v>7693.2000000000007</v>
      </c>
    </row>
    <row r="47" spans="1:23" ht="84.6" customHeight="1">
      <c r="A47" s="19">
        <v>43</v>
      </c>
      <c r="B47" s="20">
        <v>58.4</v>
      </c>
      <c r="C47" s="21">
        <v>18</v>
      </c>
      <c r="D47" s="5" t="s">
        <v>309</v>
      </c>
      <c r="E47" s="6">
        <v>114.45</v>
      </c>
      <c r="F47" s="7" t="s">
        <v>45</v>
      </c>
      <c r="G47" s="6">
        <v>2060.1</v>
      </c>
    </row>
    <row r="48" spans="1:23" ht="67.900000000000006" customHeight="1">
      <c r="A48" s="19">
        <v>44</v>
      </c>
      <c r="B48" s="20">
        <v>58.5</v>
      </c>
      <c r="C48" s="21">
        <v>4</v>
      </c>
      <c r="D48" s="338" t="s">
        <v>311</v>
      </c>
      <c r="E48" s="6">
        <v>454</v>
      </c>
      <c r="F48" s="7" t="s">
        <v>153</v>
      </c>
      <c r="G48" s="6">
        <v>1816</v>
      </c>
    </row>
    <row r="49" spans="1:7" s="26" customFormat="1" ht="61.15" customHeight="1">
      <c r="A49" s="19">
        <v>45</v>
      </c>
      <c r="B49" s="20">
        <v>60.1</v>
      </c>
      <c r="C49" s="21">
        <v>8</v>
      </c>
      <c r="D49" s="5" t="s">
        <v>310</v>
      </c>
      <c r="E49" s="6">
        <v>160</v>
      </c>
      <c r="F49" s="7" t="s">
        <v>49</v>
      </c>
      <c r="G49" s="6">
        <v>1280</v>
      </c>
    </row>
    <row r="50" spans="1:7" ht="84.6" customHeight="1">
      <c r="A50" s="19">
        <v>46</v>
      </c>
      <c r="B50" s="20">
        <v>61.3</v>
      </c>
      <c r="C50" s="21">
        <v>152</v>
      </c>
      <c r="D50" s="5" t="s">
        <v>312</v>
      </c>
      <c r="E50" s="6">
        <v>500.6</v>
      </c>
      <c r="F50" s="7" t="s">
        <v>45</v>
      </c>
      <c r="G50" s="6">
        <v>76091.199999999997</v>
      </c>
    </row>
    <row r="51" spans="1:7" ht="153">
      <c r="A51" s="19">
        <v>47</v>
      </c>
      <c r="B51" s="20" t="s">
        <v>149</v>
      </c>
      <c r="C51" s="21">
        <v>8</v>
      </c>
      <c r="D51" s="8" t="s">
        <v>313</v>
      </c>
      <c r="E51" s="6">
        <v>1679</v>
      </c>
      <c r="F51" s="7" t="s">
        <v>49</v>
      </c>
      <c r="G51" s="6">
        <v>13432</v>
      </c>
    </row>
    <row r="52" spans="1:7" ht="66" customHeight="1">
      <c r="A52" s="19">
        <v>48</v>
      </c>
      <c r="B52" s="20">
        <v>0</v>
      </c>
      <c r="C52" s="21">
        <v>12</v>
      </c>
      <c r="D52" s="5" t="s">
        <v>150</v>
      </c>
      <c r="E52" s="6">
        <v>1682</v>
      </c>
      <c r="F52" s="7" t="s">
        <v>49</v>
      </c>
      <c r="G52" s="6">
        <v>20184</v>
      </c>
    </row>
    <row r="53" spans="1:7" ht="164.45" customHeight="1">
      <c r="A53" s="19">
        <v>49</v>
      </c>
      <c r="B53" s="20">
        <v>67.099999999999994</v>
      </c>
      <c r="C53" s="21">
        <v>4</v>
      </c>
      <c r="D53" s="8" t="s">
        <v>314</v>
      </c>
      <c r="E53" s="6">
        <v>864.5</v>
      </c>
      <c r="F53" s="7" t="s">
        <v>49</v>
      </c>
      <c r="G53" s="6">
        <v>3458</v>
      </c>
    </row>
    <row r="54" spans="1:7" ht="119.45" customHeight="1">
      <c r="A54" s="19">
        <v>50</v>
      </c>
      <c r="B54" s="20">
        <v>77.7</v>
      </c>
      <c r="C54" s="21">
        <v>76</v>
      </c>
      <c r="D54" s="8" t="s">
        <v>151</v>
      </c>
      <c r="E54" s="6">
        <v>232.9</v>
      </c>
      <c r="F54" s="7" t="s">
        <v>45</v>
      </c>
      <c r="G54" s="6">
        <v>17700.400000000001</v>
      </c>
    </row>
    <row r="55" spans="1:7" ht="67.150000000000006" customHeight="1">
      <c r="A55" s="19">
        <v>51</v>
      </c>
      <c r="B55" s="20" t="s">
        <v>165</v>
      </c>
      <c r="C55" s="21">
        <v>1</v>
      </c>
      <c r="D55" s="8" t="s">
        <v>166</v>
      </c>
      <c r="E55" s="6">
        <v>3746</v>
      </c>
      <c r="F55" s="7" t="s">
        <v>49</v>
      </c>
      <c r="G55" s="6">
        <v>3746</v>
      </c>
    </row>
    <row r="56" spans="1:7" ht="58.15" customHeight="1">
      <c r="A56" s="19">
        <v>52</v>
      </c>
      <c r="B56" s="20">
        <v>79.900000000000006</v>
      </c>
      <c r="C56" s="21">
        <v>1</v>
      </c>
      <c r="D56" s="8" t="s">
        <v>167</v>
      </c>
      <c r="E56" s="6">
        <v>573</v>
      </c>
      <c r="F56" s="7" t="s">
        <v>49</v>
      </c>
      <c r="G56" s="6">
        <v>573</v>
      </c>
    </row>
    <row r="57" spans="1:7" ht="58.15" customHeight="1">
      <c r="A57" s="19">
        <v>53</v>
      </c>
      <c r="B57" s="20">
        <v>80.2</v>
      </c>
      <c r="C57" s="21">
        <v>1</v>
      </c>
      <c r="D57" s="8" t="s">
        <v>315</v>
      </c>
      <c r="E57" s="6">
        <v>1345</v>
      </c>
      <c r="F57" s="7" t="s">
        <v>153</v>
      </c>
      <c r="G57" s="6">
        <v>1345</v>
      </c>
    </row>
    <row r="58" spans="1:7" ht="96.6" customHeight="1">
      <c r="A58" s="19">
        <v>54</v>
      </c>
      <c r="B58" s="20">
        <v>82.3</v>
      </c>
      <c r="C58" s="21">
        <v>4</v>
      </c>
      <c r="D58" s="180" t="s">
        <v>316</v>
      </c>
      <c r="E58" s="6">
        <v>3460</v>
      </c>
      <c r="F58" s="7" t="s">
        <v>49</v>
      </c>
      <c r="G58" s="6">
        <v>13840</v>
      </c>
    </row>
    <row r="59" spans="1:7" ht="145.9" customHeight="1">
      <c r="A59" s="19">
        <v>55</v>
      </c>
      <c r="B59" s="20" t="s">
        <v>116</v>
      </c>
      <c r="C59" s="21">
        <v>1</v>
      </c>
      <c r="D59" s="180" t="s">
        <v>168</v>
      </c>
      <c r="E59" s="6">
        <v>11056.1</v>
      </c>
      <c r="F59" s="7" t="s">
        <v>153</v>
      </c>
      <c r="G59" s="6">
        <v>11056.1</v>
      </c>
    </row>
    <row r="60" spans="1:7" ht="112.9" customHeight="1">
      <c r="A60" s="19">
        <v>56</v>
      </c>
      <c r="B60" s="20" t="s">
        <v>117</v>
      </c>
      <c r="C60" s="21">
        <v>1</v>
      </c>
      <c r="D60" s="5" t="s">
        <v>317</v>
      </c>
      <c r="E60" s="6">
        <v>46579</v>
      </c>
      <c r="F60" s="7" t="s">
        <v>49</v>
      </c>
      <c r="G60" s="6">
        <v>46579</v>
      </c>
    </row>
    <row r="61" spans="1:7" ht="67.900000000000006" customHeight="1">
      <c r="A61" s="19">
        <v>57</v>
      </c>
      <c r="B61" s="20" t="s">
        <v>59</v>
      </c>
      <c r="C61" s="21">
        <v>555.20000000000005</v>
      </c>
      <c r="D61" s="5" t="s">
        <v>318</v>
      </c>
      <c r="E61" s="6">
        <v>249</v>
      </c>
      <c r="F61" s="7" t="s">
        <v>36</v>
      </c>
      <c r="G61" s="6">
        <v>138244.80000000002</v>
      </c>
    </row>
    <row r="62" spans="1:7" ht="84.6" customHeight="1">
      <c r="A62" s="19">
        <v>58</v>
      </c>
      <c r="B62" s="19">
        <v>213</v>
      </c>
      <c r="C62" s="21">
        <v>1</v>
      </c>
      <c r="D62" s="339" t="s">
        <v>319</v>
      </c>
      <c r="E62" s="6">
        <v>2701</v>
      </c>
      <c r="F62" s="7" t="s">
        <v>49</v>
      </c>
      <c r="G62" s="6">
        <v>2701</v>
      </c>
    </row>
    <row r="63" spans="1:7" ht="67.900000000000006" customHeight="1">
      <c r="A63" s="19">
        <v>59</v>
      </c>
      <c r="B63" s="20">
        <v>238.1</v>
      </c>
      <c r="C63" s="21">
        <v>1.04</v>
      </c>
      <c r="D63" s="5" t="s">
        <v>320</v>
      </c>
      <c r="E63" s="6">
        <v>3067</v>
      </c>
      <c r="F63" s="7" t="s">
        <v>27</v>
      </c>
      <c r="G63" s="6">
        <v>3189.6800000000003</v>
      </c>
    </row>
    <row r="64" spans="1:7" ht="67.900000000000006" customHeight="1">
      <c r="A64" s="19">
        <v>60</v>
      </c>
      <c r="B64" s="20" t="s">
        <v>152</v>
      </c>
      <c r="C64" s="21">
        <v>12</v>
      </c>
      <c r="D64" s="5" t="s">
        <v>321</v>
      </c>
      <c r="E64" s="6">
        <v>135</v>
      </c>
      <c r="F64" s="7" t="s">
        <v>49</v>
      </c>
      <c r="G64" s="6">
        <v>1620</v>
      </c>
    </row>
    <row r="65" spans="1:7" ht="67.900000000000006" customHeight="1">
      <c r="A65" s="19">
        <v>61</v>
      </c>
      <c r="B65" s="20">
        <v>365.1</v>
      </c>
      <c r="C65" s="21">
        <v>2</v>
      </c>
      <c r="D65" s="8" t="s">
        <v>322</v>
      </c>
      <c r="E65" s="6">
        <v>5536</v>
      </c>
      <c r="F65" s="7" t="s">
        <v>39</v>
      </c>
      <c r="G65" s="6">
        <v>11072</v>
      </c>
    </row>
    <row r="66" spans="1:7" ht="109.15" customHeight="1">
      <c r="A66" s="19">
        <v>62</v>
      </c>
      <c r="B66" s="20" t="s">
        <v>144</v>
      </c>
      <c r="C66" s="21">
        <v>3.6</v>
      </c>
      <c r="D66" s="5" t="s">
        <v>360</v>
      </c>
      <c r="E66" s="6">
        <v>2580</v>
      </c>
      <c r="F66" s="7" t="s">
        <v>39</v>
      </c>
      <c r="G66" s="6">
        <v>9288</v>
      </c>
    </row>
    <row r="67" spans="1:7" ht="88.15" customHeight="1">
      <c r="A67" s="19">
        <v>63</v>
      </c>
      <c r="B67" s="20" t="s">
        <v>145</v>
      </c>
      <c r="C67" s="21">
        <v>7.5</v>
      </c>
      <c r="D67" s="5" t="s">
        <v>323</v>
      </c>
      <c r="E67" s="6">
        <v>370.25</v>
      </c>
      <c r="F67" s="7" t="s">
        <v>45</v>
      </c>
      <c r="G67" s="6">
        <v>2776.875</v>
      </c>
    </row>
    <row r="68" spans="1:7" ht="64.900000000000006" customHeight="1">
      <c r="A68" s="19">
        <v>64</v>
      </c>
      <c r="B68" s="19">
        <v>450</v>
      </c>
      <c r="C68" s="21">
        <v>1</v>
      </c>
      <c r="D68" s="5" t="s">
        <v>324</v>
      </c>
      <c r="E68" s="6">
        <v>104.5</v>
      </c>
      <c r="F68" s="7" t="s">
        <v>153</v>
      </c>
      <c r="G68" s="6">
        <v>104.5</v>
      </c>
    </row>
    <row r="69" spans="1:7" ht="64.900000000000006" customHeight="1">
      <c r="A69" s="19">
        <v>65</v>
      </c>
      <c r="B69" s="19">
        <v>504</v>
      </c>
      <c r="C69" s="21">
        <v>100</v>
      </c>
      <c r="D69" s="8" t="s">
        <v>325</v>
      </c>
      <c r="E69" s="6">
        <v>61.8</v>
      </c>
      <c r="F69" s="7" t="s">
        <v>138</v>
      </c>
      <c r="G69" s="6">
        <v>6180</v>
      </c>
    </row>
    <row r="70" spans="1:7" ht="102.6" customHeight="1">
      <c r="A70" s="19">
        <v>66</v>
      </c>
      <c r="B70" s="20" t="s">
        <v>157</v>
      </c>
      <c r="C70" s="21">
        <v>45</v>
      </c>
      <c r="D70" s="5" t="s">
        <v>326</v>
      </c>
      <c r="E70" s="6">
        <v>644.5</v>
      </c>
      <c r="F70" s="7" t="s">
        <v>138</v>
      </c>
      <c r="G70" s="6">
        <v>29002.5</v>
      </c>
    </row>
    <row r="71" spans="1:7" ht="102.6" customHeight="1">
      <c r="A71" s="19">
        <v>67</v>
      </c>
      <c r="B71" s="20" t="s">
        <v>158</v>
      </c>
      <c r="C71" s="21">
        <v>45</v>
      </c>
      <c r="D71" s="5" t="s">
        <v>327</v>
      </c>
      <c r="E71" s="6">
        <v>1004.5</v>
      </c>
      <c r="F71" s="7" t="s">
        <v>138</v>
      </c>
      <c r="G71" s="6">
        <v>45202.5</v>
      </c>
    </row>
    <row r="72" spans="1:7" ht="97.15" customHeight="1">
      <c r="A72" s="19">
        <v>68</v>
      </c>
      <c r="B72" s="20" t="s">
        <v>159</v>
      </c>
      <c r="C72" s="21">
        <v>90</v>
      </c>
      <c r="D72" s="5" t="s">
        <v>328</v>
      </c>
      <c r="E72" s="6">
        <v>369.6</v>
      </c>
      <c r="F72" s="7" t="s">
        <v>138</v>
      </c>
      <c r="G72" s="6">
        <v>33264</v>
      </c>
    </row>
    <row r="73" spans="1:7" ht="121.9" customHeight="1">
      <c r="A73" s="19">
        <v>69</v>
      </c>
      <c r="B73" s="20" t="s">
        <v>123</v>
      </c>
      <c r="C73" s="21">
        <v>1</v>
      </c>
      <c r="D73" s="5" t="s">
        <v>329</v>
      </c>
      <c r="E73" s="6">
        <v>15147</v>
      </c>
      <c r="F73" s="7" t="s">
        <v>153</v>
      </c>
      <c r="G73" s="6">
        <v>15147</v>
      </c>
    </row>
    <row r="74" spans="1:7" ht="96" customHeight="1">
      <c r="A74" s="19">
        <v>70</v>
      </c>
      <c r="B74" s="20" t="s">
        <v>161</v>
      </c>
      <c r="C74" s="21">
        <v>90</v>
      </c>
      <c r="D74" s="5" t="s">
        <v>357</v>
      </c>
      <c r="E74" s="6">
        <v>122.8</v>
      </c>
      <c r="F74" s="7" t="s">
        <v>138</v>
      </c>
      <c r="G74" s="6">
        <v>11052</v>
      </c>
    </row>
    <row r="75" spans="1:7" ht="92.45" customHeight="1">
      <c r="A75" s="19">
        <v>71</v>
      </c>
      <c r="B75" s="20" t="s">
        <v>125</v>
      </c>
      <c r="C75" s="21">
        <v>160</v>
      </c>
      <c r="D75" s="5" t="s">
        <v>330</v>
      </c>
      <c r="E75" s="6">
        <v>199</v>
      </c>
      <c r="F75" s="7" t="s">
        <v>138</v>
      </c>
      <c r="G75" s="6">
        <v>31840</v>
      </c>
    </row>
    <row r="76" spans="1:7" ht="64.900000000000006" customHeight="1">
      <c r="A76" s="19">
        <v>72</v>
      </c>
      <c r="B76" s="19">
        <v>752</v>
      </c>
      <c r="C76" s="21">
        <v>22</v>
      </c>
      <c r="D76" s="5" t="s">
        <v>358</v>
      </c>
      <c r="E76" s="6">
        <v>7556.25</v>
      </c>
      <c r="F76" s="7" t="s">
        <v>49</v>
      </c>
      <c r="G76" s="6">
        <v>166237.5</v>
      </c>
    </row>
    <row r="77" spans="1:7" ht="150.6" customHeight="1">
      <c r="A77" s="19">
        <v>73</v>
      </c>
      <c r="B77" s="20" t="s">
        <v>156</v>
      </c>
      <c r="C77" s="21">
        <v>76</v>
      </c>
      <c r="D77" s="5" t="s">
        <v>331</v>
      </c>
      <c r="E77" s="6">
        <v>551.04</v>
      </c>
      <c r="F77" s="7" t="s">
        <v>138</v>
      </c>
      <c r="G77" s="6">
        <v>41879.039999999994</v>
      </c>
    </row>
    <row r="78" spans="1:7" ht="58.15" customHeight="1">
      <c r="A78" s="19">
        <v>74</v>
      </c>
      <c r="B78" s="20">
        <v>0</v>
      </c>
      <c r="C78" s="21">
        <v>15</v>
      </c>
      <c r="D78" s="5" t="s">
        <v>164</v>
      </c>
      <c r="E78" s="6">
        <v>688.8</v>
      </c>
      <c r="F78" s="7" t="s">
        <v>138</v>
      </c>
      <c r="G78" s="6">
        <v>10332</v>
      </c>
    </row>
    <row r="79" spans="1:7" ht="89.45" customHeight="1">
      <c r="A79" s="19">
        <v>75</v>
      </c>
      <c r="B79" s="20" t="s">
        <v>160</v>
      </c>
      <c r="C79" s="21">
        <v>8</v>
      </c>
      <c r="D79" s="5" t="s">
        <v>332</v>
      </c>
      <c r="E79" s="6">
        <v>1937.1</v>
      </c>
      <c r="F79" s="7" t="s">
        <v>163</v>
      </c>
      <c r="G79" s="6">
        <v>15496.8</v>
      </c>
    </row>
    <row r="80" spans="1:7" ht="64.900000000000006" customHeight="1">
      <c r="A80" s="19">
        <v>76</v>
      </c>
      <c r="B80" s="20" t="s">
        <v>128</v>
      </c>
      <c r="C80" s="21">
        <v>4</v>
      </c>
      <c r="D80" s="8" t="s">
        <v>333</v>
      </c>
      <c r="E80" s="6">
        <v>705</v>
      </c>
      <c r="F80" s="7" t="s">
        <v>49</v>
      </c>
      <c r="G80" s="6">
        <v>2820</v>
      </c>
    </row>
    <row r="81" spans="1:8" ht="57" customHeight="1">
      <c r="A81" s="19"/>
      <c r="B81" s="20">
        <v>0</v>
      </c>
      <c r="C81" s="21">
        <v>0</v>
      </c>
      <c r="D81" s="27" t="s">
        <v>63</v>
      </c>
      <c r="E81" s="6">
        <v>0</v>
      </c>
      <c r="F81" s="7">
        <v>0</v>
      </c>
      <c r="G81" s="27">
        <v>2650337.3133999999</v>
      </c>
      <c r="H81" s="10">
        <v>2650337.3133999999</v>
      </c>
    </row>
    <row r="82" spans="1:8" ht="57" customHeight="1">
      <c r="A82" s="19">
        <v>77</v>
      </c>
      <c r="B82" s="20">
        <v>0</v>
      </c>
      <c r="C82" s="21">
        <v>0</v>
      </c>
      <c r="D82" s="5" t="s">
        <v>64</v>
      </c>
      <c r="E82" s="6">
        <v>0</v>
      </c>
      <c r="F82" s="7">
        <v>0</v>
      </c>
      <c r="G82" s="6">
        <v>477060.71641199995</v>
      </c>
    </row>
    <row r="83" spans="1:8" ht="57" customHeight="1">
      <c r="A83" s="19"/>
      <c r="B83" s="20">
        <v>0</v>
      </c>
      <c r="C83" s="21">
        <v>0</v>
      </c>
      <c r="D83" s="27" t="s">
        <v>65</v>
      </c>
      <c r="E83" s="6">
        <v>0</v>
      </c>
      <c r="F83" s="7">
        <v>0</v>
      </c>
      <c r="G83" s="27">
        <v>3127398.0298119998</v>
      </c>
    </row>
    <row r="84" spans="1:8" ht="57" customHeight="1">
      <c r="A84" s="19">
        <v>78</v>
      </c>
      <c r="B84" s="20">
        <v>0</v>
      </c>
      <c r="C84" s="21">
        <v>0</v>
      </c>
      <c r="D84" s="5" t="s">
        <v>191</v>
      </c>
      <c r="E84" s="6" t="s">
        <v>12</v>
      </c>
      <c r="F84" s="7">
        <v>0</v>
      </c>
      <c r="G84" s="6">
        <v>5000</v>
      </c>
    </row>
    <row r="85" spans="1:8" ht="57" customHeight="1">
      <c r="A85" s="19">
        <v>79</v>
      </c>
      <c r="B85" s="20">
        <v>0</v>
      </c>
      <c r="C85" s="21">
        <v>0</v>
      </c>
      <c r="D85" s="5" t="s">
        <v>193</v>
      </c>
      <c r="E85" s="6" t="s">
        <v>12</v>
      </c>
      <c r="F85" s="7">
        <v>0</v>
      </c>
      <c r="G85" s="6">
        <v>47000</v>
      </c>
    </row>
    <row r="86" spans="1:8" ht="57" customHeight="1">
      <c r="A86" s="19">
        <v>80</v>
      </c>
      <c r="B86" s="20"/>
      <c r="C86" s="21"/>
      <c r="D86" s="5" t="s">
        <v>192</v>
      </c>
      <c r="E86" s="6" t="s">
        <v>12</v>
      </c>
      <c r="F86" s="7"/>
      <c r="G86" s="6">
        <v>40000</v>
      </c>
    </row>
    <row r="87" spans="1:8" s="18" customFormat="1" ht="66" customHeight="1">
      <c r="A87" s="28"/>
      <c r="B87" s="29">
        <v>0</v>
      </c>
      <c r="C87" s="30">
        <v>0</v>
      </c>
      <c r="D87" s="27" t="s">
        <v>66</v>
      </c>
      <c r="E87" s="27">
        <v>0</v>
      </c>
      <c r="F87" s="31">
        <v>0</v>
      </c>
      <c r="G87" s="27">
        <v>3219398.0298119998</v>
      </c>
    </row>
    <row r="88" spans="1:8" s="18" customFormat="1" ht="57" customHeight="1">
      <c r="A88" s="19">
        <v>81</v>
      </c>
      <c r="B88" s="29">
        <v>0</v>
      </c>
      <c r="C88" s="30">
        <v>0</v>
      </c>
      <c r="D88" s="5" t="s">
        <v>67</v>
      </c>
      <c r="E88" s="6" t="s">
        <v>12</v>
      </c>
      <c r="F88" s="31">
        <v>0</v>
      </c>
      <c r="G88" s="6">
        <v>26503.373133999998</v>
      </c>
    </row>
    <row r="89" spans="1:8" s="18" customFormat="1" ht="57" customHeight="1">
      <c r="A89" s="19">
        <v>82</v>
      </c>
      <c r="B89" s="29">
        <v>0</v>
      </c>
      <c r="C89" s="30">
        <v>0</v>
      </c>
      <c r="D89" s="5" t="s">
        <v>68</v>
      </c>
      <c r="E89" s="6" t="s">
        <v>12</v>
      </c>
      <c r="F89" s="31">
        <v>0</v>
      </c>
      <c r="G89" s="6">
        <v>80643.740745299991</v>
      </c>
    </row>
    <row r="90" spans="1:8" s="18" customFormat="1" ht="57" customHeight="1">
      <c r="A90" s="19">
        <v>83</v>
      </c>
      <c r="B90" s="29">
        <v>0</v>
      </c>
      <c r="C90" s="30">
        <v>0</v>
      </c>
      <c r="D90" s="5" t="s">
        <v>69</v>
      </c>
      <c r="E90" s="6" t="s">
        <v>12</v>
      </c>
      <c r="F90" s="31">
        <v>0</v>
      </c>
      <c r="G90" s="6">
        <v>204622.75613211864</v>
      </c>
    </row>
    <row r="91" spans="1:8" s="18" customFormat="1" ht="57" customHeight="1">
      <c r="A91" s="19">
        <v>84</v>
      </c>
      <c r="B91" s="29"/>
      <c r="C91" s="30"/>
      <c r="D91" s="5" t="s">
        <v>194</v>
      </c>
      <c r="E91" s="6"/>
      <c r="F91" s="31"/>
      <c r="G91" s="6">
        <v>36832.096103781354</v>
      </c>
    </row>
    <row r="92" spans="1:8" s="18" customFormat="1" ht="57" customHeight="1">
      <c r="A92" s="28"/>
      <c r="B92" s="29">
        <v>0</v>
      </c>
      <c r="C92" s="30">
        <v>0</v>
      </c>
      <c r="D92" s="27" t="s">
        <v>70</v>
      </c>
      <c r="E92" s="27">
        <v>0</v>
      </c>
      <c r="F92" s="31">
        <v>0</v>
      </c>
      <c r="G92" s="27">
        <v>3567999.9959272002</v>
      </c>
      <c r="H92" s="18">
        <v>4.0727998130023479E-3</v>
      </c>
    </row>
    <row r="93" spans="1:8" s="18" customFormat="1" ht="57" customHeight="1">
      <c r="A93" s="28"/>
      <c r="B93" s="29">
        <v>0</v>
      </c>
      <c r="C93" s="30">
        <v>0</v>
      </c>
      <c r="D93" s="32">
        <v>0</v>
      </c>
      <c r="E93" s="27">
        <v>0</v>
      </c>
      <c r="F93" s="31" t="s">
        <v>71</v>
      </c>
      <c r="G93" s="27">
        <v>3568000</v>
      </c>
    </row>
    <row r="94" spans="1:8" s="18" customFormat="1" ht="97.15" customHeight="1">
      <c r="C94" s="33"/>
      <c r="D94" s="34"/>
      <c r="E94" s="35"/>
      <c r="G94" s="35"/>
    </row>
    <row r="95" spans="1:8" s="18" customFormat="1" ht="97.15" customHeight="1">
      <c r="C95" s="33"/>
      <c r="D95" s="34"/>
      <c r="E95" s="35"/>
      <c r="G95" s="35"/>
    </row>
    <row r="96" spans="1:8" s="18" customFormat="1" ht="97.15" customHeight="1">
      <c r="C96" s="33"/>
      <c r="D96" s="34"/>
      <c r="E96" s="35"/>
      <c r="G96" s="35"/>
    </row>
    <row r="97" spans="3:7" s="18" customFormat="1" ht="97.15" customHeight="1">
      <c r="C97" s="33"/>
      <c r="D97" s="34"/>
      <c r="E97" s="35"/>
      <c r="G97" s="35"/>
    </row>
    <row r="98" spans="3:7" s="18" customFormat="1" ht="97.15" customHeight="1">
      <c r="C98" s="33"/>
      <c r="D98" s="34"/>
      <c r="E98" s="35"/>
      <c r="G98" s="35"/>
    </row>
    <row r="99" spans="3:7" s="18" customFormat="1" ht="97.15" customHeight="1">
      <c r="C99" s="33"/>
      <c r="D99" s="34"/>
      <c r="E99" s="35"/>
      <c r="G99" s="35"/>
    </row>
    <row r="100" spans="3:7" s="18" customFormat="1" ht="97.15" customHeight="1">
      <c r="C100" s="33"/>
      <c r="D100" s="34"/>
      <c r="E100" s="35"/>
      <c r="G100" s="35"/>
    </row>
    <row r="101" spans="3:7" s="18" customFormat="1" ht="97.15" customHeight="1">
      <c r="C101" s="33"/>
      <c r="D101" s="34"/>
      <c r="E101" s="35"/>
      <c r="G101" s="35"/>
    </row>
    <row r="102" spans="3:7" s="18" customFormat="1" ht="97.15" customHeight="1">
      <c r="C102" s="33"/>
      <c r="D102" s="34"/>
      <c r="E102" s="35"/>
      <c r="G102" s="35"/>
    </row>
    <row r="103" spans="3:7" s="18" customFormat="1" ht="97.15" customHeight="1">
      <c r="C103" s="33"/>
      <c r="D103" s="34"/>
      <c r="E103" s="35"/>
      <c r="G103" s="35"/>
    </row>
    <row r="104" spans="3:7" s="18" customFormat="1" ht="97.15" customHeight="1">
      <c r="C104" s="33"/>
      <c r="D104" s="34"/>
      <c r="E104" s="35"/>
      <c r="G104" s="35"/>
    </row>
    <row r="105" spans="3:7" s="18" customFormat="1" ht="97.15" customHeight="1">
      <c r="C105" s="33"/>
      <c r="D105" s="34"/>
      <c r="E105" s="35"/>
      <c r="G105" s="35"/>
    </row>
    <row r="106" spans="3:7" s="18" customFormat="1" ht="97.15" customHeight="1">
      <c r="C106" s="33"/>
      <c r="D106" s="34"/>
      <c r="E106" s="35"/>
      <c r="G106" s="35"/>
    </row>
    <row r="107" spans="3:7" s="18" customFormat="1" ht="97.15" customHeight="1">
      <c r="C107" s="33"/>
      <c r="D107" s="34"/>
      <c r="E107" s="35"/>
      <c r="G107" s="35"/>
    </row>
    <row r="108" spans="3:7" s="18" customFormat="1" ht="97.15" customHeight="1">
      <c r="C108" s="33"/>
      <c r="D108" s="34"/>
      <c r="E108" s="35"/>
      <c r="G108" s="35"/>
    </row>
    <row r="109" spans="3:7" s="18" customFormat="1" ht="97.15" customHeight="1">
      <c r="C109" s="33"/>
      <c r="D109" s="34"/>
      <c r="E109" s="35"/>
      <c r="G109" s="35"/>
    </row>
    <row r="110" spans="3:7" s="18" customFormat="1" ht="97.15" customHeight="1">
      <c r="C110" s="33"/>
      <c r="D110" s="34"/>
      <c r="E110" s="35"/>
      <c r="G110" s="35"/>
    </row>
    <row r="111" spans="3:7" s="18" customFormat="1" ht="97.15" customHeight="1">
      <c r="C111" s="33"/>
      <c r="D111" s="34"/>
      <c r="E111" s="35"/>
      <c r="G111" s="35"/>
    </row>
    <row r="112" spans="3:7" s="18" customFormat="1" ht="97.15" customHeight="1">
      <c r="C112" s="33"/>
      <c r="D112" s="34"/>
      <c r="E112" s="35"/>
      <c r="G112" s="35"/>
    </row>
    <row r="113" spans="3:7" s="18" customFormat="1" ht="97.15" customHeight="1">
      <c r="C113" s="33"/>
      <c r="D113" s="34"/>
      <c r="E113" s="35"/>
      <c r="G113" s="35"/>
    </row>
    <row r="114" spans="3:7" s="18" customFormat="1" ht="97.15" customHeight="1">
      <c r="C114" s="33"/>
      <c r="D114" s="34"/>
      <c r="E114" s="35"/>
      <c r="G114" s="35"/>
    </row>
  </sheetData>
  <mergeCells count="7">
    <mergeCell ref="N4:O4"/>
    <mergeCell ref="A1:G1"/>
    <mergeCell ref="A2:G2"/>
    <mergeCell ref="A3:G3"/>
    <mergeCell ref="H4:I4"/>
    <mergeCell ref="J4:K4"/>
    <mergeCell ref="L4:M4"/>
  </mergeCells>
  <printOptions horizontalCentered="1"/>
  <pageMargins left="0.5" right="0.5" top="0.5" bottom="0.6" header="0.3" footer="0.2"/>
  <pageSetup paperSize="9" scale="50" orientation="portrait" r:id="rId1"/>
  <headerFooter>
    <oddHeader>&amp;F&amp;RPage &amp;P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1:H101"/>
  <sheetViews>
    <sheetView view="pageBreakPreview" topLeftCell="A99" zoomScale="40" zoomScaleSheetLayoutView="40" workbookViewId="0">
      <selection activeCell="B15" sqref="B15"/>
    </sheetView>
  </sheetViews>
  <sheetFormatPr defaultColWidth="8.88671875" defaultRowHeight="26.25"/>
  <cols>
    <col min="1" max="1" width="8.109375" style="170" customWidth="1"/>
    <col min="2" max="2" width="16.6640625" style="171" customWidth="1"/>
    <col min="3" max="3" width="8.44140625" style="39" customWidth="1"/>
    <col min="4" max="4" width="55.109375" style="39" customWidth="1"/>
    <col min="5" max="5" width="10.21875" style="39" customWidth="1"/>
    <col min="6" max="6" width="13" style="39" customWidth="1"/>
    <col min="7" max="7" width="16.5546875" style="39" customWidth="1"/>
    <col min="8" max="8" width="15.5546875" style="39" customWidth="1"/>
    <col min="9" max="256" width="8.88671875" style="39"/>
    <col min="257" max="257" width="8" style="39" customWidth="1"/>
    <col min="258" max="258" width="13.77734375" style="39" customWidth="1"/>
    <col min="259" max="259" width="9.21875" style="39" customWidth="1"/>
    <col min="260" max="260" width="49.6640625" style="39" customWidth="1"/>
    <col min="261" max="261" width="7.77734375" style="39" customWidth="1"/>
    <col min="262" max="262" width="16.21875" style="39" customWidth="1"/>
    <col min="263" max="263" width="25.33203125" style="39" customWidth="1"/>
    <col min="264" max="264" width="15.109375" style="39" customWidth="1"/>
    <col min="265" max="512" width="8.88671875" style="39"/>
    <col min="513" max="513" width="8" style="39" customWidth="1"/>
    <col min="514" max="514" width="13.77734375" style="39" customWidth="1"/>
    <col min="515" max="515" width="9.21875" style="39" customWidth="1"/>
    <col min="516" max="516" width="49.6640625" style="39" customWidth="1"/>
    <col min="517" max="517" width="7.77734375" style="39" customWidth="1"/>
    <col min="518" max="518" width="16.21875" style="39" customWidth="1"/>
    <col min="519" max="519" width="25.33203125" style="39" customWidth="1"/>
    <col min="520" max="520" width="15.109375" style="39" customWidth="1"/>
    <col min="521" max="768" width="8.88671875" style="39"/>
    <col min="769" max="769" width="8" style="39" customWidth="1"/>
    <col min="770" max="770" width="13.77734375" style="39" customWidth="1"/>
    <col min="771" max="771" width="9.21875" style="39" customWidth="1"/>
    <col min="772" max="772" width="49.6640625" style="39" customWidth="1"/>
    <col min="773" max="773" width="7.77734375" style="39" customWidth="1"/>
    <col min="774" max="774" width="16.21875" style="39" customWidth="1"/>
    <col min="775" max="775" width="25.33203125" style="39" customWidth="1"/>
    <col min="776" max="776" width="15.109375" style="39" customWidth="1"/>
    <col min="777" max="1024" width="8.88671875" style="39"/>
    <col min="1025" max="1025" width="8" style="39" customWidth="1"/>
    <col min="1026" max="1026" width="13.77734375" style="39" customWidth="1"/>
    <col min="1027" max="1027" width="9.21875" style="39" customWidth="1"/>
    <col min="1028" max="1028" width="49.6640625" style="39" customWidth="1"/>
    <col min="1029" max="1029" width="7.77734375" style="39" customWidth="1"/>
    <col min="1030" max="1030" width="16.21875" style="39" customWidth="1"/>
    <col min="1031" max="1031" width="25.33203125" style="39" customWidth="1"/>
    <col min="1032" max="1032" width="15.109375" style="39" customWidth="1"/>
    <col min="1033" max="1280" width="8.88671875" style="39"/>
    <col min="1281" max="1281" width="8" style="39" customWidth="1"/>
    <col min="1282" max="1282" width="13.77734375" style="39" customWidth="1"/>
    <col min="1283" max="1283" width="9.21875" style="39" customWidth="1"/>
    <col min="1284" max="1284" width="49.6640625" style="39" customWidth="1"/>
    <col min="1285" max="1285" width="7.77734375" style="39" customWidth="1"/>
    <col min="1286" max="1286" width="16.21875" style="39" customWidth="1"/>
    <col min="1287" max="1287" width="25.33203125" style="39" customWidth="1"/>
    <col min="1288" max="1288" width="15.109375" style="39" customWidth="1"/>
    <col min="1289" max="1536" width="8.88671875" style="39"/>
    <col min="1537" max="1537" width="8" style="39" customWidth="1"/>
    <col min="1538" max="1538" width="13.77734375" style="39" customWidth="1"/>
    <col min="1539" max="1539" width="9.21875" style="39" customWidth="1"/>
    <col min="1540" max="1540" width="49.6640625" style="39" customWidth="1"/>
    <col min="1541" max="1541" width="7.77734375" style="39" customWidth="1"/>
    <col min="1542" max="1542" width="16.21875" style="39" customWidth="1"/>
    <col min="1543" max="1543" width="25.33203125" style="39" customWidth="1"/>
    <col min="1544" max="1544" width="15.109375" style="39" customWidth="1"/>
    <col min="1545" max="1792" width="8.88671875" style="39"/>
    <col min="1793" max="1793" width="8" style="39" customWidth="1"/>
    <col min="1794" max="1794" width="13.77734375" style="39" customWidth="1"/>
    <col min="1795" max="1795" width="9.21875" style="39" customWidth="1"/>
    <col min="1796" max="1796" width="49.6640625" style="39" customWidth="1"/>
    <col min="1797" max="1797" width="7.77734375" style="39" customWidth="1"/>
    <col min="1798" max="1798" width="16.21875" style="39" customWidth="1"/>
    <col min="1799" max="1799" width="25.33203125" style="39" customWidth="1"/>
    <col min="1800" max="1800" width="15.109375" style="39" customWidth="1"/>
    <col min="1801" max="2048" width="8.88671875" style="39"/>
    <col min="2049" max="2049" width="8" style="39" customWidth="1"/>
    <col min="2050" max="2050" width="13.77734375" style="39" customWidth="1"/>
    <col min="2051" max="2051" width="9.21875" style="39" customWidth="1"/>
    <col min="2052" max="2052" width="49.6640625" style="39" customWidth="1"/>
    <col min="2053" max="2053" width="7.77734375" style="39" customWidth="1"/>
    <col min="2054" max="2054" width="16.21875" style="39" customWidth="1"/>
    <col min="2055" max="2055" width="25.33203125" style="39" customWidth="1"/>
    <col min="2056" max="2056" width="15.109375" style="39" customWidth="1"/>
    <col min="2057" max="2304" width="8.88671875" style="39"/>
    <col min="2305" max="2305" width="8" style="39" customWidth="1"/>
    <col min="2306" max="2306" width="13.77734375" style="39" customWidth="1"/>
    <col min="2307" max="2307" width="9.21875" style="39" customWidth="1"/>
    <col min="2308" max="2308" width="49.6640625" style="39" customWidth="1"/>
    <col min="2309" max="2309" width="7.77734375" style="39" customWidth="1"/>
    <col min="2310" max="2310" width="16.21875" style="39" customWidth="1"/>
    <col min="2311" max="2311" width="25.33203125" style="39" customWidth="1"/>
    <col min="2312" max="2312" width="15.109375" style="39" customWidth="1"/>
    <col min="2313" max="2560" width="8.88671875" style="39"/>
    <col min="2561" max="2561" width="8" style="39" customWidth="1"/>
    <col min="2562" max="2562" width="13.77734375" style="39" customWidth="1"/>
    <col min="2563" max="2563" width="9.21875" style="39" customWidth="1"/>
    <col min="2564" max="2564" width="49.6640625" style="39" customWidth="1"/>
    <col min="2565" max="2565" width="7.77734375" style="39" customWidth="1"/>
    <col min="2566" max="2566" width="16.21875" style="39" customWidth="1"/>
    <col min="2567" max="2567" width="25.33203125" style="39" customWidth="1"/>
    <col min="2568" max="2568" width="15.109375" style="39" customWidth="1"/>
    <col min="2569" max="2816" width="8.88671875" style="39"/>
    <col min="2817" max="2817" width="8" style="39" customWidth="1"/>
    <col min="2818" max="2818" width="13.77734375" style="39" customWidth="1"/>
    <col min="2819" max="2819" width="9.21875" style="39" customWidth="1"/>
    <col min="2820" max="2820" width="49.6640625" style="39" customWidth="1"/>
    <col min="2821" max="2821" width="7.77734375" style="39" customWidth="1"/>
    <col min="2822" max="2822" width="16.21875" style="39" customWidth="1"/>
    <col min="2823" max="2823" width="25.33203125" style="39" customWidth="1"/>
    <col min="2824" max="2824" width="15.109375" style="39" customWidth="1"/>
    <col min="2825" max="3072" width="8.88671875" style="39"/>
    <col min="3073" max="3073" width="8" style="39" customWidth="1"/>
    <col min="3074" max="3074" width="13.77734375" style="39" customWidth="1"/>
    <col min="3075" max="3075" width="9.21875" style="39" customWidth="1"/>
    <col min="3076" max="3076" width="49.6640625" style="39" customWidth="1"/>
    <col min="3077" max="3077" width="7.77734375" style="39" customWidth="1"/>
    <col min="3078" max="3078" width="16.21875" style="39" customWidth="1"/>
    <col min="3079" max="3079" width="25.33203125" style="39" customWidth="1"/>
    <col min="3080" max="3080" width="15.109375" style="39" customWidth="1"/>
    <col min="3081" max="3328" width="8.88671875" style="39"/>
    <col min="3329" max="3329" width="8" style="39" customWidth="1"/>
    <col min="3330" max="3330" width="13.77734375" style="39" customWidth="1"/>
    <col min="3331" max="3331" width="9.21875" style="39" customWidth="1"/>
    <col min="3332" max="3332" width="49.6640625" style="39" customWidth="1"/>
    <col min="3333" max="3333" width="7.77734375" style="39" customWidth="1"/>
    <col min="3334" max="3334" width="16.21875" style="39" customWidth="1"/>
    <col min="3335" max="3335" width="25.33203125" style="39" customWidth="1"/>
    <col min="3336" max="3336" width="15.109375" style="39" customWidth="1"/>
    <col min="3337" max="3584" width="8.88671875" style="39"/>
    <col min="3585" max="3585" width="8" style="39" customWidth="1"/>
    <col min="3586" max="3586" width="13.77734375" style="39" customWidth="1"/>
    <col min="3587" max="3587" width="9.21875" style="39" customWidth="1"/>
    <col min="3588" max="3588" width="49.6640625" style="39" customWidth="1"/>
    <col min="3589" max="3589" width="7.77734375" style="39" customWidth="1"/>
    <col min="3590" max="3590" width="16.21875" style="39" customWidth="1"/>
    <col min="3591" max="3591" width="25.33203125" style="39" customWidth="1"/>
    <col min="3592" max="3592" width="15.109375" style="39" customWidth="1"/>
    <col min="3593" max="3840" width="8.88671875" style="39"/>
    <col min="3841" max="3841" width="8" style="39" customWidth="1"/>
    <col min="3842" max="3842" width="13.77734375" style="39" customWidth="1"/>
    <col min="3843" max="3843" width="9.21875" style="39" customWidth="1"/>
    <col min="3844" max="3844" width="49.6640625" style="39" customWidth="1"/>
    <col min="3845" max="3845" width="7.77734375" style="39" customWidth="1"/>
    <col min="3846" max="3846" width="16.21875" style="39" customWidth="1"/>
    <col min="3847" max="3847" width="25.33203125" style="39" customWidth="1"/>
    <col min="3848" max="3848" width="15.109375" style="39" customWidth="1"/>
    <col min="3849" max="4096" width="8.88671875" style="39"/>
    <col min="4097" max="4097" width="8" style="39" customWidth="1"/>
    <col min="4098" max="4098" width="13.77734375" style="39" customWidth="1"/>
    <col min="4099" max="4099" width="9.21875" style="39" customWidth="1"/>
    <col min="4100" max="4100" width="49.6640625" style="39" customWidth="1"/>
    <col min="4101" max="4101" width="7.77734375" style="39" customWidth="1"/>
    <col min="4102" max="4102" width="16.21875" style="39" customWidth="1"/>
    <col min="4103" max="4103" width="25.33203125" style="39" customWidth="1"/>
    <col min="4104" max="4104" width="15.109375" style="39" customWidth="1"/>
    <col min="4105" max="4352" width="8.88671875" style="39"/>
    <col min="4353" max="4353" width="8" style="39" customWidth="1"/>
    <col min="4354" max="4354" width="13.77734375" style="39" customWidth="1"/>
    <col min="4355" max="4355" width="9.21875" style="39" customWidth="1"/>
    <col min="4356" max="4356" width="49.6640625" style="39" customWidth="1"/>
    <col min="4357" max="4357" width="7.77734375" style="39" customWidth="1"/>
    <col min="4358" max="4358" width="16.21875" style="39" customWidth="1"/>
    <col min="4359" max="4359" width="25.33203125" style="39" customWidth="1"/>
    <col min="4360" max="4360" width="15.109375" style="39" customWidth="1"/>
    <col min="4361" max="4608" width="8.88671875" style="39"/>
    <col min="4609" max="4609" width="8" style="39" customWidth="1"/>
    <col min="4610" max="4610" width="13.77734375" style="39" customWidth="1"/>
    <col min="4611" max="4611" width="9.21875" style="39" customWidth="1"/>
    <col min="4612" max="4612" width="49.6640625" style="39" customWidth="1"/>
    <col min="4613" max="4613" width="7.77734375" style="39" customWidth="1"/>
    <col min="4614" max="4614" width="16.21875" style="39" customWidth="1"/>
    <col min="4615" max="4615" width="25.33203125" style="39" customWidth="1"/>
    <col min="4616" max="4616" width="15.109375" style="39" customWidth="1"/>
    <col min="4617" max="4864" width="8.88671875" style="39"/>
    <col min="4865" max="4865" width="8" style="39" customWidth="1"/>
    <col min="4866" max="4866" width="13.77734375" style="39" customWidth="1"/>
    <col min="4867" max="4867" width="9.21875" style="39" customWidth="1"/>
    <col min="4868" max="4868" width="49.6640625" style="39" customWidth="1"/>
    <col min="4869" max="4869" width="7.77734375" style="39" customWidth="1"/>
    <col min="4870" max="4870" width="16.21875" style="39" customWidth="1"/>
    <col min="4871" max="4871" width="25.33203125" style="39" customWidth="1"/>
    <col min="4872" max="4872" width="15.109375" style="39" customWidth="1"/>
    <col min="4873" max="5120" width="8.88671875" style="39"/>
    <col min="5121" max="5121" width="8" style="39" customWidth="1"/>
    <col min="5122" max="5122" width="13.77734375" style="39" customWidth="1"/>
    <col min="5123" max="5123" width="9.21875" style="39" customWidth="1"/>
    <col min="5124" max="5124" width="49.6640625" style="39" customWidth="1"/>
    <col min="5125" max="5125" width="7.77734375" style="39" customWidth="1"/>
    <col min="5126" max="5126" width="16.21875" style="39" customWidth="1"/>
    <col min="5127" max="5127" width="25.33203125" style="39" customWidth="1"/>
    <col min="5128" max="5128" width="15.109375" style="39" customWidth="1"/>
    <col min="5129" max="5376" width="8.88671875" style="39"/>
    <col min="5377" max="5377" width="8" style="39" customWidth="1"/>
    <col min="5378" max="5378" width="13.77734375" style="39" customWidth="1"/>
    <col min="5379" max="5379" width="9.21875" style="39" customWidth="1"/>
    <col min="5380" max="5380" width="49.6640625" style="39" customWidth="1"/>
    <col min="5381" max="5381" width="7.77734375" style="39" customWidth="1"/>
    <col min="5382" max="5382" width="16.21875" style="39" customWidth="1"/>
    <col min="5383" max="5383" width="25.33203125" style="39" customWidth="1"/>
    <col min="5384" max="5384" width="15.109375" style="39" customWidth="1"/>
    <col min="5385" max="5632" width="8.88671875" style="39"/>
    <col min="5633" max="5633" width="8" style="39" customWidth="1"/>
    <col min="5634" max="5634" width="13.77734375" style="39" customWidth="1"/>
    <col min="5635" max="5635" width="9.21875" style="39" customWidth="1"/>
    <col min="5636" max="5636" width="49.6640625" style="39" customWidth="1"/>
    <col min="5637" max="5637" width="7.77734375" style="39" customWidth="1"/>
    <col min="5638" max="5638" width="16.21875" style="39" customWidth="1"/>
    <col min="5639" max="5639" width="25.33203125" style="39" customWidth="1"/>
    <col min="5640" max="5640" width="15.109375" style="39" customWidth="1"/>
    <col min="5641" max="5888" width="8.88671875" style="39"/>
    <col min="5889" max="5889" width="8" style="39" customWidth="1"/>
    <col min="5890" max="5890" width="13.77734375" style="39" customWidth="1"/>
    <col min="5891" max="5891" width="9.21875" style="39" customWidth="1"/>
    <col min="5892" max="5892" width="49.6640625" style="39" customWidth="1"/>
    <col min="5893" max="5893" width="7.77734375" style="39" customWidth="1"/>
    <col min="5894" max="5894" width="16.21875" style="39" customWidth="1"/>
    <col min="5895" max="5895" width="25.33203125" style="39" customWidth="1"/>
    <col min="5896" max="5896" width="15.109375" style="39" customWidth="1"/>
    <col min="5897" max="6144" width="8.88671875" style="39"/>
    <col min="6145" max="6145" width="8" style="39" customWidth="1"/>
    <col min="6146" max="6146" width="13.77734375" style="39" customWidth="1"/>
    <col min="6147" max="6147" width="9.21875" style="39" customWidth="1"/>
    <col min="6148" max="6148" width="49.6640625" style="39" customWidth="1"/>
    <col min="6149" max="6149" width="7.77734375" style="39" customWidth="1"/>
    <col min="6150" max="6150" width="16.21875" style="39" customWidth="1"/>
    <col min="6151" max="6151" width="25.33203125" style="39" customWidth="1"/>
    <col min="6152" max="6152" width="15.109375" style="39" customWidth="1"/>
    <col min="6153" max="6400" width="8.88671875" style="39"/>
    <col min="6401" max="6401" width="8" style="39" customWidth="1"/>
    <col min="6402" max="6402" width="13.77734375" style="39" customWidth="1"/>
    <col min="6403" max="6403" width="9.21875" style="39" customWidth="1"/>
    <col min="6404" max="6404" width="49.6640625" style="39" customWidth="1"/>
    <col min="6405" max="6405" width="7.77734375" style="39" customWidth="1"/>
    <col min="6406" max="6406" width="16.21875" style="39" customWidth="1"/>
    <col min="6407" max="6407" width="25.33203125" style="39" customWidth="1"/>
    <col min="6408" max="6408" width="15.109375" style="39" customWidth="1"/>
    <col min="6409" max="6656" width="8.88671875" style="39"/>
    <col min="6657" max="6657" width="8" style="39" customWidth="1"/>
    <col min="6658" max="6658" width="13.77734375" style="39" customWidth="1"/>
    <col min="6659" max="6659" width="9.21875" style="39" customWidth="1"/>
    <col min="6660" max="6660" width="49.6640625" style="39" customWidth="1"/>
    <col min="6661" max="6661" width="7.77734375" style="39" customWidth="1"/>
    <col min="6662" max="6662" width="16.21875" style="39" customWidth="1"/>
    <col min="6663" max="6663" width="25.33203125" style="39" customWidth="1"/>
    <col min="6664" max="6664" width="15.109375" style="39" customWidth="1"/>
    <col min="6665" max="6912" width="8.88671875" style="39"/>
    <col min="6913" max="6913" width="8" style="39" customWidth="1"/>
    <col min="6914" max="6914" width="13.77734375" style="39" customWidth="1"/>
    <col min="6915" max="6915" width="9.21875" style="39" customWidth="1"/>
    <col min="6916" max="6916" width="49.6640625" style="39" customWidth="1"/>
    <col min="6917" max="6917" width="7.77734375" style="39" customWidth="1"/>
    <col min="6918" max="6918" width="16.21875" style="39" customWidth="1"/>
    <col min="6919" max="6919" width="25.33203125" style="39" customWidth="1"/>
    <col min="6920" max="6920" width="15.109375" style="39" customWidth="1"/>
    <col min="6921" max="7168" width="8.88671875" style="39"/>
    <col min="7169" max="7169" width="8" style="39" customWidth="1"/>
    <col min="7170" max="7170" width="13.77734375" style="39" customWidth="1"/>
    <col min="7171" max="7171" width="9.21875" style="39" customWidth="1"/>
    <col min="7172" max="7172" width="49.6640625" style="39" customWidth="1"/>
    <col min="7173" max="7173" width="7.77734375" style="39" customWidth="1"/>
    <col min="7174" max="7174" width="16.21875" style="39" customWidth="1"/>
    <col min="7175" max="7175" width="25.33203125" style="39" customWidth="1"/>
    <col min="7176" max="7176" width="15.109375" style="39" customWidth="1"/>
    <col min="7177" max="7424" width="8.88671875" style="39"/>
    <col min="7425" max="7425" width="8" style="39" customWidth="1"/>
    <col min="7426" max="7426" width="13.77734375" style="39" customWidth="1"/>
    <col min="7427" max="7427" width="9.21875" style="39" customWidth="1"/>
    <col min="7428" max="7428" width="49.6640625" style="39" customWidth="1"/>
    <col min="7429" max="7429" width="7.77734375" style="39" customWidth="1"/>
    <col min="7430" max="7430" width="16.21875" style="39" customWidth="1"/>
    <col min="7431" max="7431" width="25.33203125" style="39" customWidth="1"/>
    <col min="7432" max="7432" width="15.109375" style="39" customWidth="1"/>
    <col min="7433" max="7680" width="8.88671875" style="39"/>
    <col min="7681" max="7681" width="8" style="39" customWidth="1"/>
    <col min="7682" max="7682" width="13.77734375" style="39" customWidth="1"/>
    <col min="7683" max="7683" width="9.21875" style="39" customWidth="1"/>
    <col min="7684" max="7684" width="49.6640625" style="39" customWidth="1"/>
    <col min="7685" max="7685" width="7.77734375" style="39" customWidth="1"/>
    <col min="7686" max="7686" width="16.21875" style="39" customWidth="1"/>
    <col min="7687" max="7687" width="25.33203125" style="39" customWidth="1"/>
    <col min="7688" max="7688" width="15.109375" style="39" customWidth="1"/>
    <col min="7689" max="7936" width="8.88671875" style="39"/>
    <col min="7937" max="7937" width="8" style="39" customWidth="1"/>
    <col min="7938" max="7938" width="13.77734375" style="39" customWidth="1"/>
    <col min="7939" max="7939" width="9.21875" style="39" customWidth="1"/>
    <col min="7940" max="7940" width="49.6640625" style="39" customWidth="1"/>
    <col min="7941" max="7941" width="7.77734375" style="39" customWidth="1"/>
    <col min="7942" max="7942" width="16.21875" style="39" customWidth="1"/>
    <col min="7943" max="7943" width="25.33203125" style="39" customWidth="1"/>
    <col min="7944" max="7944" width="15.109375" style="39" customWidth="1"/>
    <col min="7945" max="8192" width="8.88671875" style="39"/>
    <col min="8193" max="8193" width="8" style="39" customWidth="1"/>
    <col min="8194" max="8194" width="13.77734375" style="39" customWidth="1"/>
    <col min="8195" max="8195" width="9.21875" style="39" customWidth="1"/>
    <col min="8196" max="8196" width="49.6640625" style="39" customWidth="1"/>
    <col min="8197" max="8197" width="7.77734375" style="39" customWidth="1"/>
    <col min="8198" max="8198" width="16.21875" style="39" customWidth="1"/>
    <col min="8199" max="8199" width="25.33203125" style="39" customWidth="1"/>
    <col min="8200" max="8200" width="15.109375" style="39" customWidth="1"/>
    <col min="8201" max="8448" width="8.88671875" style="39"/>
    <col min="8449" max="8449" width="8" style="39" customWidth="1"/>
    <col min="8450" max="8450" width="13.77734375" style="39" customWidth="1"/>
    <col min="8451" max="8451" width="9.21875" style="39" customWidth="1"/>
    <col min="8452" max="8452" width="49.6640625" style="39" customWidth="1"/>
    <col min="8453" max="8453" width="7.77734375" style="39" customWidth="1"/>
    <col min="8454" max="8454" width="16.21875" style="39" customWidth="1"/>
    <col min="8455" max="8455" width="25.33203125" style="39" customWidth="1"/>
    <col min="8456" max="8456" width="15.109375" style="39" customWidth="1"/>
    <col min="8457" max="8704" width="8.88671875" style="39"/>
    <col min="8705" max="8705" width="8" style="39" customWidth="1"/>
    <col min="8706" max="8706" width="13.77734375" style="39" customWidth="1"/>
    <col min="8707" max="8707" width="9.21875" style="39" customWidth="1"/>
    <col min="8708" max="8708" width="49.6640625" style="39" customWidth="1"/>
    <col min="8709" max="8709" width="7.77734375" style="39" customWidth="1"/>
    <col min="8710" max="8710" width="16.21875" style="39" customWidth="1"/>
    <col min="8711" max="8711" width="25.33203125" style="39" customWidth="1"/>
    <col min="8712" max="8712" width="15.109375" style="39" customWidth="1"/>
    <col min="8713" max="8960" width="8.88671875" style="39"/>
    <col min="8961" max="8961" width="8" style="39" customWidth="1"/>
    <col min="8962" max="8962" width="13.77734375" style="39" customWidth="1"/>
    <col min="8963" max="8963" width="9.21875" style="39" customWidth="1"/>
    <col min="8964" max="8964" width="49.6640625" style="39" customWidth="1"/>
    <col min="8965" max="8965" width="7.77734375" style="39" customWidth="1"/>
    <col min="8966" max="8966" width="16.21875" style="39" customWidth="1"/>
    <col min="8967" max="8967" width="25.33203125" style="39" customWidth="1"/>
    <col min="8968" max="8968" width="15.109375" style="39" customWidth="1"/>
    <col min="8969" max="9216" width="8.88671875" style="39"/>
    <col min="9217" max="9217" width="8" style="39" customWidth="1"/>
    <col min="9218" max="9218" width="13.77734375" style="39" customWidth="1"/>
    <col min="9219" max="9219" width="9.21875" style="39" customWidth="1"/>
    <col min="9220" max="9220" width="49.6640625" style="39" customWidth="1"/>
    <col min="9221" max="9221" width="7.77734375" style="39" customWidth="1"/>
    <col min="9222" max="9222" width="16.21875" style="39" customWidth="1"/>
    <col min="9223" max="9223" width="25.33203125" style="39" customWidth="1"/>
    <col min="9224" max="9224" width="15.109375" style="39" customWidth="1"/>
    <col min="9225" max="9472" width="8.88671875" style="39"/>
    <col min="9473" max="9473" width="8" style="39" customWidth="1"/>
    <col min="9474" max="9474" width="13.77734375" style="39" customWidth="1"/>
    <col min="9475" max="9475" width="9.21875" style="39" customWidth="1"/>
    <col min="9476" max="9476" width="49.6640625" style="39" customWidth="1"/>
    <col min="9477" max="9477" width="7.77734375" style="39" customWidth="1"/>
    <col min="9478" max="9478" width="16.21875" style="39" customWidth="1"/>
    <col min="9479" max="9479" width="25.33203125" style="39" customWidth="1"/>
    <col min="9480" max="9480" width="15.109375" style="39" customWidth="1"/>
    <col min="9481" max="9728" width="8.88671875" style="39"/>
    <col min="9729" max="9729" width="8" style="39" customWidth="1"/>
    <col min="9730" max="9730" width="13.77734375" style="39" customWidth="1"/>
    <col min="9731" max="9731" width="9.21875" style="39" customWidth="1"/>
    <col min="9732" max="9732" width="49.6640625" style="39" customWidth="1"/>
    <col min="9733" max="9733" width="7.77734375" style="39" customWidth="1"/>
    <col min="9734" max="9734" width="16.21875" style="39" customWidth="1"/>
    <col min="9735" max="9735" width="25.33203125" style="39" customWidth="1"/>
    <col min="9736" max="9736" width="15.109375" style="39" customWidth="1"/>
    <col min="9737" max="9984" width="8.88671875" style="39"/>
    <col min="9985" max="9985" width="8" style="39" customWidth="1"/>
    <col min="9986" max="9986" width="13.77734375" style="39" customWidth="1"/>
    <col min="9987" max="9987" width="9.21875" style="39" customWidth="1"/>
    <col min="9988" max="9988" width="49.6640625" style="39" customWidth="1"/>
    <col min="9989" max="9989" width="7.77734375" style="39" customWidth="1"/>
    <col min="9990" max="9990" width="16.21875" style="39" customWidth="1"/>
    <col min="9991" max="9991" width="25.33203125" style="39" customWidth="1"/>
    <col min="9992" max="9992" width="15.109375" style="39" customWidth="1"/>
    <col min="9993" max="10240" width="8.88671875" style="39"/>
    <col min="10241" max="10241" width="8" style="39" customWidth="1"/>
    <col min="10242" max="10242" width="13.77734375" style="39" customWidth="1"/>
    <col min="10243" max="10243" width="9.21875" style="39" customWidth="1"/>
    <col min="10244" max="10244" width="49.6640625" style="39" customWidth="1"/>
    <col min="10245" max="10245" width="7.77734375" style="39" customWidth="1"/>
    <col min="10246" max="10246" width="16.21875" style="39" customWidth="1"/>
    <col min="10247" max="10247" width="25.33203125" style="39" customWidth="1"/>
    <col min="10248" max="10248" width="15.109375" style="39" customWidth="1"/>
    <col min="10249" max="10496" width="8.88671875" style="39"/>
    <col min="10497" max="10497" width="8" style="39" customWidth="1"/>
    <col min="10498" max="10498" width="13.77734375" style="39" customWidth="1"/>
    <col min="10499" max="10499" width="9.21875" style="39" customWidth="1"/>
    <col min="10500" max="10500" width="49.6640625" style="39" customWidth="1"/>
    <col min="10501" max="10501" width="7.77734375" style="39" customWidth="1"/>
    <col min="10502" max="10502" width="16.21875" style="39" customWidth="1"/>
    <col min="10503" max="10503" width="25.33203125" style="39" customWidth="1"/>
    <col min="10504" max="10504" width="15.109375" style="39" customWidth="1"/>
    <col min="10505" max="10752" width="8.88671875" style="39"/>
    <col min="10753" max="10753" width="8" style="39" customWidth="1"/>
    <col min="10754" max="10754" width="13.77734375" style="39" customWidth="1"/>
    <col min="10755" max="10755" width="9.21875" style="39" customWidth="1"/>
    <col min="10756" max="10756" width="49.6640625" style="39" customWidth="1"/>
    <col min="10757" max="10757" width="7.77734375" style="39" customWidth="1"/>
    <col min="10758" max="10758" width="16.21875" style="39" customWidth="1"/>
    <col min="10759" max="10759" width="25.33203125" style="39" customWidth="1"/>
    <col min="10760" max="10760" width="15.109375" style="39" customWidth="1"/>
    <col min="10761" max="11008" width="8.88671875" style="39"/>
    <col min="11009" max="11009" width="8" style="39" customWidth="1"/>
    <col min="11010" max="11010" width="13.77734375" style="39" customWidth="1"/>
    <col min="11011" max="11011" width="9.21875" style="39" customWidth="1"/>
    <col min="11012" max="11012" width="49.6640625" style="39" customWidth="1"/>
    <col min="11013" max="11013" width="7.77734375" style="39" customWidth="1"/>
    <col min="11014" max="11014" width="16.21875" style="39" customWidth="1"/>
    <col min="11015" max="11015" width="25.33203125" style="39" customWidth="1"/>
    <col min="11016" max="11016" width="15.109375" style="39" customWidth="1"/>
    <col min="11017" max="11264" width="8.88671875" style="39"/>
    <col min="11265" max="11265" width="8" style="39" customWidth="1"/>
    <col min="11266" max="11266" width="13.77734375" style="39" customWidth="1"/>
    <col min="11267" max="11267" width="9.21875" style="39" customWidth="1"/>
    <col min="11268" max="11268" width="49.6640625" style="39" customWidth="1"/>
    <col min="11269" max="11269" width="7.77734375" style="39" customWidth="1"/>
    <col min="11270" max="11270" width="16.21875" style="39" customWidth="1"/>
    <col min="11271" max="11271" width="25.33203125" style="39" customWidth="1"/>
    <col min="11272" max="11272" width="15.109375" style="39" customWidth="1"/>
    <col min="11273" max="11520" width="8.88671875" style="39"/>
    <col min="11521" max="11521" width="8" style="39" customWidth="1"/>
    <col min="11522" max="11522" width="13.77734375" style="39" customWidth="1"/>
    <col min="11523" max="11523" width="9.21875" style="39" customWidth="1"/>
    <col min="11524" max="11524" width="49.6640625" style="39" customWidth="1"/>
    <col min="11525" max="11525" width="7.77734375" style="39" customWidth="1"/>
    <col min="11526" max="11526" width="16.21875" style="39" customWidth="1"/>
    <col min="11527" max="11527" width="25.33203125" style="39" customWidth="1"/>
    <col min="11528" max="11528" width="15.109375" style="39" customWidth="1"/>
    <col min="11529" max="11776" width="8.88671875" style="39"/>
    <col min="11777" max="11777" width="8" style="39" customWidth="1"/>
    <col min="11778" max="11778" width="13.77734375" style="39" customWidth="1"/>
    <col min="11779" max="11779" width="9.21875" style="39" customWidth="1"/>
    <col min="11780" max="11780" width="49.6640625" style="39" customWidth="1"/>
    <col min="11781" max="11781" width="7.77734375" style="39" customWidth="1"/>
    <col min="11782" max="11782" width="16.21875" style="39" customWidth="1"/>
    <col min="11783" max="11783" width="25.33203125" style="39" customWidth="1"/>
    <col min="11784" max="11784" width="15.109375" style="39" customWidth="1"/>
    <col min="11785" max="12032" width="8.88671875" style="39"/>
    <col min="12033" max="12033" width="8" style="39" customWidth="1"/>
    <col min="12034" max="12034" width="13.77734375" style="39" customWidth="1"/>
    <col min="12035" max="12035" width="9.21875" style="39" customWidth="1"/>
    <col min="12036" max="12036" width="49.6640625" style="39" customWidth="1"/>
    <col min="12037" max="12037" width="7.77734375" style="39" customWidth="1"/>
    <col min="12038" max="12038" width="16.21875" style="39" customWidth="1"/>
    <col min="12039" max="12039" width="25.33203125" style="39" customWidth="1"/>
    <col min="12040" max="12040" width="15.109375" style="39" customWidth="1"/>
    <col min="12041" max="12288" width="8.88671875" style="39"/>
    <col min="12289" max="12289" width="8" style="39" customWidth="1"/>
    <col min="12290" max="12290" width="13.77734375" style="39" customWidth="1"/>
    <col min="12291" max="12291" width="9.21875" style="39" customWidth="1"/>
    <col min="12292" max="12292" width="49.6640625" style="39" customWidth="1"/>
    <col min="12293" max="12293" width="7.77734375" style="39" customWidth="1"/>
    <col min="12294" max="12294" width="16.21875" style="39" customWidth="1"/>
    <col min="12295" max="12295" width="25.33203125" style="39" customWidth="1"/>
    <col min="12296" max="12296" width="15.109375" style="39" customWidth="1"/>
    <col min="12297" max="12544" width="8.88671875" style="39"/>
    <col min="12545" max="12545" width="8" style="39" customWidth="1"/>
    <col min="12546" max="12546" width="13.77734375" style="39" customWidth="1"/>
    <col min="12547" max="12547" width="9.21875" style="39" customWidth="1"/>
    <col min="12548" max="12548" width="49.6640625" style="39" customWidth="1"/>
    <col min="12549" max="12549" width="7.77734375" style="39" customWidth="1"/>
    <col min="12550" max="12550" width="16.21875" style="39" customWidth="1"/>
    <col min="12551" max="12551" width="25.33203125" style="39" customWidth="1"/>
    <col min="12552" max="12552" width="15.109375" style="39" customWidth="1"/>
    <col min="12553" max="12800" width="8.88671875" style="39"/>
    <col min="12801" max="12801" width="8" style="39" customWidth="1"/>
    <col min="12802" max="12802" width="13.77734375" style="39" customWidth="1"/>
    <col min="12803" max="12803" width="9.21875" style="39" customWidth="1"/>
    <col min="12804" max="12804" width="49.6640625" style="39" customWidth="1"/>
    <col min="12805" max="12805" width="7.77734375" style="39" customWidth="1"/>
    <col min="12806" max="12806" width="16.21875" style="39" customWidth="1"/>
    <col min="12807" max="12807" width="25.33203125" style="39" customWidth="1"/>
    <col min="12808" max="12808" width="15.109375" style="39" customWidth="1"/>
    <col min="12809" max="13056" width="8.88671875" style="39"/>
    <col min="13057" max="13057" width="8" style="39" customWidth="1"/>
    <col min="13058" max="13058" width="13.77734375" style="39" customWidth="1"/>
    <col min="13059" max="13059" width="9.21875" style="39" customWidth="1"/>
    <col min="13060" max="13060" width="49.6640625" style="39" customWidth="1"/>
    <col min="13061" max="13061" width="7.77734375" style="39" customWidth="1"/>
    <col min="13062" max="13062" width="16.21875" style="39" customWidth="1"/>
    <col min="13063" max="13063" width="25.33203125" style="39" customWidth="1"/>
    <col min="13064" max="13064" width="15.109375" style="39" customWidth="1"/>
    <col min="13065" max="13312" width="8.88671875" style="39"/>
    <col min="13313" max="13313" width="8" style="39" customWidth="1"/>
    <col min="13314" max="13314" width="13.77734375" style="39" customWidth="1"/>
    <col min="13315" max="13315" width="9.21875" style="39" customWidth="1"/>
    <col min="13316" max="13316" width="49.6640625" style="39" customWidth="1"/>
    <col min="13317" max="13317" width="7.77734375" style="39" customWidth="1"/>
    <col min="13318" max="13318" width="16.21875" style="39" customWidth="1"/>
    <col min="13319" max="13319" width="25.33203125" style="39" customWidth="1"/>
    <col min="13320" max="13320" width="15.109375" style="39" customWidth="1"/>
    <col min="13321" max="13568" width="8.88671875" style="39"/>
    <col min="13569" max="13569" width="8" style="39" customWidth="1"/>
    <col min="13570" max="13570" width="13.77734375" style="39" customWidth="1"/>
    <col min="13571" max="13571" width="9.21875" style="39" customWidth="1"/>
    <col min="13572" max="13572" width="49.6640625" style="39" customWidth="1"/>
    <col min="13573" max="13573" width="7.77734375" style="39" customWidth="1"/>
    <col min="13574" max="13574" width="16.21875" style="39" customWidth="1"/>
    <col min="13575" max="13575" width="25.33203125" style="39" customWidth="1"/>
    <col min="13576" max="13576" width="15.109375" style="39" customWidth="1"/>
    <col min="13577" max="13824" width="8.88671875" style="39"/>
    <col min="13825" max="13825" width="8" style="39" customWidth="1"/>
    <col min="13826" max="13826" width="13.77734375" style="39" customWidth="1"/>
    <col min="13827" max="13827" width="9.21875" style="39" customWidth="1"/>
    <col min="13828" max="13828" width="49.6640625" style="39" customWidth="1"/>
    <col min="13829" max="13829" width="7.77734375" style="39" customWidth="1"/>
    <col min="13830" max="13830" width="16.21875" style="39" customWidth="1"/>
    <col min="13831" max="13831" width="25.33203125" style="39" customWidth="1"/>
    <col min="13832" max="13832" width="15.109375" style="39" customWidth="1"/>
    <col min="13833" max="14080" width="8.88671875" style="39"/>
    <col min="14081" max="14081" width="8" style="39" customWidth="1"/>
    <col min="14082" max="14082" width="13.77734375" style="39" customWidth="1"/>
    <col min="14083" max="14083" width="9.21875" style="39" customWidth="1"/>
    <col min="14084" max="14084" width="49.6640625" style="39" customWidth="1"/>
    <col min="14085" max="14085" width="7.77734375" style="39" customWidth="1"/>
    <col min="14086" max="14086" width="16.21875" style="39" customWidth="1"/>
    <col min="14087" max="14087" width="25.33203125" style="39" customWidth="1"/>
    <col min="14088" max="14088" width="15.109375" style="39" customWidth="1"/>
    <col min="14089" max="14336" width="8.88671875" style="39"/>
    <col min="14337" max="14337" width="8" style="39" customWidth="1"/>
    <col min="14338" max="14338" width="13.77734375" style="39" customWidth="1"/>
    <col min="14339" max="14339" width="9.21875" style="39" customWidth="1"/>
    <col min="14340" max="14340" width="49.6640625" style="39" customWidth="1"/>
    <col min="14341" max="14341" width="7.77734375" style="39" customWidth="1"/>
    <col min="14342" max="14342" width="16.21875" style="39" customWidth="1"/>
    <col min="14343" max="14343" width="25.33203125" style="39" customWidth="1"/>
    <col min="14344" max="14344" width="15.109375" style="39" customWidth="1"/>
    <col min="14345" max="14592" width="8.88671875" style="39"/>
    <col min="14593" max="14593" width="8" style="39" customWidth="1"/>
    <col min="14594" max="14594" width="13.77734375" style="39" customWidth="1"/>
    <col min="14595" max="14595" width="9.21875" style="39" customWidth="1"/>
    <col min="14596" max="14596" width="49.6640625" style="39" customWidth="1"/>
    <col min="14597" max="14597" width="7.77734375" style="39" customWidth="1"/>
    <col min="14598" max="14598" width="16.21875" style="39" customWidth="1"/>
    <col min="14599" max="14599" width="25.33203125" style="39" customWidth="1"/>
    <col min="14600" max="14600" width="15.109375" style="39" customWidth="1"/>
    <col min="14601" max="14848" width="8.88671875" style="39"/>
    <col min="14849" max="14849" width="8" style="39" customWidth="1"/>
    <col min="14850" max="14850" width="13.77734375" style="39" customWidth="1"/>
    <col min="14851" max="14851" width="9.21875" style="39" customWidth="1"/>
    <col min="14852" max="14852" width="49.6640625" style="39" customWidth="1"/>
    <col min="14853" max="14853" width="7.77734375" style="39" customWidth="1"/>
    <col min="14854" max="14854" width="16.21875" style="39" customWidth="1"/>
    <col min="14855" max="14855" width="25.33203125" style="39" customWidth="1"/>
    <col min="14856" max="14856" width="15.109375" style="39" customWidth="1"/>
    <col min="14857" max="15104" width="8.88671875" style="39"/>
    <col min="15105" max="15105" width="8" style="39" customWidth="1"/>
    <col min="15106" max="15106" width="13.77734375" style="39" customWidth="1"/>
    <col min="15107" max="15107" width="9.21875" style="39" customWidth="1"/>
    <col min="15108" max="15108" width="49.6640625" style="39" customWidth="1"/>
    <col min="15109" max="15109" width="7.77734375" style="39" customWidth="1"/>
    <col min="15110" max="15110" width="16.21875" style="39" customWidth="1"/>
    <col min="15111" max="15111" width="25.33203125" style="39" customWidth="1"/>
    <col min="15112" max="15112" width="15.109375" style="39" customWidth="1"/>
    <col min="15113" max="15360" width="8.88671875" style="39"/>
    <col min="15361" max="15361" width="8" style="39" customWidth="1"/>
    <col min="15362" max="15362" width="13.77734375" style="39" customWidth="1"/>
    <col min="15363" max="15363" width="9.21875" style="39" customWidth="1"/>
    <col min="15364" max="15364" width="49.6640625" style="39" customWidth="1"/>
    <col min="15365" max="15365" width="7.77734375" style="39" customWidth="1"/>
    <col min="15366" max="15366" width="16.21875" style="39" customWidth="1"/>
    <col min="15367" max="15367" width="25.33203125" style="39" customWidth="1"/>
    <col min="15368" max="15368" width="15.109375" style="39" customWidth="1"/>
    <col min="15369" max="15616" width="8.88671875" style="39"/>
    <col min="15617" max="15617" width="8" style="39" customWidth="1"/>
    <col min="15618" max="15618" width="13.77734375" style="39" customWidth="1"/>
    <col min="15619" max="15619" width="9.21875" style="39" customWidth="1"/>
    <col min="15620" max="15620" width="49.6640625" style="39" customWidth="1"/>
    <col min="15621" max="15621" width="7.77734375" style="39" customWidth="1"/>
    <col min="15622" max="15622" width="16.21875" style="39" customWidth="1"/>
    <col min="15623" max="15623" width="25.33203125" style="39" customWidth="1"/>
    <col min="15624" max="15624" width="15.109375" style="39" customWidth="1"/>
    <col min="15625" max="15872" width="8.88671875" style="39"/>
    <col min="15873" max="15873" width="8" style="39" customWidth="1"/>
    <col min="15874" max="15874" width="13.77734375" style="39" customWidth="1"/>
    <col min="15875" max="15875" width="9.21875" style="39" customWidth="1"/>
    <col min="15876" max="15876" width="49.6640625" style="39" customWidth="1"/>
    <col min="15877" max="15877" width="7.77734375" style="39" customWidth="1"/>
    <col min="15878" max="15878" width="16.21875" style="39" customWidth="1"/>
    <col min="15879" max="15879" width="25.33203125" style="39" customWidth="1"/>
    <col min="15880" max="15880" width="15.109375" style="39" customWidth="1"/>
    <col min="15881" max="16128" width="8.88671875" style="39"/>
    <col min="16129" max="16129" width="8" style="39" customWidth="1"/>
    <col min="16130" max="16130" width="13.77734375" style="39" customWidth="1"/>
    <col min="16131" max="16131" width="9.21875" style="39" customWidth="1"/>
    <col min="16132" max="16132" width="49.6640625" style="39" customWidth="1"/>
    <col min="16133" max="16133" width="7.77734375" style="39" customWidth="1"/>
    <col min="16134" max="16134" width="16.21875" style="39" customWidth="1"/>
    <col min="16135" max="16135" width="25.33203125" style="39" customWidth="1"/>
    <col min="16136" max="16136" width="15.109375" style="39" customWidth="1"/>
    <col min="16137" max="16384" width="8.88671875" style="39"/>
  </cols>
  <sheetData>
    <row r="1" spans="1:8" ht="100.15" customHeight="1">
      <c r="A1" s="369" t="str">
        <f>combned!A1</f>
        <v>Name of Work : Construction of Girls Toilet (Ground floor), certain repair works in existing toilet and Providing 1 No. of Borewell in Presidency Government Higher Secondary School at Egmore in Chennai city.</v>
      </c>
      <c r="B1" s="369"/>
      <c r="C1" s="369"/>
      <c r="D1" s="369"/>
      <c r="E1" s="369"/>
      <c r="F1" s="369"/>
      <c r="G1" s="369"/>
      <c r="H1" s="369"/>
    </row>
    <row r="2" spans="1:8" ht="66" customHeight="1">
      <c r="A2" s="370" t="s">
        <v>78</v>
      </c>
      <c r="B2" s="370"/>
      <c r="C2" s="370"/>
      <c r="D2" s="370"/>
      <c r="E2" s="370"/>
      <c r="F2" s="370"/>
      <c r="G2" s="370"/>
      <c r="H2" s="370"/>
    </row>
    <row r="3" spans="1:8" s="43" customFormat="1" ht="114.6" customHeight="1">
      <c r="A3" s="40" t="s">
        <v>79</v>
      </c>
      <c r="B3" s="41" t="s">
        <v>80</v>
      </c>
      <c r="C3" s="41" t="s">
        <v>81</v>
      </c>
      <c r="D3" s="41" t="s">
        <v>82</v>
      </c>
      <c r="E3" s="42" t="s">
        <v>83</v>
      </c>
      <c r="F3" s="42" t="s">
        <v>84</v>
      </c>
      <c r="G3" s="42" t="s">
        <v>85</v>
      </c>
      <c r="H3" s="42" t="s">
        <v>86</v>
      </c>
    </row>
    <row r="4" spans="1:8" s="43" customFormat="1" ht="46.15" customHeight="1">
      <c r="A4" s="40">
        <v>1</v>
      </c>
      <c r="B4" s="44">
        <v>2</v>
      </c>
      <c r="C4" s="44">
        <v>3</v>
      </c>
      <c r="D4" s="45">
        <v>4</v>
      </c>
      <c r="E4" s="45">
        <v>5</v>
      </c>
      <c r="F4" s="45">
        <v>6</v>
      </c>
      <c r="G4" s="45">
        <v>7</v>
      </c>
      <c r="H4" s="45">
        <v>8</v>
      </c>
    </row>
    <row r="5" spans="1:8" s="43" customFormat="1" ht="369" customHeight="1">
      <c r="A5" s="46">
        <v>1</v>
      </c>
      <c r="B5" s="47">
        <v>1.1000000000000001</v>
      </c>
      <c r="C5" s="48"/>
      <c r="D5" s="371" t="s">
        <v>87</v>
      </c>
      <c r="E5" s="49" t="s">
        <v>88</v>
      </c>
      <c r="F5" s="50"/>
      <c r="G5" s="373" t="s">
        <v>89</v>
      </c>
      <c r="H5" s="48"/>
    </row>
    <row r="6" spans="1:8" s="43" customFormat="1" ht="93.6" customHeight="1">
      <c r="A6" s="51"/>
      <c r="B6" s="52"/>
      <c r="C6" s="53"/>
      <c r="D6" s="372"/>
      <c r="E6" s="54"/>
      <c r="F6" s="55"/>
      <c r="G6" s="374"/>
      <c r="H6" s="53"/>
    </row>
    <row r="7" spans="1:8" s="43" customFormat="1" ht="269.45" customHeight="1">
      <c r="A7" s="46">
        <v>2</v>
      </c>
      <c r="B7" s="47">
        <v>1.5</v>
      </c>
      <c r="C7" s="48"/>
      <c r="D7" s="371" t="s">
        <v>199</v>
      </c>
      <c r="E7" s="49" t="s">
        <v>88</v>
      </c>
      <c r="F7" s="50"/>
      <c r="G7" s="373" t="s">
        <v>89</v>
      </c>
      <c r="H7" s="48"/>
    </row>
    <row r="8" spans="1:8" s="43" customFormat="1" ht="141.6" customHeight="1">
      <c r="A8" s="51"/>
      <c r="B8" s="52"/>
      <c r="C8" s="53"/>
      <c r="D8" s="372"/>
      <c r="E8" s="54"/>
      <c r="F8" s="55"/>
      <c r="G8" s="374"/>
      <c r="H8" s="53"/>
    </row>
    <row r="9" spans="1:8" s="43" customFormat="1" ht="204" customHeight="1">
      <c r="A9" s="56">
        <v>3</v>
      </c>
      <c r="B9" s="57">
        <v>13.1</v>
      </c>
      <c r="C9" s="58"/>
      <c r="D9" s="59" t="s">
        <v>200</v>
      </c>
      <c r="E9" s="60"/>
      <c r="F9" s="65"/>
      <c r="G9" s="66" t="s">
        <v>93</v>
      </c>
      <c r="H9" s="63"/>
    </row>
    <row r="10" spans="1:8" s="43" customFormat="1" ht="139.15" customHeight="1">
      <c r="A10" s="56">
        <v>4</v>
      </c>
      <c r="B10" s="57">
        <v>37.1</v>
      </c>
      <c r="C10" s="198"/>
      <c r="D10" s="69" t="s">
        <v>201</v>
      </c>
      <c r="E10" s="60">
        <v>63</v>
      </c>
      <c r="F10" s="61"/>
      <c r="G10" s="62" t="s">
        <v>120</v>
      </c>
      <c r="H10" s="63"/>
    </row>
    <row r="11" spans="1:8" s="43" customFormat="1" ht="159" customHeight="1">
      <c r="A11" s="56">
        <v>5</v>
      </c>
      <c r="B11" s="57">
        <v>39</v>
      </c>
      <c r="C11" s="58"/>
      <c r="D11" s="59" t="s">
        <v>202</v>
      </c>
      <c r="E11" s="60"/>
      <c r="F11" s="61"/>
      <c r="G11" s="62" t="s">
        <v>203</v>
      </c>
      <c r="H11" s="63"/>
    </row>
    <row r="12" spans="1:8" s="43" customFormat="1" ht="310.89999999999998" customHeight="1">
      <c r="A12" s="56">
        <v>6</v>
      </c>
      <c r="B12" s="57">
        <v>41</v>
      </c>
      <c r="C12" s="58"/>
      <c r="D12" s="69" t="s">
        <v>204</v>
      </c>
      <c r="E12" s="60" t="s">
        <v>205</v>
      </c>
      <c r="F12" s="61"/>
      <c r="G12" s="62" t="s">
        <v>120</v>
      </c>
      <c r="H12" s="63"/>
    </row>
    <row r="13" spans="1:8" s="43" customFormat="1" ht="319.89999999999998" customHeight="1">
      <c r="A13" s="46">
        <v>7</v>
      </c>
      <c r="B13" s="47">
        <v>86</v>
      </c>
      <c r="C13" s="199"/>
      <c r="D13" s="385" t="s">
        <v>206</v>
      </c>
      <c r="E13" s="49"/>
      <c r="F13" s="115"/>
      <c r="G13" s="175" t="s">
        <v>99</v>
      </c>
      <c r="H13" s="132"/>
    </row>
    <row r="14" spans="1:8" s="43" customFormat="1" ht="199.9" customHeight="1">
      <c r="A14" s="51"/>
      <c r="B14" s="52"/>
      <c r="C14" s="200"/>
      <c r="D14" s="386"/>
      <c r="E14" s="54"/>
      <c r="F14" s="119"/>
      <c r="G14" s="107"/>
      <c r="H14" s="252"/>
    </row>
    <row r="15" spans="1:8" s="43" customFormat="1" ht="288.60000000000002" customHeight="1">
      <c r="A15" s="56">
        <v>8</v>
      </c>
      <c r="B15" s="57">
        <v>112</v>
      </c>
      <c r="C15" s="146"/>
      <c r="D15" s="59" t="s">
        <v>207</v>
      </c>
      <c r="E15" s="64"/>
      <c r="F15" s="65"/>
      <c r="G15" s="66" t="s">
        <v>90</v>
      </c>
      <c r="H15" s="63"/>
    </row>
    <row r="16" spans="1:8" s="43" customFormat="1" ht="356.45" customHeight="1">
      <c r="A16" s="56">
        <v>9</v>
      </c>
      <c r="B16" s="57">
        <v>238</v>
      </c>
      <c r="C16" s="58"/>
      <c r="D16" s="70" t="s">
        <v>91</v>
      </c>
      <c r="E16" s="64"/>
      <c r="F16" s="65"/>
      <c r="G16" s="66" t="s">
        <v>92</v>
      </c>
      <c r="H16" s="63"/>
    </row>
    <row r="17" spans="1:8" s="43" customFormat="1" ht="265.89999999999998" customHeight="1">
      <c r="A17" s="56">
        <v>10</v>
      </c>
      <c r="B17" s="97">
        <v>2.15</v>
      </c>
      <c r="C17" s="201"/>
      <c r="D17" s="108" t="s">
        <v>240</v>
      </c>
      <c r="E17" s="66"/>
      <c r="F17" s="66"/>
      <c r="G17" s="66" t="s">
        <v>95</v>
      </c>
      <c r="H17" s="63"/>
    </row>
    <row r="18" spans="1:8" s="43" customFormat="1" ht="276.60000000000002" customHeight="1">
      <c r="A18" s="56">
        <v>11</v>
      </c>
      <c r="B18" s="75" t="s">
        <v>28</v>
      </c>
      <c r="C18" s="76"/>
      <c r="D18" s="72" t="s">
        <v>94</v>
      </c>
      <c r="E18" s="77">
        <v>28</v>
      </c>
      <c r="F18" s="78"/>
      <c r="G18" s="79" t="s">
        <v>95</v>
      </c>
      <c r="H18" s="80"/>
    </row>
    <row r="19" spans="1:8" s="43" customFormat="1" ht="237.6" customHeight="1">
      <c r="A19" s="56">
        <v>12</v>
      </c>
      <c r="B19" s="75" t="s">
        <v>30</v>
      </c>
      <c r="C19" s="76"/>
      <c r="D19" s="72" t="s">
        <v>208</v>
      </c>
      <c r="E19" s="77" t="s">
        <v>96</v>
      </c>
      <c r="F19" s="78"/>
      <c r="G19" s="79" t="s">
        <v>95</v>
      </c>
      <c r="H19" s="63"/>
    </row>
    <row r="20" spans="1:8" s="43" customFormat="1" ht="368.45" customHeight="1">
      <c r="A20" s="46">
        <v>13</v>
      </c>
      <c r="B20" s="83" t="s">
        <v>32</v>
      </c>
      <c r="C20" s="84"/>
      <c r="D20" s="387" t="s">
        <v>209</v>
      </c>
      <c r="E20" s="85"/>
      <c r="F20" s="86"/>
      <c r="G20" s="87"/>
      <c r="H20" s="132"/>
    </row>
    <row r="21" spans="1:8" s="43" customFormat="1" ht="254.25" customHeight="1">
      <c r="A21" s="250"/>
      <c r="B21" s="88"/>
      <c r="C21" s="89"/>
      <c r="D21" s="388"/>
      <c r="E21" s="176"/>
      <c r="F21" s="90"/>
      <c r="G21" s="91"/>
      <c r="H21" s="251"/>
    </row>
    <row r="22" spans="1:8" s="43" customFormat="1" ht="316.89999999999998" customHeight="1">
      <c r="A22" s="51"/>
      <c r="B22" s="202"/>
      <c r="C22" s="105"/>
      <c r="D22" s="389"/>
      <c r="E22" s="107"/>
      <c r="F22" s="106"/>
      <c r="G22" s="173" t="s">
        <v>95</v>
      </c>
      <c r="H22" s="252"/>
    </row>
    <row r="23" spans="1:8" s="43" customFormat="1" ht="106.9" customHeight="1">
      <c r="A23" s="56">
        <v>14</v>
      </c>
      <c r="B23" s="97"/>
      <c r="C23" s="98"/>
      <c r="D23" s="203" t="s">
        <v>210</v>
      </c>
      <c r="E23" s="99"/>
      <c r="F23" s="100"/>
      <c r="G23" s="66" t="s">
        <v>95</v>
      </c>
      <c r="H23" s="63"/>
    </row>
    <row r="24" spans="1:8" s="43" customFormat="1" ht="336.6" customHeight="1">
      <c r="A24" s="56">
        <v>15</v>
      </c>
      <c r="B24" s="92" t="s">
        <v>97</v>
      </c>
      <c r="C24" s="93"/>
      <c r="D24" s="72" t="s">
        <v>336</v>
      </c>
      <c r="E24" s="94"/>
      <c r="F24" s="95"/>
      <c r="G24" s="96" t="s">
        <v>95</v>
      </c>
      <c r="H24" s="63"/>
    </row>
    <row r="25" spans="1:8" s="43" customFormat="1" ht="369.6" customHeight="1">
      <c r="A25" s="56">
        <v>16</v>
      </c>
      <c r="B25" s="57" t="s">
        <v>133</v>
      </c>
      <c r="C25" s="146"/>
      <c r="D25" s="154" t="s">
        <v>337</v>
      </c>
      <c r="E25" s="60" t="s">
        <v>211</v>
      </c>
      <c r="F25" s="65"/>
      <c r="G25" s="62" t="s">
        <v>120</v>
      </c>
      <c r="H25" s="63"/>
    </row>
    <row r="26" spans="1:8" s="43" customFormat="1" ht="308.45" customHeight="1">
      <c r="A26" s="56">
        <v>17</v>
      </c>
      <c r="B26" s="204">
        <v>16.3</v>
      </c>
      <c r="C26" s="205"/>
      <c r="D26" s="206" t="s">
        <v>338</v>
      </c>
      <c r="E26" s="207" t="s">
        <v>212</v>
      </c>
      <c r="F26" s="65"/>
      <c r="G26" s="62" t="s">
        <v>120</v>
      </c>
      <c r="H26" s="63"/>
    </row>
    <row r="27" spans="1:8" s="43" customFormat="1" ht="315.60000000000002" customHeight="1">
      <c r="A27" s="56">
        <v>18</v>
      </c>
      <c r="B27" s="141">
        <v>18.100000000000001</v>
      </c>
      <c r="C27" s="98"/>
      <c r="D27" s="59" t="s">
        <v>241</v>
      </c>
      <c r="E27" s="60" t="s">
        <v>98</v>
      </c>
      <c r="F27" s="100"/>
      <c r="G27" s="62"/>
      <c r="H27" s="63"/>
    </row>
    <row r="28" spans="1:8" s="43" customFormat="1" ht="254.25" customHeight="1">
      <c r="A28" s="51"/>
      <c r="B28" s="104"/>
      <c r="C28" s="105"/>
      <c r="D28" s="174" t="s">
        <v>242</v>
      </c>
      <c r="E28" s="106"/>
      <c r="F28" s="106"/>
      <c r="G28" s="107" t="s">
        <v>99</v>
      </c>
      <c r="H28" s="252"/>
    </row>
    <row r="29" spans="1:8" s="43" customFormat="1" ht="127.9" customHeight="1">
      <c r="A29" s="56">
        <v>19</v>
      </c>
      <c r="B29" s="97"/>
      <c r="C29" s="98"/>
      <c r="D29" s="108" t="s">
        <v>100</v>
      </c>
      <c r="E29" s="99"/>
      <c r="F29" s="100"/>
      <c r="G29" s="99" t="s">
        <v>99</v>
      </c>
      <c r="H29" s="63"/>
    </row>
    <row r="30" spans="1:8" s="43" customFormat="1" ht="127.9" customHeight="1">
      <c r="A30" s="56">
        <v>20</v>
      </c>
      <c r="B30" s="97"/>
      <c r="C30" s="98"/>
      <c r="D30" s="109" t="s">
        <v>101</v>
      </c>
      <c r="E30" s="99"/>
      <c r="F30" s="100"/>
      <c r="G30" s="99" t="s">
        <v>99</v>
      </c>
      <c r="H30" s="63"/>
    </row>
    <row r="31" spans="1:8" s="43" customFormat="1" ht="409.6" customHeight="1">
      <c r="A31" s="46">
        <v>21</v>
      </c>
      <c r="B31" s="102" t="s">
        <v>37</v>
      </c>
      <c r="C31" s="110"/>
      <c r="D31" s="390" t="s">
        <v>243</v>
      </c>
      <c r="E31" s="111"/>
      <c r="F31" s="112"/>
      <c r="G31" s="375" t="s">
        <v>99</v>
      </c>
      <c r="H31" s="113"/>
    </row>
    <row r="32" spans="1:8" s="43" customFormat="1" ht="409.15" customHeight="1">
      <c r="A32" s="51"/>
      <c r="B32" s="253"/>
      <c r="C32" s="254"/>
      <c r="D32" s="391"/>
      <c r="E32" s="255"/>
      <c r="F32" s="256"/>
      <c r="G32" s="376"/>
      <c r="H32" s="118"/>
    </row>
    <row r="33" spans="1:8" s="43" customFormat="1" ht="360.6" customHeight="1">
      <c r="A33" s="46"/>
      <c r="B33" s="102"/>
      <c r="C33" s="110"/>
      <c r="D33" s="390" t="s">
        <v>244</v>
      </c>
      <c r="E33" s="111"/>
      <c r="F33" s="112"/>
      <c r="G33" s="175"/>
      <c r="H33" s="113"/>
    </row>
    <row r="34" spans="1:8" s="68" customFormat="1" ht="179.45" customHeight="1">
      <c r="A34" s="51"/>
      <c r="B34" s="253"/>
      <c r="C34" s="254"/>
      <c r="D34" s="391"/>
      <c r="E34" s="255"/>
      <c r="F34" s="256"/>
      <c r="G34" s="107"/>
      <c r="H34" s="118"/>
    </row>
    <row r="35" spans="1:8" s="68" customFormat="1" ht="275.45" customHeight="1">
      <c r="A35" s="56">
        <v>22</v>
      </c>
      <c r="B35" s="120">
        <v>26.1</v>
      </c>
      <c r="C35" s="121"/>
      <c r="D35" s="122" t="s">
        <v>102</v>
      </c>
      <c r="E35" s="123" t="s">
        <v>103</v>
      </c>
      <c r="F35" s="124"/>
      <c r="G35" s="125" t="s">
        <v>93</v>
      </c>
      <c r="H35" s="126"/>
    </row>
    <row r="36" spans="1:8" s="68" customFormat="1" ht="313.14999999999998" customHeight="1">
      <c r="A36" s="56">
        <v>23</v>
      </c>
      <c r="B36" s="57">
        <v>28.2</v>
      </c>
      <c r="C36" s="198"/>
      <c r="D36" s="59" t="s">
        <v>213</v>
      </c>
      <c r="E36" s="60"/>
      <c r="F36" s="65"/>
      <c r="G36" s="62" t="s">
        <v>120</v>
      </c>
      <c r="H36" s="67"/>
    </row>
    <row r="37" spans="1:8" s="43" customFormat="1" ht="379.15" customHeight="1">
      <c r="A37" s="71">
        <v>24</v>
      </c>
      <c r="B37" s="57" t="s">
        <v>40</v>
      </c>
      <c r="C37" s="198"/>
      <c r="D37" s="134" t="s">
        <v>104</v>
      </c>
      <c r="E37" s="133"/>
      <c r="F37" s="65"/>
      <c r="G37" s="99" t="s">
        <v>99</v>
      </c>
      <c r="H37" s="73"/>
    </row>
    <row r="38" spans="1:8" s="81" customFormat="1" ht="409.6" customHeight="1">
      <c r="A38" s="74">
        <v>25</v>
      </c>
      <c r="B38" s="57" t="s">
        <v>42</v>
      </c>
      <c r="C38" s="198"/>
      <c r="D38" s="134" t="s">
        <v>339</v>
      </c>
      <c r="E38" s="133"/>
      <c r="F38" s="65"/>
      <c r="G38" s="99" t="s">
        <v>99</v>
      </c>
      <c r="H38" s="80"/>
    </row>
    <row r="39" spans="1:8" s="81" customFormat="1" ht="226.9" customHeight="1">
      <c r="A39" s="74">
        <v>26</v>
      </c>
      <c r="B39" s="129">
        <v>33.200000000000003</v>
      </c>
      <c r="C39" s="74"/>
      <c r="D39" s="130" t="s">
        <v>105</v>
      </c>
      <c r="E39" s="94" t="s">
        <v>106</v>
      </c>
      <c r="F39" s="80"/>
      <c r="G39" s="96" t="s">
        <v>99</v>
      </c>
      <c r="H39" s="80"/>
    </row>
    <row r="40" spans="1:8" ht="226.9" customHeight="1">
      <c r="A40" s="71">
        <v>27</v>
      </c>
      <c r="B40" s="129">
        <v>35.299999999999997</v>
      </c>
      <c r="C40" s="74"/>
      <c r="D40" s="130" t="s">
        <v>214</v>
      </c>
      <c r="E40" s="94" t="s">
        <v>106</v>
      </c>
      <c r="F40" s="80"/>
      <c r="G40" s="96" t="s">
        <v>99</v>
      </c>
      <c r="H40" s="80"/>
    </row>
    <row r="41" spans="1:8" ht="226.9" customHeight="1">
      <c r="A41" s="71">
        <v>28</v>
      </c>
      <c r="B41" s="131" t="s">
        <v>44</v>
      </c>
      <c r="C41" s="100"/>
      <c r="D41" s="70" t="s">
        <v>107</v>
      </c>
      <c r="E41" s="63" t="s">
        <v>108</v>
      </c>
      <c r="F41" s="100"/>
      <c r="G41" s="99" t="s">
        <v>109</v>
      </c>
      <c r="H41" s="45"/>
    </row>
    <row r="42" spans="1:8" ht="285" customHeight="1">
      <c r="A42" s="71">
        <v>29</v>
      </c>
      <c r="B42" s="131" t="s">
        <v>154</v>
      </c>
      <c r="C42" s="100"/>
      <c r="D42" s="69" t="s">
        <v>245</v>
      </c>
      <c r="E42" s="63"/>
      <c r="F42" s="100"/>
      <c r="G42" s="99" t="s">
        <v>112</v>
      </c>
      <c r="H42" s="45"/>
    </row>
    <row r="43" spans="1:8" s="81" customFormat="1" ht="375" customHeight="1">
      <c r="A43" s="82">
        <v>30</v>
      </c>
      <c r="B43" s="114">
        <v>51.2</v>
      </c>
      <c r="C43" s="136"/>
      <c r="D43" s="371" t="s">
        <v>111</v>
      </c>
      <c r="E43" s="113"/>
      <c r="F43" s="113"/>
      <c r="G43" s="175" t="s">
        <v>215</v>
      </c>
      <c r="H43" s="103"/>
    </row>
    <row r="44" spans="1:8" ht="91.15" customHeight="1">
      <c r="A44" s="116"/>
      <c r="B44" s="117"/>
      <c r="C44" s="137"/>
      <c r="D44" s="372"/>
      <c r="E44" s="118"/>
      <c r="F44" s="118"/>
      <c r="G44" s="107"/>
      <c r="H44" s="106"/>
    </row>
    <row r="45" spans="1:8" ht="376.15" customHeight="1">
      <c r="A45" s="71">
        <v>31</v>
      </c>
      <c r="B45" s="141" t="s">
        <v>46</v>
      </c>
      <c r="C45" s="208"/>
      <c r="D45" s="69" t="s">
        <v>249</v>
      </c>
      <c r="E45" s="133"/>
      <c r="F45" s="133"/>
      <c r="G45" s="99"/>
      <c r="H45" s="100"/>
    </row>
    <row r="46" spans="1:8" ht="229.15" customHeight="1">
      <c r="A46" s="266"/>
      <c r="B46" s="253"/>
      <c r="C46" s="257"/>
      <c r="D46" s="178" t="s">
        <v>340</v>
      </c>
      <c r="E46" s="258"/>
      <c r="F46" s="119"/>
      <c r="G46" s="259" t="s">
        <v>223</v>
      </c>
      <c r="H46" s="260"/>
    </row>
    <row r="47" spans="1:8" ht="124.9" customHeight="1">
      <c r="A47" s="267">
        <v>32</v>
      </c>
      <c r="B47" s="141"/>
      <c r="C47" s="209"/>
      <c r="D47" s="69" t="s">
        <v>341</v>
      </c>
      <c r="E47" s="135"/>
      <c r="F47" s="133"/>
      <c r="G47" s="247" t="s">
        <v>223</v>
      </c>
      <c r="H47" s="100"/>
    </row>
    <row r="48" spans="1:8" ht="373.9" customHeight="1">
      <c r="A48" s="71">
        <v>33</v>
      </c>
      <c r="B48" s="210" t="s">
        <v>162</v>
      </c>
      <c r="C48" s="211"/>
      <c r="D48" s="59" t="s">
        <v>216</v>
      </c>
      <c r="E48" s="133"/>
      <c r="F48" s="65"/>
      <c r="G48" s="247" t="s">
        <v>223</v>
      </c>
      <c r="H48" s="100"/>
    </row>
    <row r="49" spans="1:8" ht="409.6" customHeight="1">
      <c r="A49" s="101">
        <v>34</v>
      </c>
      <c r="B49" s="263">
        <v>52.4</v>
      </c>
      <c r="C49" s="103"/>
      <c r="D49" s="392" t="s">
        <v>217</v>
      </c>
      <c r="E49" s="103"/>
      <c r="F49" s="144"/>
      <c r="G49" s="175" t="s">
        <v>110</v>
      </c>
      <c r="H49" s="103"/>
    </row>
    <row r="50" spans="1:8" ht="118.15" customHeight="1">
      <c r="A50" s="116"/>
      <c r="B50" s="264"/>
      <c r="C50" s="106"/>
      <c r="D50" s="393"/>
      <c r="E50" s="106"/>
      <c r="F50" s="145"/>
      <c r="G50" s="107"/>
      <c r="H50" s="106"/>
    </row>
    <row r="51" spans="1:8" ht="263.45" customHeight="1">
      <c r="A51" s="71">
        <v>35</v>
      </c>
      <c r="B51" s="131">
        <v>52.9</v>
      </c>
      <c r="C51" s="146"/>
      <c r="D51" s="69" t="s">
        <v>342</v>
      </c>
      <c r="E51" s="212"/>
      <c r="F51" s="148"/>
      <c r="G51" s="99" t="s">
        <v>112</v>
      </c>
      <c r="H51" s="100"/>
    </row>
    <row r="52" spans="1:8" ht="252" customHeight="1">
      <c r="A52" s="71">
        <v>36</v>
      </c>
      <c r="B52" s="131" t="s">
        <v>47</v>
      </c>
      <c r="C52" s="133"/>
      <c r="D52" s="69" t="s">
        <v>218</v>
      </c>
      <c r="E52" s="100"/>
      <c r="F52" s="148"/>
      <c r="G52" s="99" t="s">
        <v>112</v>
      </c>
      <c r="H52" s="100"/>
    </row>
    <row r="53" spans="1:8" ht="252" customHeight="1">
      <c r="A53" s="71">
        <v>37</v>
      </c>
      <c r="B53" s="131" t="s">
        <v>50</v>
      </c>
      <c r="C53" s="133"/>
      <c r="D53" s="69" t="s">
        <v>219</v>
      </c>
      <c r="E53" s="100"/>
      <c r="F53" s="148"/>
      <c r="G53" s="99" t="s">
        <v>112</v>
      </c>
      <c r="H53" s="100"/>
    </row>
    <row r="54" spans="1:8" s="43" customFormat="1" ht="238.9" customHeight="1">
      <c r="A54" s="56">
        <v>38</v>
      </c>
      <c r="B54" s="57" t="s">
        <v>334</v>
      </c>
      <c r="C54" s="58"/>
      <c r="D54" s="69" t="s">
        <v>335</v>
      </c>
      <c r="E54" s="64"/>
      <c r="F54" s="148"/>
      <c r="G54" s="66" t="s">
        <v>90</v>
      </c>
      <c r="H54" s="63"/>
    </row>
    <row r="55" spans="1:8" ht="326.45" customHeight="1">
      <c r="A55" s="71">
        <v>39</v>
      </c>
      <c r="B55" s="131" t="s">
        <v>148</v>
      </c>
      <c r="C55" s="133"/>
      <c r="D55" s="134" t="s">
        <v>348</v>
      </c>
      <c r="E55" s="133"/>
      <c r="F55" s="65"/>
      <c r="G55" s="99" t="s">
        <v>112</v>
      </c>
      <c r="H55" s="100"/>
    </row>
    <row r="56" spans="1:8" ht="112.9" customHeight="1">
      <c r="A56" s="71"/>
      <c r="B56" s="131"/>
      <c r="C56" s="133"/>
      <c r="D56" s="134" t="s">
        <v>349</v>
      </c>
      <c r="E56" s="133"/>
      <c r="F56" s="65"/>
      <c r="G56" s="99"/>
      <c r="H56" s="158"/>
    </row>
    <row r="57" spans="1:8" ht="380.45" customHeight="1">
      <c r="A57" s="71">
        <v>40</v>
      </c>
      <c r="B57" s="131" t="s">
        <v>52</v>
      </c>
      <c r="C57" s="133"/>
      <c r="D57" s="159" t="s">
        <v>220</v>
      </c>
      <c r="E57" s="60">
        <v>102</v>
      </c>
      <c r="F57" s="65"/>
      <c r="G57" s="99" t="s">
        <v>112</v>
      </c>
      <c r="H57" s="158"/>
    </row>
    <row r="58" spans="1:8" s="127" customFormat="1" ht="346.15" customHeight="1">
      <c r="A58" s="101">
        <v>41</v>
      </c>
      <c r="B58" s="114">
        <v>58.3</v>
      </c>
      <c r="C58" s="113"/>
      <c r="D58" s="394" t="s">
        <v>113</v>
      </c>
      <c r="E58" s="113"/>
      <c r="F58" s="115"/>
      <c r="G58" s="175" t="s">
        <v>239</v>
      </c>
      <c r="H58" s="261"/>
    </row>
    <row r="59" spans="1:8" s="43" customFormat="1" ht="127.15" customHeight="1">
      <c r="A59" s="116"/>
      <c r="B59" s="117"/>
      <c r="C59" s="118"/>
      <c r="D59" s="395"/>
      <c r="E59" s="118"/>
      <c r="F59" s="119"/>
      <c r="G59" s="107"/>
      <c r="H59" s="262"/>
    </row>
    <row r="60" spans="1:8" s="43" customFormat="1" ht="118.9" customHeight="1">
      <c r="A60" s="71">
        <v>42</v>
      </c>
      <c r="B60" s="131"/>
      <c r="C60" s="133"/>
      <c r="D60" s="134" t="s">
        <v>114</v>
      </c>
      <c r="E60" s="133"/>
      <c r="F60" s="65"/>
      <c r="G60" s="99" t="s">
        <v>223</v>
      </c>
      <c r="H60" s="73"/>
    </row>
    <row r="61" spans="1:8" s="43" customFormat="1" ht="286.89999999999998" customHeight="1">
      <c r="A61" s="71">
        <v>43</v>
      </c>
      <c r="B61" s="131">
        <v>58.4</v>
      </c>
      <c r="C61" s="133"/>
      <c r="D61" s="134" t="s">
        <v>246</v>
      </c>
      <c r="E61" s="133"/>
      <c r="F61" s="65"/>
      <c r="G61" s="99" t="s">
        <v>223</v>
      </c>
      <c r="H61" s="73"/>
    </row>
    <row r="62" spans="1:8" s="43" customFormat="1" ht="409.6" customHeight="1">
      <c r="A62" s="101">
        <v>44</v>
      </c>
      <c r="B62" s="114">
        <v>58.5</v>
      </c>
      <c r="C62" s="113"/>
      <c r="D62" s="379" t="s">
        <v>247</v>
      </c>
      <c r="E62" s="113"/>
      <c r="F62" s="144"/>
      <c r="G62" s="175" t="s">
        <v>248</v>
      </c>
      <c r="H62" s="128"/>
    </row>
    <row r="63" spans="1:8" s="43" customFormat="1" ht="87.6" customHeight="1">
      <c r="A63" s="116"/>
      <c r="B63" s="117"/>
      <c r="C63" s="118"/>
      <c r="D63" s="380"/>
      <c r="E63" s="118"/>
      <c r="F63" s="145"/>
      <c r="G63" s="107"/>
      <c r="H63" s="262"/>
    </row>
    <row r="64" spans="1:8" s="68" customFormat="1" ht="380.45" customHeight="1">
      <c r="A64" s="56">
        <v>45</v>
      </c>
      <c r="B64" s="57">
        <v>60.1</v>
      </c>
      <c r="C64" s="198"/>
      <c r="D64" s="59" t="s">
        <v>251</v>
      </c>
      <c r="E64" s="60">
        <v>102</v>
      </c>
      <c r="F64" s="65"/>
      <c r="G64" s="66" t="s">
        <v>90</v>
      </c>
      <c r="H64" s="268"/>
    </row>
    <row r="65" spans="1:8" ht="406.15" customHeight="1">
      <c r="A65" s="71">
        <v>46</v>
      </c>
      <c r="B65" s="131">
        <v>61.3</v>
      </c>
      <c r="C65" s="133"/>
      <c r="D65" s="134" t="s">
        <v>250</v>
      </c>
      <c r="E65" s="133"/>
      <c r="F65" s="148"/>
      <c r="G65" s="99" t="s">
        <v>223</v>
      </c>
      <c r="H65" s="140"/>
    </row>
    <row r="66" spans="1:8" ht="393.6" customHeight="1">
      <c r="A66" s="101">
        <v>47</v>
      </c>
      <c r="B66" s="114" t="s">
        <v>149</v>
      </c>
      <c r="C66" s="113"/>
      <c r="D66" s="377" t="s">
        <v>221</v>
      </c>
      <c r="E66" s="113"/>
      <c r="F66" s="113"/>
      <c r="G66" s="172" t="s">
        <v>90</v>
      </c>
      <c r="H66" s="103"/>
    </row>
    <row r="67" spans="1:8" ht="110.45" customHeight="1">
      <c r="A67" s="116"/>
      <c r="B67" s="117"/>
      <c r="C67" s="118"/>
      <c r="D67" s="378"/>
      <c r="E67" s="118"/>
      <c r="F67" s="118"/>
      <c r="G67" s="107"/>
      <c r="H67" s="106"/>
    </row>
    <row r="68" spans="1:8" ht="121.9" customHeight="1">
      <c r="A68" s="71">
        <v>48</v>
      </c>
      <c r="B68" s="131"/>
      <c r="C68" s="133"/>
      <c r="D68" s="134" t="s">
        <v>150</v>
      </c>
      <c r="E68" s="133"/>
      <c r="F68" s="133"/>
      <c r="G68" s="66" t="s">
        <v>90</v>
      </c>
      <c r="H68" s="100"/>
    </row>
    <row r="69" spans="1:8" ht="409.6" customHeight="1">
      <c r="A69" s="101">
        <v>49</v>
      </c>
      <c r="B69" s="114">
        <v>67.099999999999994</v>
      </c>
      <c r="C69" s="113"/>
      <c r="D69" s="377" t="s">
        <v>343</v>
      </c>
      <c r="E69" s="113"/>
      <c r="F69" s="144"/>
      <c r="G69" s="172" t="s">
        <v>90</v>
      </c>
      <c r="H69" s="103"/>
    </row>
    <row r="70" spans="1:8" ht="94.15" customHeight="1">
      <c r="A70" s="116"/>
      <c r="B70" s="117"/>
      <c r="C70" s="118"/>
      <c r="D70" s="378"/>
      <c r="E70" s="118"/>
      <c r="F70" s="145"/>
      <c r="G70" s="173"/>
      <c r="H70" s="106"/>
    </row>
    <row r="71" spans="1:8" ht="409.15" customHeight="1">
      <c r="A71" s="71">
        <v>50</v>
      </c>
      <c r="B71" s="131">
        <v>77.7</v>
      </c>
      <c r="C71" s="133"/>
      <c r="D71" s="213" t="s">
        <v>222</v>
      </c>
      <c r="E71" s="99"/>
      <c r="F71" s="148"/>
      <c r="G71" s="99" t="s">
        <v>223</v>
      </c>
      <c r="H71" s="100"/>
    </row>
    <row r="72" spans="1:8" ht="214.15" customHeight="1">
      <c r="A72" s="71">
        <v>51</v>
      </c>
      <c r="B72" s="214" t="s">
        <v>165</v>
      </c>
      <c r="C72" s="157"/>
      <c r="D72" s="153" t="s">
        <v>344</v>
      </c>
      <c r="E72" s="215"/>
      <c r="F72" s="148"/>
      <c r="G72" s="99" t="s">
        <v>112</v>
      </c>
      <c r="H72" s="100"/>
    </row>
    <row r="73" spans="1:8" ht="207" customHeight="1">
      <c r="A73" s="71">
        <v>52</v>
      </c>
      <c r="B73" s="162">
        <v>79.900000000000006</v>
      </c>
      <c r="C73" s="216"/>
      <c r="D73" s="70" t="s">
        <v>345</v>
      </c>
      <c r="E73" s="217"/>
      <c r="F73" s="148"/>
      <c r="G73" s="99" t="s">
        <v>112</v>
      </c>
      <c r="H73" s="100"/>
    </row>
    <row r="74" spans="1:8" ht="249" customHeight="1">
      <c r="A74" s="71">
        <v>53</v>
      </c>
      <c r="B74" s="131">
        <v>80.2</v>
      </c>
      <c r="C74" s="133"/>
      <c r="D74" s="134" t="s">
        <v>346</v>
      </c>
      <c r="E74" s="133"/>
      <c r="F74" s="148"/>
      <c r="G74" s="99" t="s">
        <v>112</v>
      </c>
      <c r="H74" s="100"/>
    </row>
    <row r="75" spans="1:8" ht="406.9" customHeight="1">
      <c r="A75" s="101">
        <v>54</v>
      </c>
      <c r="B75" s="114">
        <v>82.3</v>
      </c>
      <c r="C75" s="113"/>
      <c r="D75" s="379" t="s">
        <v>115</v>
      </c>
      <c r="E75" s="113"/>
      <c r="F75" s="144"/>
      <c r="G75" s="175" t="s">
        <v>112</v>
      </c>
      <c r="H75" s="103"/>
    </row>
    <row r="76" spans="1:8" s="138" customFormat="1" ht="299.45" customHeight="1">
      <c r="A76" s="265"/>
      <c r="B76" s="117"/>
      <c r="C76" s="118"/>
      <c r="D76" s="380"/>
      <c r="E76" s="118"/>
      <c r="F76" s="145"/>
      <c r="G76" s="143"/>
      <c r="H76" s="258"/>
    </row>
    <row r="77" spans="1:8" ht="388.15" customHeight="1">
      <c r="A77" s="101">
        <v>55</v>
      </c>
      <c r="B77" s="340" t="s">
        <v>116</v>
      </c>
      <c r="C77" s="341"/>
      <c r="D77" s="396" t="s">
        <v>347</v>
      </c>
      <c r="E77" s="342"/>
      <c r="F77" s="144"/>
      <c r="G77" s="179" t="s">
        <v>112</v>
      </c>
      <c r="H77" s="103"/>
    </row>
    <row r="78" spans="1:8" ht="147.6" customHeight="1">
      <c r="A78" s="116"/>
      <c r="B78" s="343"/>
      <c r="C78" s="344"/>
      <c r="D78" s="397"/>
      <c r="E78" s="345"/>
      <c r="F78" s="145"/>
      <c r="G78" s="143"/>
      <c r="H78" s="106"/>
    </row>
    <row r="79" spans="1:8" ht="329.45" customHeight="1">
      <c r="A79" s="71">
        <v>56</v>
      </c>
      <c r="B79" s="57" t="s">
        <v>117</v>
      </c>
      <c r="C79" s="133"/>
      <c r="D79" s="146" t="s">
        <v>224</v>
      </c>
      <c r="E79" s="99"/>
      <c r="F79" s="142"/>
      <c r="G79" s="99" t="s">
        <v>112</v>
      </c>
      <c r="H79" s="100"/>
    </row>
    <row r="80" spans="1:8" ht="357" customHeight="1">
      <c r="A80" s="71">
        <v>57</v>
      </c>
      <c r="B80" s="29" t="s">
        <v>59</v>
      </c>
      <c r="C80" s="150"/>
      <c r="D80" s="59" t="s">
        <v>118</v>
      </c>
      <c r="E80" s="151" t="s">
        <v>119</v>
      </c>
      <c r="F80" s="151"/>
      <c r="G80" s="62" t="s">
        <v>120</v>
      </c>
      <c r="H80" s="147"/>
    </row>
    <row r="81" spans="1:8" ht="238.9" customHeight="1">
      <c r="A81" s="71">
        <v>58</v>
      </c>
      <c r="B81" s="219">
        <v>213</v>
      </c>
      <c r="C81" s="203"/>
      <c r="D81" s="220" t="s">
        <v>225</v>
      </c>
      <c r="E81" s="221"/>
      <c r="F81" s="148"/>
      <c r="G81" s="99" t="s">
        <v>112</v>
      </c>
      <c r="H81" s="222"/>
    </row>
    <row r="82" spans="1:8" ht="318.60000000000002" customHeight="1">
      <c r="A82" s="71">
        <v>59</v>
      </c>
      <c r="B82" s="131">
        <v>238.1</v>
      </c>
      <c r="C82" s="133"/>
      <c r="D82" s="134" t="s">
        <v>226</v>
      </c>
      <c r="E82" s="133"/>
      <c r="F82" s="148"/>
      <c r="G82" s="66" t="s">
        <v>92</v>
      </c>
      <c r="H82" s="140"/>
    </row>
    <row r="83" spans="1:8" ht="208.15" customHeight="1">
      <c r="A83" s="71">
        <v>60</v>
      </c>
      <c r="B83" s="131" t="s">
        <v>152</v>
      </c>
      <c r="C83" s="133"/>
      <c r="D83" s="223" t="s">
        <v>350</v>
      </c>
      <c r="E83" s="133"/>
      <c r="F83" s="148"/>
      <c r="G83" s="99" t="s">
        <v>112</v>
      </c>
      <c r="H83" s="140"/>
    </row>
    <row r="84" spans="1:8" ht="399.6" customHeight="1">
      <c r="A84" s="101">
        <v>61</v>
      </c>
      <c r="B84" s="224">
        <v>365.1</v>
      </c>
      <c r="C84" s="225"/>
      <c r="D84" s="381" t="s">
        <v>227</v>
      </c>
      <c r="E84" s="226"/>
      <c r="F84" s="115"/>
      <c r="G84" s="175" t="s">
        <v>121</v>
      </c>
      <c r="H84" s="139"/>
    </row>
    <row r="85" spans="1:8" ht="65.45" customHeight="1">
      <c r="A85" s="116"/>
      <c r="B85" s="227"/>
      <c r="C85" s="228"/>
      <c r="D85" s="382"/>
      <c r="E85" s="229"/>
      <c r="F85" s="119"/>
      <c r="G85" s="107"/>
      <c r="H85" s="106"/>
    </row>
    <row r="86" spans="1:8" ht="360.6" customHeight="1">
      <c r="A86" s="71">
        <v>62</v>
      </c>
      <c r="B86" s="230" t="s">
        <v>144</v>
      </c>
      <c r="C86" s="231"/>
      <c r="D86" s="69" t="s">
        <v>352</v>
      </c>
      <c r="E86" s="232"/>
      <c r="F86" s="232"/>
      <c r="G86" s="99" t="s">
        <v>121</v>
      </c>
      <c r="H86" s="100"/>
    </row>
    <row r="87" spans="1:8" ht="289.89999999999998" customHeight="1">
      <c r="A87" s="71">
        <v>63</v>
      </c>
      <c r="B87" s="233" t="s">
        <v>145</v>
      </c>
      <c r="C87" s="159"/>
      <c r="D87" s="70" t="s">
        <v>351</v>
      </c>
      <c r="E87" s="146"/>
      <c r="F87" s="148"/>
      <c r="G87" s="234" t="s">
        <v>228</v>
      </c>
      <c r="H87" s="100"/>
    </row>
    <row r="88" spans="1:8" ht="236.45" customHeight="1">
      <c r="A88" s="71">
        <v>64</v>
      </c>
      <c r="B88" s="235">
        <v>450</v>
      </c>
      <c r="C88" s="155"/>
      <c r="D88" s="236" t="s">
        <v>229</v>
      </c>
      <c r="E88" s="237"/>
      <c r="F88" s="148"/>
      <c r="G88" s="238" t="s">
        <v>124</v>
      </c>
      <c r="H88" s="100"/>
    </row>
    <row r="89" spans="1:8" ht="189.6" customHeight="1">
      <c r="A89" s="71">
        <v>65</v>
      </c>
      <c r="B89" s="160">
        <v>504</v>
      </c>
      <c r="C89" s="100"/>
      <c r="D89" s="161" t="s">
        <v>122</v>
      </c>
      <c r="E89" s="156"/>
      <c r="F89" s="148"/>
      <c r="G89" s="149" t="s">
        <v>228</v>
      </c>
      <c r="H89" s="140"/>
    </row>
    <row r="90" spans="1:8" ht="355.15" customHeight="1">
      <c r="A90" s="71">
        <v>66</v>
      </c>
      <c r="B90" s="219" t="s">
        <v>157</v>
      </c>
      <c r="C90" s="239"/>
      <c r="D90" s="240" t="s">
        <v>230</v>
      </c>
      <c r="E90" s="237"/>
      <c r="F90" s="148"/>
      <c r="G90" s="149" t="s">
        <v>239</v>
      </c>
      <c r="H90" s="100"/>
    </row>
    <row r="91" spans="1:8" ht="401.45" customHeight="1">
      <c r="A91" s="71">
        <v>67</v>
      </c>
      <c r="B91" s="219" t="s">
        <v>158</v>
      </c>
      <c r="C91" s="239"/>
      <c r="D91" s="240" t="s">
        <v>231</v>
      </c>
      <c r="E91" s="237"/>
      <c r="F91" s="148"/>
      <c r="G91" s="149" t="s">
        <v>228</v>
      </c>
      <c r="H91" s="100"/>
    </row>
    <row r="92" spans="1:8" ht="363.6" customHeight="1">
      <c r="A92" s="71">
        <v>68</v>
      </c>
      <c r="B92" s="219" t="s">
        <v>159</v>
      </c>
      <c r="C92" s="239"/>
      <c r="D92" s="240" t="s">
        <v>232</v>
      </c>
      <c r="E92" s="237"/>
      <c r="F92" s="148"/>
      <c r="G92" s="149" t="s">
        <v>228</v>
      </c>
      <c r="H92" s="100"/>
    </row>
    <row r="93" spans="1:8" ht="355.9" customHeight="1">
      <c r="A93" s="71">
        <v>69</v>
      </c>
      <c r="B93" s="162" t="s">
        <v>123</v>
      </c>
      <c r="C93" s="239"/>
      <c r="D93" s="59" t="s">
        <v>233</v>
      </c>
      <c r="E93" s="218"/>
      <c r="F93" s="65"/>
      <c r="G93" s="238" t="s">
        <v>124</v>
      </c>
      <c r="H93" s="100"/>
    </row>
    <row r="94" spans="1:8" ht="352.15" customHeight="1">
      <c r="A94" s="71">
        <v>70</v>
      </c>
      <c r="B94" s="57" t="s">
        <v>161</v>
      </c>
      <c r="C94" s="241"/>
      <c r="D94" s="109" t="s">
        <v>234</v>
      </c>
      <c r="E94" s="242"/>
      <c r="F94" s="148"/>
      <c r="G94" s="149" t="s">
        <v>228</v>
      </c>
      <c r="H94" s="100"/>
    </row>
    <row r="95" spans="1:8" ht="246.6" customHeight="1">
      <c r="A95" s="71">
        <v>71</v>
      </c>
      <c r="B95" s="141" t="s">
        <v>125</v>
      </c>
      <c r="C95" s="243"/>
      <c r="D95" s="69" t="s">
        <v>126</v>
      </c>
      <c r="E95" s="244"/>
      <c r="F95" s="148"/>
      <c r="G95" s="62" t="s">
        <v>127</v>
      </c>
      <c r="H95" s="100"/>
    </row>
    <row r="96" spans="1:8" ht="409.6" customHeight="1">
      <c r="A96" s="101">
        <v>72</v>
      </c>
      <c r="B96" s="47">
        <v>752.1</v>
      </c>
      <c r="C96" s="163"/>
      <c r="D96" s="383" t="s">
        <v>359</v>
      </c>
      <c r="E96" s="164"/>
      <c r="F96" s="165"/>
      <c r="G96" s="175" t="s">
        <v>112</v>
      </c>
      <c r="H96" s="103"/>
    </row>
    <row r="97" spans="1:8" ht="109.15" customHeight="1">
      <c r="A97" s="116"/>
      <c r="B97" s="52"/>
      <c r="C97" s="166"/>
      <c r="D97" s="384"/>
      <c r="E97" s="167"/>
      <c r="F97" s="168"/>
      <c r="G97" s="107"/>
      <c r="H97" s="106"/>
    </row>
    <row r="98" spans="1:8" ht="409.6" customHeight="1">
      <c r="A98" s="71">
        <v>73</v>
      </c>
      <c r="B98" s="141" t="s">
        <v>156</v>
      </c>
      <c r="C98" s="245"/>
      <c r="D98" s="69" t="s">
        <v>236</v>
      </c>
      <c r="E98" s="133"/>
      <c r="F98" s="148"/>
      <c r="G98" s="66" t="s">
        <v>235</v>
      </c>
      <c r="H98" s="133"/>
    </row>
    <row r="99" spans="1:8" ht="121.15" customHeight="1">
      <c r="A99" s="71">
        <v>74</v>
      </c>
      <c r="B99" s="248"/>
      <c r="C99" s="249"/>
      <c r="D99" s="5" t="s">
        <v>164</v>
      </c>
      <c r="E99" s="135"/>
      <c r="F99" s="148"/>
      <c r="G99" s="66" t="s">
        <v>235</v>
      </c>
      <c r="H99" s="133"/>
    </row>
    <row r="100" spans="1:8" ht="258.60000000000002" customHeight="1">
      <c r="A100" s="71">
        <v>75</v>
      </c>
      <c r="B100" s="152" t="s">
        <v>160</v>
      </c>
      <c r="C100" s="212"/>
      <c r="D100" s="246" t="s">
        <v>237</v>
      </c>
      <c r="E100" s="212"/>
      <c r="F100" s="148"/>
      <c r="G100" s="99" t="s">
        <v>238</v>
      </c>
      <c r="H100" s="133"/>
    </row>
    <row r="101" spans="1:8" ht="308.25" customHeight="1">
      <c r="A101" s="71">
        <v>76</v>
      </c>
      <c r="B101" s="131" t="s">
        <v>128</v>
      </c>
      <c r="C101" s="155"/>
      <c r="D101" s="169" t="s">
        <v>129</v>
      </c>
      <c r="E101" s="133"/>
      <c r="F101" s="133"/>
      <c r="G101" s="99" t="s">
        <v>112</v>
      </c>
      <c r="H101" s="100"/>
    </row>
  </sheetData>
  <mergeCells count="21">
    <mergeCell ref="D69:D70"/>
    <mergeCell ref="D62:D63"/>
    <mergeCell ref="D84:D85"/>
    <mergeCell ref="D96:D97"/>
    <mergeCell ref="D13:D14"/>
    <mergeCell ref="D20:D22"/>
    <mergeCell ref="D31:D32"/>
    <mergeCell ref="D33:D34"/>
    <mergeCell ref="D49:D50"/>
    <mergeCell ref="D43:D44"/>
    <mergeCell ref="D58:D59"/>
    <mergeCell ref="D66:D67"/>
    <mergeCell ref="D75:D76"/>
    <mergeCell ref="D77:D78"/>
    <mergeCell ref="A1:H1"/>
    <mergeCell ref="A2:H2"/>
    <mergeCell ref="D5:D6"/>
    <mergeCell ref="G5:G6"/>
    <mergeCell ref="G31:G32"/>
    <mergeCell ref="D7:D8"/>
    <mergeCell ref="G7:G8"/>
  </mergeCells>
  <pageMargins left="0.6" right="0.53" top="0.54" bottom="0.42" header="0.31" footer="0.3"/>
  <pageSetup paperSize="9" scale="53" orientation="portrait" r:id="rId1"/>
  <headerFooter>
    <oddHeader>&amp;F&amp;RPage &amp;P</oddHeader>
    <oddFooter>&amp;L&amp;"Times New Roman,Regular"&amp;14Contractor&amp;C&amp;"Times New Roman,Regular"No of Correction&amp;R&amp;"Times New Roman,Regular"&amp;14Superindenting Engineer/CC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G. Abstract</vt:lpstr>
      <vt:lpstr>combned</vt:lpstr>
      <vt:lpstr>2400 Abstract</vt:lpstr>
      <vt:lpstr>Coding </vt:lpstr>
      <vt:lpstr>Annex</vt:lpstr>
      <vt:lpstr>'2400 Abstract'!Print_Area</vt:lpstr>
      <vt:lpstr>Annex!Print_Area</vt:lpstr>
      <vt:lpstr>'Coding '!Print_Area</vt:lpstr>
      <vt:lpstr>combned!Print_Area</vt:lpstr>
      <vt:lpstr>'G. Abstract'!Print_Area</vt:lpstr>
      <vt:lpstr>'2400 Abstract'!Print_Titles</vt:lpstr>
      <vt:lpstr>Annex!Print_Titles</vt:lpstr>
      <vt:lpstr>'Coding '!Print_Titles</vt:lpstr>
      <vt:lpstr>combned!Print_Titles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sedb</dc:creator>
  <cp:lastModifiedBy>DISNEY DAVID</cp:lastModifiedBy>
  <cp:lastPrinted>2023-06-26T10:49:52Z</cp:lastPrinted>
  <dcterms:created xsi:type="dcterms:W3CDTF">2023-06-21T12:13:48Z</dcterms:created>
  <dcterms:modified xsi:type="dcterms:W3CDTF">2023-09-24T06:29:42Z</dcterms:modified>
</cp:coreProperties>
</file>