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worksheets/sheet6.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90" yWindow="120" windowWidth="15675" windowHeight="4950" tabRatio="786" activeTab="5"/>
  </bookViews>
  <sheets>
    <sheet name="G. Abstract" sheetId="4" r:id="rId1"/>
    <sheet name="combned" sheetId="3" r:id="rId2"/>
    <sheet name="2374 Abstract" sheetId="1" r:id="rId3"/>
    <sheet name="CS" sheetId="5" r:id="rId4"/>
    <sheet name="Annex A " sheetId="2" r:id="rId5"/>
    <sheet name="CS (2)" sheetId="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a" localSheetId="1">#REF!</definedName>
    <definedName name="\a" localSheetId="3">#REF!</definedName>
    <definedName name="\a" localSheetId="5">#REF!</definedName>
    <definedName name="\a">#REF!</definedName>
    <definedName name="\l" localSheetId="1">#REF!</definedName>
    <definedName name="\l" localSheetId="3">#REF!</definedName>
    <definedName name="\l" localSheetId="5">#REF!</definedName>
    <definedName name="\l">#REF!</definedName>
    <definedName name="\p" localSheetId="1">#REF!</definedName>
    <definedName name="\p" localSheetId="3">#REF!</definedName>
    <definedName name="\p" localSheetId="5">#REF!</definedName>
    <definedName name="\p">#REF!</definedName>
    <definedName name="_______ach1" localSheetId="3">#REF!</definedName>
    <definedName name="_______ach1" localSheetId="5">#REF!</definedName>
    <definedName name="_______ach1">#REF!</definedName>
    <definedName name="_______RWE1" localSheetId="3">#REF!</definedName>
    <definedName name="_______RWE1" localSheetId="5">#REF!</definedName>
    <definedName name="_______RWE1">#REF!</definedName>
    <definedName name="_____ach1" localSheetId="3">#REF!</definedName>
    <definedName name="_____ach1" localSheetId="5">#REF!</definedName>
    <definedName name="_____ach1">#REF!</definedName>
    <definedName name="_____RWE1" localSheetId="3">#REF!</definedName>
    <definedName name="_____RWE1" localSheetId="5">#REF!</definedName>
    <definedName name="_____RWE1">#REF!</definedName>
    <definedName name="____A65539" localSheetId="2">#REF!</definedName>
    <definedName name="____A65539" localSheetId="4">#REF!</definedName>
    <definedName name="____A65539" localSheetId="3">#REF!</definedName>
    <definedName name="____A65539" localSheetId="5">#REF!</definedName>
    <definedName name="____A65539" localSheetId="0">#REF!</definedName>
    <definedName name="____A65539">#REF!</definedName>
    <definedName name="___A65539" localSheetId="2">#REF!</definedName>
    <definedName name="___A65539" localSheetId="4">#REF!</definedName>
    <definedName name="___A65539" localSheetId="3">#REF!</definedName>
    <definedName name="___A65539" localSheetId="5">#REF!</definedName>
    <definedName name="___A65539" localSheetId="0">#REF!</definedName>
    <definedName name="___A65539">#REF!</definedName>
    <definedName name="___ach1" localSheetId="3">#REF!</definedName>
    <definedName name="___ach1" localSheetId="5">#REF!</definedName>
    <definedName name="___ach1">#REF!</definedName>
    <definedName name="___blg4" localSheetId="3">'[1]Sqn _Main_ Abs'!#REF!</definedName>
    <definedName name="___blg4" localSheetId="5">'[1]Sqn _Main_ Abs'!#REF!</definedName>
    <definedName name="___blg4">'[1]Sqn _Main_ Abs'!#REF!</definedName>
    <definedName name="___Iri2" localSheetId="3">#REF!</definedName>
    <definedName name="___Iri2" localSheetId="5">#REF!</definedName>
    <definedName name="___Iri2">#REF!</definedName>
    <definedName name="___RWE1" localSheetId="3">#REF!</definedName>
    <definedName name="___RWE1" localSheetId="5">#REF!</definedName>
    <definedName name="___RWE1">#REF!</definedName>
    <definedName name="___sd1" localSheetId="3">[2]Electrical!#REF!</definedName>
    <definedName name="___sd1" localSheetId="5">[2]Electrical!#REF!</definedName>
    <definedName name="___sd1">[2]Electrical!#REF!</definedName>
    <definedName name="___sd10" localSheetId="3">[2]Electrical!#REF!</definedName>
    <definedName name="___sd10" localSheetId="5">[2]Electrical!#REF!</definedName>
    <definedName name="___sd10">[2]Electrical!#REF!</definedName>
    <definedName name="___sd11" localSheetId="3">[2]Electrical!#REF!</definedName>
    <definedName name="___sd11" localSheetId="5">[2]Electrical!#REF!</definedName>
    <definedName name="___sd11">[2]Electrical!#REF!</definedName>
    <definedName name="___sd12" localSheetId="3">[2]Electrical!#REF!</definedName>
    <definedName name="___sd12" localSheetId="5">[2]Electrical!#REF!</definedName>
    <definedName name="___sd12">[2]Electrical!#REF!</definedName>
    <definedName name="___sd13" localSheetId="3">[2]Electrical!#REF!</definedName>
    <definedName name="___sd13" localSheetId="5">[2]Electrical!#REF!</definedName>
    <definedName name="___sd13">[2]Electrical!#REF!</definedName>
    <definedName name="___sd14" localSheetId="3">[2]Electrical!#REF!</definedName>
    <definedName name="___sd14" localSheetId="5">[2]Electrical!#REF!</definedName>
    <definedName name="___sd14">[2]Electrical!#REF!</definedName>
    <definedName name="___sd2" localSheetId="3">[2]Electrical!#REF!</definedName>
    <definedName name="___sd2" localSheetId="5">[2]Electrical!#REF!</definedName>
    <definedName name="___sd2">[2]Electrical!#REF!</definedName>
    <definedName name="___sd3" localSheetId="3">[2]Electrical!#REF!</definedName>
    <definedName name="___sd3" localSheetId="5">[2]Electrical!#REF!</definedName>
    <definedName name="___sd3">[2]Electrical!#REF!</definedName>
    <definedName name="___sd5" localSheetId="3">[2]Electrical!#REF!</definedName>
    <definedName name="___sd5" localSheetId="5">[2]Electrical!#REF!</definedName>
    <definedName name="___sd5">[2]Electrical!#REF!</definedName>
    <definedName name="___sd6" localSheetId="3">[2]Electrical!#REF!</definedName>
    <definedName name="___sd6" localSheetId="5">[2]Electrical!#REF!</definedName>
    <definedName name="___sd6">[2]Electrical!#REF!</definedName>
    <definedName name="___sd7" localSheetId="3">[2]Electrical!#REF!</definedName>
    <definedName name="___sd7" localSheetId="5">[2]Electrical!#REF!</definedName>
    <definedName name="___sd7">[2]Electrical!#REF!</definedName>
    <definedName name="___sd8" localSheetId="3">[2]Electrical!#REF!</definedName>
    <definedName name="___sd8" localSheetId="5">[2]Electrical!#REF!</definedName>
    <definedName name="___sd8">[2]Electrical!#REF!</definedName>
    <definedName name="___sd9" localSheetId="3">[2]Electrical!#REF!</definedName>
    <definedName name="___sd9" localSheetId="5">[2]Electrical!#REF!</definedName>
    <definedName name="___sd9">[2]Electrical!#REF!</definedName>
    <definedName name="___tra1" localSheetId="3">#REF!</definedName>
    <definedName name="___tra1" localSheetId="5">#REF!</definedName>
    <definedName name="___tra1">#REF!</definedName>
    <definedName name="___tra2" localSheetId="3">#REF!</definedName>
    <definedName name="___tra2" localSheetId="5">#REF!</definedName>
    <definedName name="___tra2">#REF!</definedName>
    <definedName name="___WD2" localSheetId="3">[3]girder!#REF!</definedName>
    <definedName name="___WD2" localSheetId="5">[3]girder!#REF!</definedName>
    <definedName name="___WD2">[3]girder!#REF!</definedName>
    <definedName name="___WD3" localSheetId="3">[3]girder!#REF!</definedName>
    <definedName name="___WD3" localSheetId="5">[3]girder!#REF!</definedName>
    <definedName name="___WD3">[3]girder!#REF!</definedName>
    <definedName name="___WD4" localSheetId="3">[3]girder!#REF!</definedName>
    <definedName name="___WD4" localSheetId="5">[3]girder!#REF!</definedName>
    <definedName name="___WD4">[3]girder!#REF!</definedName>
    <definedName name="___WL1" localSheetId="3">[3]girder!#REF!</definedName>
    <definedName name="___WL1" localSheetId="5">[3]girder!#REF!</definedName>
    <definedName name="___WL1">[3]girder!#REF!</definedName>
    <definedName name="___WL2" localSheetId="3">[3]girder!#REF!</definedName>
    <definedName name="___WL2" localSheetId="5">[3]girder!#REF!</definedName>
    <definedName name="___WL2">[3]girder!#REF!</definedName>
    <definedName name="___WL3" localSheetId="3">[3]girder!#REF!</definedName>
    <definedName name="___WL3" localSheetId="5">[3]girder!#REF!</definedName>
    <definedName name="___WL3">[3]girder!#REF!</definedName>
    <definedName name="___WL4" localSheetId="3">[3]girder!#REF!</definedName>
    <definedName name="___WL4" localSheetId="5">[3]girder!#REF!</definedName>
    <definedName name="___WL4">[3]girder!#REF!</definedName>
    <definedName name="__A65539" localSheetId="2">#REF!</definedName>
    <definedName name="__A65539" localSheetId="4">#REF!</definedName>
    <definedName name="__A65539" localSheetId="3">#REF!</definedName>
    <definedName name="__A65539" localSheetId="5">#REF!</definedName>
    <definedName name="__A65539" localSheetId="0">#REF!</definedName>
    <definedName name="__A65539">#REF!</definedName>
    <definedName name="__ach1" localSheetId="3">#REF!</definedName>
    <definedName name="__ach1" localSheetId="5">#REF!</definedName>
    <definedName name="__ach1">#REF!</definedName>
    <definedName name="__agg10">'[4]Materials Cost'!$G$13</definedName>
    <definedName name="__agg20">'[4]Materials Cost'!$G$10</definedName>
    <definedName name="__car2" localSheetId="3">#REF!</definedName>
    <definedName name="__car2" localSheetId="5">#REF!</definedName>
    <definedName name="__car2">#REF!</definedName>
    <definedName name="__csa40" localSheetId="3">#REF!</definedName>
    <definedName name="__csa40" localSheetId="5">#REF!</definedName>
    <definedName name="__csa40">#REF!</definedName>
    <definedName name="__csb40" localSheetId="3">#REF!</definedName>
    <definedName name="__csb40" localSheetId="5">#REF!</definedName>
    <definedName name="__csb40">#REF!</definedName>
    <definedName name="__hmp100" localSheetId="3">#REF!</definedName>
    <definedName name="__hmp100" localSheetId="5">#REF!</definedName>
    <definedName name="__hmp100">#REF!</definedName>
    <definedName name="__hmp120" localSheetId="3">#REF!</definedName>
    <definedName name="__hmp120" localSheetId="5">#REF!</definedName>
    <definedName name="__hmp120">#REF!</definedName>
    <definedName name="__HND1">[5]girder!$H$34</definedName>
    <definedName name="__HND2">[5]girder!$H$36</definedName>
    <definedName name="__HNW1">[5]girder!$H$35</definedName>
    <definedName name="__HNW2">[5]girder!$H$37</definedName>
    <definedName name="__Ind1" localSheetId="3">#REF!</definedName>
    <definedName name="__Ind1" localSheetId="5">#REF!</definedName>
    <definedName name="__Ind1">#REF!</definedName>
    <definedName name="__Ind3" localSheetId="3">#REF!</definedName>
    <definedName name="__Ind3" localSheetId="5">#REF!</definedName>
    <definedName name="__Ind3">#REF!</definedName>
    <definedName name="__Ind4" localSheetId="3">#REF!</definedName>
    <definedName name="__Ind4" localSheetId="5">#REF!</definedName>
    <definedName name="__Ind4">#REF!</definedName>
    <definedName name="__Iro2" localSheetId="3">#REF!</definedName>
    <definedName name="__Iro2" localSheetId="5">#REF!</definedName>
    <definedName name="__Iro2">#REF!</definedName>
    <definedName name="__ma1" localSheetId="3">#REF!</definedName>
    <definedName name="__ma1" localSheetId="5">#REF!</definedName>
    <definedName name="__ma1">#REF!</definedName>
    <definedName name="__ma2" localSheetId="3">#REF!</definedName>
    <definedName name="__ma2" localSheetId="5">#REF!</definedName>
    <definedName name="__ma2">#REF!</definedName>
    <definedName name="__mas1" localSheetId="3">#REF!</definedName>
    <definedName name="__mas1" localSheetId="5">#REF!</definedName>
    <definedName name="__mas1">#REF!</definedName>
    <definedName name="__ms6" localSheetId="3">#REF!</definedName>
    <definedName name="__ms6" localSheetId="5">#REF!</definedName>
    <definedName name="__ms6">#REF!</definedName>
    <definedName name="__ms8" localSheetId="3">#REF!</definedName>
    <definedName name="__ms8" localSheetId="5">#REF!</definedName>
    <definedName name="__ms8">#REF!</definedName>
    <definedName name="__mz1" localSheetId="3">#REF!</definedName>
    <definedName name="__mz1" localSheetId="5">#REF!</definedName>
    <definedName name="__mz1">#REF!</definedName>
    <definedName name="__mz2" localSheetId="3">#REF!</definedName>
    <definedName name="__mz2" localSheetId="5">#REF!</definedName>
    <definedName name="__mz2">#REF!</definedName>
    <definedName name="__obm1" localSheetId="3">#REF!</definedName>
    <definedName name="__obm1" localSheetId="5">#REF!</definedName>
    <definedName name="__obm1">#REF!</definedName>
    <definedName name="__obm2" localSheetId="3">#REF!</definedName>
    <definedName name="__obm2" localSheetId="5">#REF!</definedName>
    <definedName name="__obm2">#REF!</definedName>
    <definedName name="__obm3" localSheetId="3">#REF!</definedName>
    <definedName name="__obm3" localSheetId="5">#REF!</definedName>
    <definedName name="__obm3">#REF!</definedName>
    <definedName name="__obm4" localSheetId="3">#REF!</definedName>
    <definedName name="__obm4" localSheetId="5">#REF!</definedName>
    <definedName name="__obm4">#REF!</definedName>
    <definedName name="__Od1" localSheetId="3">#REF!</definedName>
    <definedName name="__Od1" localSheetId="5">#REF!</definedName>
    <definedName name="__Od1">#REF!</definedName>
    <definedName name="__Od3" localSheetId="3">#REF!</definedName>
    <definedName name="__Od3" localSheetId="5">#REF!</definedName>
    <definedName name="__Od3">#REF!</definedName>
    <definedName name="__Od4" localSheetId="3">#REF!</definedName>
    <definedName name="__Od4" localSheetId="5">#REF!</definedName>
    <definedName name="__Od4">#REF!</definedName>
    <definedName name="__ohp1" localSheetId="3">#REF!</definedName>
    <definedName name="__ohp1" localSheetId="5">#REF!</definedName>
    <definedName name="__ohp1">#REF!</definedName>
    <definedName name="__osf1" localSheetId="3">#REF!</definedName>
    <definedName name="__osf1" localSheetId="5">#REF!</definedName>
    <definedName name="__osf1">#REF!</definedName>
    <definedName name="__osf2" localSheetId="3">#REF!</definedName>
    <definedName name="__osf2" localSheetId="5">#REF!</definedName>
    <definedName name="__osf2">#REF!</definedName>
    <definedName name="__osf3" localSheetId="3">#REF!</definedName>
    <definedName name="__osf3" localSheetId="5">#REF!</definedName>
    <definedName name="__osf3">#REF!</definedName>
    <definedName name="__osf4" localSheetId="3">#REF!</definedName>
    <definedName name="__osf4" localSheetId="5">#REF!</definedName>
    <definedName name="__osf4">#REF!</definedName>
    <definedName name="__pcc148" localSheetId="3">#REF!</definedName>
    <definedName name="__pcc148" localSheetId="5">#REF!</definedName>
    <definedName name="__pcc148">#REF!</definedName>
    <definedName name="__pvc100">'[6]Materials Cost(PCC)'!$G$32</definedName>
    <definedName name="__RWE1" localSheetId="3">#REF!</definedName>
    <definedName name="__RWE1" localSheetId="5">#REF!</definedName>
    <definedName name="__RWE1">#REF!</definedName>
    <definedName name="__SA10" localSheetId="3">#REF!</definedName>
    <definedName name="__SA10" localSheetId="5">#REF!</definedName>
    <definedName name="__SA10">#REF!</definedName>
    <definedName name="__SA20" localSheetId="3">#REF!</definedName>
    <definedName name="__SA20" localSheetId="5">#REF!</definedName>
    <definedName name="__SA20">#REF!</definedName>
    <definedName name="__SA40" localSheetId="3">#REF!</definedName>
    <definedName name="__SA40" localSheetId="5">#REF!</definedName>
    <definedName name="__SA40">#REF!</definedName>
    <definedName name="__Saa40" localSheetId="3">#REF!</definedName>
    <definedName name="__Saa40" localSheetId="5">#REF!</definedName>
    <definedName name="__Saa40">#REF!</definedName>
    <definedName name="__Sab40" localSheetId="3">#REF!</definedName>
    <definedName name="__Sab40" localSheetId="5">#REF!</definedName>
    <definedName name="__Sab40">#REF!</definedName>
    <definedName name="__sbm1" localSheetId="3">#REF!</definedName>
    <definedName name="__sbm1" localSheetId="5">#REF!</definedName>
    <definedName name="__sbm1">#REF!</definedName>
    <definedName name="__sbm2" localSheetId="3">#REF!</definedName>
    <definedName name="__sbm2" localSheetId="5">#REF!</definedName>
    <definedName name="__sbm2">#REF!</definedName>
    <definedName name="__sbm3" localSheetId="3">#REF!</definedName>
    <definedName name="__sbm3" localSheetId="5">#REF!</definedName>
    <definedName name="__sbm3">#REF!</definedName>
    <definedName name="__sbm4" localSheetId="3">#REF!</definedName>
    <definedName name="__sbm4" localSheetId="5">#REF!</definedName>
    <definedName name="__sbm4">#REF!</definedName>
    <definedName name="__sd4" localSheetId="3">#REF!</definedName>
    <definedName name="__sd4" localSheetId="5">#REF!</definedName>
    <definedName name="__sd4">#REF!</definedName>
    <definedName name="__ssf1" localSheetId="3">#REF!</definedName>
    <definedName name="__ssf1" localSheetId="5">#REF!</definedName>
    <definedName name="__ssf1">#REF!</definedName>
    <definedName name="__ssf2" localSheetId="3">#REF!</definedName>
    <definedName name="__ssf2" localSheetId="5">#REF!</definedName>
    <definedName name="__ssf2">#REF!</definedName>
    <definedName name="__ssf3" localSheetId="3">#REF!</definedName>
    <definedName name="__ssf3" localSheetId="5">#REF!</definedName>
    <definedName name="__ssf3">#REF!</definedName>
    <definedName name="__ssf4" localSheetId="3">#REF!</definedName>
    <definedName name="__ssf4" localSheetId="5">#REF!</definedName>
    <definedName name="__ssf4">#REF!</definedName>
    <definedName name="__st12" localSheetId="3">#REF!</definedName>
    <definedName name="__st12" localSheetId="5">#REF!</definedName>
    <definedName name="__st12">#REF!</definedName>
    <definedName name="__st2" localSheetId="3">#REF!</definedName>
    <definedName name="__st2" localSheetId="5">#REF!</definedName>
    <definedName name="__st2">#REF!</definedName>
    <definedName name="__st4" localSheetId="3">#REF!</definedName>
    <definedName name="__st4" localSheetId="5">#REF!</definedName>
    <definedName name="__st4">#REF!</definedName>
    <definedName name="__st53" localSheetId="3">#REF!</definedName>
    <definedName name="__st53" localSheetId="5">#REF!</definedName>
    <definedName name="__st53">#REF!</definedName>
    <definedName name="__st6" localSheetId="3">#REF!</definedName>
    <definedName name="__st6" localSheetId="5">#REF!</definedName>
    <definedName name="__st6">#REF!</definedName>
    <definedName name="__st63" localSheetId="3">#REF!</definedName>
    <definedName name="__st63" localSheetId="5">#REF!</definedName>
    <definedName name="__st63">#REF!</definedName>
    <definedName name="__st7" localSheetId="3">#REF!</definedName>
    <definedName name="__st7" localSheetId="5">#REF!</definedName>
    <definedName name="__st7">#REF!</definedName>
    <definedName name="__st8" localSheetId="3">#REF!</definedName>
    <definedName name="__st8" localSheetId="5">#REF!</definedName>
    <definedName name="__st8">#REF!</definedName>
    <definedName name="__st90" localSheetId="3">#REF!</definedName>
    <definedName name="__st90" localSheetId="5">#REF!</definedName>
    <definedName name="__st90">#REF!</definedName>
    <definedName name="__ww2" localSheetId="3">#REF!</definedName>
    <definedName name="__ww2" localSheetId="5">#REF!</definedName>
    <definedName name="__ww2">#REF!</definedName>
    <definedName name="__XH1">[5]girder!$H$49</definedName>
    <definedName name="__XH2">[5]girder!$H$50</definedName>
    <definedName name="_A65539" localSheetId="2">#REF!</definedName>
    <definedName name="_A65539" localSheetId="4">#REF!</definedName>
    <definedName name="_A65539" localSheetId="3">#REF!</definedName>
    <definedName name="_A65539" localSheetId="5">#REF!</definedName>
    <definedName name="_A65539" localSheetId="0">#REF!</definedName>
    <definedName name="_A65539">#REF!</definedName>
    <definedName name="_ach1" localSheetId="3">#REF!</definedName>
    <definedName name="_ach1" localSheetId="5">#REF!</definedName>
    <definedName name="_ach1">#REF!</definedName>
    <definedName name="_agg10">'[4]Materials Cost'!$G$13</definedName>
    <definedName name="_agg20">'[4]Materials Cost'!$G$10</definedName>
    <definedName name="_blg4" localSheetId="1">'[1]Sqn _Main_ Abs'!#REF!</definedName>
    <definedName name="_blg4" localSheetId="3">'[1]Sqn _Main_ Abs'!#REF!</definedName>
    <definedName name="_blg4" localSheetId="5">'[1]Sqn _Main_ Abs'!#REF!</definedName>
    <definedName name="_blg4">'[1]Sqn _Main_ Abs'!#REF!</definedName>
    <definedName name="_car2" localSheetId="1">#REF!</definedName>
    <definedName name="_car2" localSheetId="3">#REF!</definedName>
    <definedName name="_car2" localSheetId="5">#REF!</definedName>
    <definedName name="_car2">#REF!</definedName>
    <definedName name="_csa40" localSheetId="1">#REF!</definedName>
    <definedName name="_csa40" localSheetId="3">#REF!</definedName>
    <definedName name="_csa40" localSheetId="5">#REF!</definedName>
    <definedName name="_csa40">#REF!</definedName>
    <definedName name="_csb40" localSheetId="1">#REF!</definedName>
    <definedName name="_csb40" localSheetId="3">#REF!</definedName>
    <definedName name="_csb40" localSheetId="5">#REF!</definedName>
    <definedName name="_csb40">#REF!</definedName>
    <definedName name="_Fill" localSheetId="2" hidden="1">#REF!</definedName>
    <definedName name="_Fill" localSheetId="4" hidden="1">#REF!</definedName>
    <definedName name="_Fill" localSheetId="3" hidden="1">#REF!</definedName>
    <definedName name="_Fill" localSheetId="5" hidden="1">#REF!</definedName>
    <definedName name="_Fill" localSheetId="0" hidden="1">#REF!</definedName>
    <definedName name="_Fill" hidden="1">#REF!</definedName>
    <definedName name="_hmp100" localSheetId="1">#REF!</definedName>
    <definedName name="_hmp100" localSheetId="3">#REF!</definedName>
    <definedName name="_hmp100" localSheetId="5">#REF!</definedName>
    <definedName name="_hmp100">#REF!</definedName>
    <definedName name="_hmp120" localSheetId="1">#REF!</definedName>
    <definedName name="_hmp120" localSheetId="3">#REF!</definedName>
    <definedName name="_hmp120" localSheetId="5">#REF!</definedName>
    <definedName name="_hmp120">#REF!</definedName>
    <definedName name="_HND1">[5]girder!$H$34</definedName>
    <definedName name="_HND2">[5]girder!$H$36</definedName>
    <definedName name="_HNW1">[5]girder!$H$35</definedName>
    <definedName name="_HNW2">[5]girder!$H$37</definedName>
    <definedName name="_Ind1" localSheetId="1">#REF!</definedName>
    <definedName name="_Ind1" localSheetId="3">#REF!</definedName>
    <definedName name="_Ind1" localSheetId="5">#REF!</definedName>
    <definedName name="_Ind1">#REF!</definedName>
    <definedName name="_Ind3" localSheetId="1">#REF!</definedName>
    <definedName name="_Ind3" localSheetId="3">#REF!</definedName>
    <definedName name="_Ind3" localSheetId="5">#REF!</definedName>
    <definedName name="_Ind3">#REF!</definedName>
    <definedName name="_Ind4" localSheetId="1">#REF!</definedName>
    <definedName name="_Ind4" localSheetId="3">#REF!</definedName>
    <definedName name="_Ind4" localSheetId="5">#REF!</definedName>
    <definedName name="_Ind4">#REF!</definedName>
    <definedName name="_Iri2" localSheetId="1">#REF!</definedName>
    <definedName name="_Iri2" localSheetId="3">#REF!</definedName>
    <definedName name="_Iri2" localSheetId="5">#REF!</definedName>
    <definedName name="_Iri2">#REF!</definedName>
    <definedName name="_Iro2" localSheetId="1">#REF!</definedName>
    <definedName name="_Iro2" localSheetId="3">#REF!</definedName>
    <definedName name="_Iro2" localSheetId="5">#REF!</definedName>
    <definedName name="_Iro2">#REF!</definedName>
    <definedName name="_m" localSheetId="1">#REF!</definedName>
    <definedName name="_ma1" localSheetId="1">#REF!</definedName>
    <definedName name="_ma1" localSheetId="3">#REF!</definedName>
    <definedName name="_ma1" localSheetId="5">#REF!</definedName>
    <definedName name="_ma1">#REF!</definedName>
    <definedName name="_ma2" localSheetId="1">#REF!</definedName>
    <definedName name="_ma2" localSheetId="3">#REF!</definedName>
    <definedName name="_ma2" localSheetId="5">#REF!</definedName>
    <definedName name="_ma2">#REF!</definedName>
    <definedName name="_mas1" localSheetId="1">#REF!</definedName>
    <definedName name="_mas1" localSheetId="3">#REF!</definedName>
    <definedName name="_mas1" localSheetId="5">#REF!</definedName>
    <definedName name="_mas1">#REF!</definedName>
    <definedName name="_ms6" localSheetId="1">#REF!</definedName>
    <definedName name="_ms6" localSheetId="3">#REF!</definedName>
    <definedName name="_ms6" localSheetId="5">#REF!</definedName>
    <definedName name="_ms6">#REF!</definedName>
    <definedName name="_ms8" localSheetId="1">#REF!</definedName>
    <definedName name="_ms8" localSheetId="3">#REF!</definedName>
    <definedName name="_ms8" localSheetId="5">#REF!</definedName>
    <definedName name="_ms8">#REF!</definedName>
    <definedName name="_mz1" localSheetId="1">#REF!</definedName>
    <definedName name="_mz1" localSheetId="3">#REF!</definedName>
    <definedName name="_mz1" localSheetId="5">#REF!</definedName>
    <definedName name="_mz1">#REF!</definedName>
    <definedName name="_mz2" localSheetId="1">#REF!</definedName>
    <definedName name="_mz2" localSheetId="3">#REF!</definedName>
    <definedName name="_mz2" localSheetId="5">#REF!</definedName>
    <definedName name="_mz2">#REF!</definedName>
    <definedName name="_obm1" localSheetId="1">#REF!</definedName>
    <definedName name="_obm1" localSheetId="3">#REF!</definedName>
    <definedName name="_obm1" localSheetId="5">#REF!</definedName>
    <definedName name="_obm1">#REF!</definedName>
    <definedName name="_obm2" localSheetId="1">#REF!</definedName>
    <definedName name="_obm2" localSheetId="3">#REF!</definedName>
    <definedName name="_obm2" localSheetId="5">#REF!</definedName>
    <definedName name="_obm2">#REF!</definedName>
    <definedName name="_obm3" localSheetId="1">#REF!</definedName>
    <definedName name="_obm3" localSheetId="3">#REF!</definedName>
    <definedName name="_obm3" localSheetId="5">#REF!</definedName>
    <definedName name="_obm3">#REF!</definedName>
    <definedName name="_obm4" localSheetId="1">#REF!</definedName>
    <definedName name="_obm4" localSheetId="3">#REF!</definedName>
    <definedName name="_obm4" localSheetId="5">#REF!</definedName>
    <definedName name="_obm4">#REF!</definedName>
    <definedName name="_Od1" localSheetId="1">#REF!</definedName>
    <definedName name="_Od1" localSheetId="3">#REF!</definedName>
    <definedName name="_Od1" localSheetId="5">#REF!</definedName>
    <definedName name="_Od1">#REF!</definedName>
    <definedName name="_Od3" localSheetId="1">#REF!</definedName>
    <definedName name="_Od3" localSheetId="3">#REF!</definedName>
    <definedName name="_Od3" localSheetId="5">#REF!</definedName>
    <definedName name="_Od3">#REF!</definedName>
    <definedName name="_Od4" localSheetId="1">#REF!</definedName>
    <definedName name="_Od4" localSheetId="3">#REF!</definedName>
    <definedName name="_Od4" localSheetId="5">#REF!</definedName>
    <definedName name="_Od4">#REF!</definedName>
    <definedName name="_ohp1" localSheetId="1">#REF!</definedName>
    <definedName name="_ohp1" localSheetId="3">#REF!</definedName>
    <definedName name="_ohp1" localSheetId="5">#REF!</definedName>
    <definedName name="_ohp1">#REF!</definedName>
    <definedName name="_osf1" localSheetId="1">#REF!</definedName>
    <definedName name="_osf1" localSheetId="3">#REF!</definedName>
    <definedName name="_osf1" localSheetId="5">#REF!</definedName>
    <definedName name="_osf1">#REF!</definedName>
    <definedName name="_osf2" localSheetId="1">#REF!</definedName>
    <definedName name="_osf2" localSheetId="3">#REF!</definedName>
    <definedName name="_osf2" localSheetId="5">#REF!</definedName>
    <definedName name="_osf2">#REF!</definedName>
    <definedName name="_osf3" localSheetId="1">#REF!</definedName>
    <definedName name="_osf3" localSheetId="3">#REF!</definedName>
    <definedName name="_osf3" localSheetId="5">#REF!</definedName>
    <definedName name="_osf3">#REF!</definedName>
    <definedName name="_osf4" localSheetId="1">#REF!</definedName>
    <definedName name="_osf4" localSheetId="3">#REF!</definedName>
    <definedName name="_osf4" localSheetId="5">#REF!</definedName>
    <definedName name="_osf4">#REF!</definedName>
    <definedName name="_pcc148" localSheetId="1">#REF!</definedName>
    <definedName name="_pcc148" localSheetId="3">#REF!</definedName>
    <definedName name="_pcc148" localSheetId="5">#REF!</definedName>
    <definedName name="_pcc148">#REF!</definedName>
    <definedName name="_pvc100">'[6]Materials Cost(PCC)'!$G$32</definedName>
    <definedName name="_RWE1" localSheetId="3">#REF!</definedName>
    <definedName name="_RWE1" localSheetId="5">#REF!</definedName>
    <definedName name="_RWE1">#REF!</definedName>
    <definedName name="_SA10" localSheetId="1">#REF!</definedName>
    <definedName name="_SA10" localSheetId="3">#REF!</definedName>
    <definedName name="_SA10" localSheetId="5">#REF!</definedName>
    <definedName name="_SA10">#REF!</definedName>
    <definedName name="_SA20" localSheetId="1">#REF!</definedName>
    <definedName name="_SA20" localSheetId="3">#REF!</definedName>
    <definedName name="_SA20" localSheetId="5">#REF!</definedName>
    <definedName name="_SA20">#REF!</definedName>
    <definedName name="_SA40" localSheetId="1">#REF!</definedName>
    <definedName name="_SA40" localSheetId="3">#REF!</definedName>
    <definedName name="_SA40" localSheetId="5">#REF!</definedName>
    <definedName name="_SA40">#REF!</definedName>
    <definedName name="_Saa40" localSheetId="1">#REF!</definedName>
    <definedName name="_Saa40" localSheetId="3">#REF!</definedName>
    <definedName name="_Saa40" localSheetId="5">#REF!</definedName>
    <definedName name="_Saa40">#REF!</definedName>
    <definedName name="_Sab40" localSheetId="1">#REF!</definedName>
    <definedName name="_Sab40" localSheetId="3">#REF!</definedName>
    <definedName name="_Sab40" localSheetId="5">#REF!</definedName>
    <definedName name="_Sab40">#REF!</definedName>
    <definedName name="_sbm1" localSheetId="1">#REF!</definedName>
    <definedName name="_sbm1" localSheetId="3">#REF!</definedName>
    <definedName name="_sbm1" localSheetId="5">#REF!</definedName>
    <definedName name="_sbm1">#REF!</definedName>
    <definedName name="_sbm2" localSheetId="1">#REF!</definedName>
    <definedName name="_sbm2" localSheetId="3">#REF!</definedName>
    <definedName name="_sbm2" localSheetId="5">#REF!</definedName>
    <definedName name="_sbm2">#REF!</definedName>
    <definedName name="_sbm3" localSheetId="1">#REF!</definedName>
    <definedName name="_sbm3" localSheetId="3">#REF!</definedName>
    <definedName name="_sbm3" localSheetId="5">#REF!</definedName>
    <definedName name="_sbm3">#REF!</definedName>
    <definedName name="_sbm4" localSheetId="1">#REF!</definedName>
    <definedName name="_sbm4" localSheetId="3">#REF!</definedName>
    <definedName name="_sbm4" localSheetId="5">#REF!</definedName>
    <definedName name="_sbm4">#REF!</definedName>
    <definedName name="_sd1" localSheetId="1">[2]Electrical!#REF!</definedName>
    <definedName name="_sd1" localSheetId="3">[2]Electrical!#REF!</definedName>
    <definedName name="_sd1" localSheetId="5">[2]Electrical!#REF!</definedName>
    <definedName name="_sd1">[2]Electrical!#REF!</definedName>
    <definedName name="_sd10" localSheetId="1">[2]Electrical!#REF!</definedName>
    <definedName name="_sd10" localSheetId="3">[2]Electrical!#REF!</definedName>
    <definedName name="_sd10" localSheetId="5">[2]Electrical!#REF!</definedName>
    <definedName name="_sd10">[2]Electrical!#REF!</definedName>
    <definedName name="_sd11" localSheetId="1">[2]Electrical!#REF!</definedName>
    <definedName name="_sd11" localSheetId="3">[2]Electrical!#REF!</definedName>
    <definedName name="_sd11" localSheetId="5">[2]Electrical!#REF!</definedName>
    <definedName name="_sd11">[2]Electrical!#REF!</definedName>
    <definedName name="_sd12" localSheetId="1">[2]Electrical!#REF!</definedName>
    <definedName name="_sd12" localSheetId="3">[2]Electrical!#REF!</definedName>
    <definedName name="_sd12" localSheetId="5">[2]Electrical!#REF!</definedName>
    <definedName name="_sd12">[2]Electrical!#REF!</definedName>
    <definedName name="_sd13" localSheetId="1">[2]Electrical!#REF!</definedName>
    <definedName name="_sd13" localSheetId="3">[2]Electrical!#REF!</definedName>
    <definedName name="_sd13" localSheetId="5">[2]Electrical!#REF!</definedName>
    <definedName name="_sd13">[2]Electrical!#REF!</definedName>
    <definedName name="_sd14" localSheetId="1">[2]Electrical!#REF!</definedName>
    <definedName name="_sd14" localSheetId="3">[2]Electrical!#REF!</definedName>
    <definedName name="_sd14" localSheetId="5">[2]Electrical!#REF!</definedName>
    <definedName name="_sd14">[2]Electrical!#REF!</definedName>
    <definedName name="_sd2" localSheetId="1">[2]Electrical!#REF!</definedName>
    <definedName name="_sd2" localSheetId="3">[2]Electrical!#REF!</definedName>
    <definedName name="_sd2" localSheetId="5">[2]Electrical!#REF!</definedName>
    <definedName name="_sd2">[2]Electrical!#REF!</definedName>
    <definedName name="_sd3" localSheetId="1">[2]Electrical!#REF!</definedName>
    <definedName name="_sd3" localSheetId="3">[2]Electrical!#REF!</definedName>
    <definedName name="_sd3" localSheetId="5">[2]Electrical!#REF!</definedName>
    <definedName name="_sd3">[2]Electrical!#REF!</definedName>
    <definedName name="_sd4" localSheetId="1">#REF!</definedName>
    <definedName name="_sd4" localSheetId="3">#REF!</definedName>
    <definedName name="_sd4" localSheetId="5">#REF!</definedName>
    <definedName name="_sd4">#REF!</definedName>
    <definedName name="_sd5" localSheetId="1">[2]Electrical!#REF!</definedName>
    <definedName name="_sd5" localSheetId="3">[2]Electrical!#REF!</definedName>
    <definedName name="_sd5" localSheetId="5">[2]Electrical!#REF!</definedName>
    <definedName name="_sd5">[2]Electrical!#REF!</definedName>
    <definedName name="_sd6" localSheetId="1">[2]Electrical!#REF!</definedName>
    <definedName name="_sd6" localSheetId="3">[2]Electrical!#REF!</definedName>
    <definedName name="_sd6" localSheetId="5">[2]Electrical!#REF!</definedName>
    <definedName name="_sd6">[2]Electrical!#REF!</definedName>
    <definedName name="_sd7" localSheetId="1">[2]Electrical!#REF!</definedName>
    <definedName name="_sd7" localSheetId="3">[2]Electrical!#REF!</definedName>
    <definedName name="_sd7" localSheetId="5">[2]Electrical!#REF!</definedName>
    <definedName name="_sd7">[2]Electrical!#REF!</definedName>
    <definedName name="_sd8" localSheetId="1">[2]Electrical!#REF!</definedName>
    <definedName name="_sd8" localSheetId="3">[2]Electrical!#REF!</definedName>
    <definedName name="_sd8" localSheetId="5">[2]Electrical!#REF!</definedName>
    <definedName name="_sd8">[2]Electrical!#REF!</definedName>
    <definedName name="_sd9" localSheetId="1">[2]Electrical!#REF!</definedName>
    <definedName name="_sd9" localSheetId="3">[2]Electrical!#REF!</definedName>
    <definedName name="_sd9" localSheetId="5">[2]Electrical!#REF!</definedName>
    <definedName name="_sd9">[2]Electrical!#REF!</definedName>
    <definedName name="_ssf1" localSheetId="1">#REF!</definedName>
    <definedName name="_ssf1" localSheetId="3">#REF!</definedName>
    <definedName name="_ssf1" localSheetId="5">#REF!</definedName>
    <definedName name="_ssf1">#REF!</definedName>
    <definedName name="_ssf2" localSheetId="1">#REF!</definedName>
    <definedName name="_ssf2" localSheetId="3">#REF!</definedName>
    <definedName name="_ssf2" localSheetId="5">#REF!</definedName>
    <definedName name="_ssf2">#REF!</definedName>
    <definedName name="_ssf3" localSheetId="1">#REF!</definedName>
    <definedName name="_ssf3" localSheetId="3">#REF!</definedName>
    <definedName name="_ssf3" localSheetId="5">#REF!</definedName>
    <definedName name="_ssf3">#REF!</definedName>
    <definedName name="_ssf4" localSheetId="1">#REF!</definedName>
    <definedName name="_ssf4" localSheetId="3">#REF!</definedName>
    <definedName name="_ssf4" localSheetId="5">#REF!</definedName>
    <definedName name="_ssf4">#REF!</definedName>
    <definedName name="_st12" localSheetId="1">#REF!</definedName>
    <definedName name="_st12" localSheetId="3">#REF!</definedName>
    <definedName name="_st12" localSheetId="5">#REF!</definedName>
    <definedName name="_st12">#REF!</definedName>
    <definedName name="_st2" localSheetId="1">#REF!</definedName>
    <definedName name="_st2" localSheetId="3">#REF!</definedName>
    <definedName name="_st2" localSheetId="5">#REF!</definedName>
    <definedName name="_st2">#REF!</definedName>
    <definedName name="_st4" localSheetId="1">#REF!</definedName>
    <definedName name="_st4" localSheetId="3">#REF!</definedName>
    <definedName name="_st4" localSheetId="5">#REF!</definedName>
    <definedName name="_st4">#REF!</definedName>
    <definedName name="_st53" localSheetId="1">#REF!</definedName>
    <definedName name="_st53" localSheetId="3">#REF!</definedName>
    <definedName name="_st53" localSheetId="5">#REF!</definedName>
    <definedName name="_st53">#REF!</definedName>
    <definedName name="_st6" localSheetId="1">#REF!</definedName>
    <definedName name="_st6" localSheetId="3">#REF!</definedName>
    <definedName name="_st6" localSheetId="5">#REF!</definedName>
    <definedName name="_st6">#REF!</definedName>
    <definedName name="_st63" localSheetId="1">#REF!</definedName>
    <definedName name="_st63" localSheetId="3">#REF!</definedName>
    <definedName name="_st63" localSheetId="5">#REF!</definedName>
    <definedName name="_st63">#REF!</definedName>
    <definedName name="_st7" localSheetId="1">#REF!</definedName>
    <definedName name="_st7" localSheetId="3">#REF!</definedName>
    <definedName name="_st7" localSheetId="5">#REF!</definedName>
    <definedName name="_st7">#REF!</definedName>
    <definedName name="_st8" localSheetId="1">#REF!</definedName>
    <definedName name="_st8" localSheetId="3">#REF!</definedName>
    <definedName name="_st8" localSheetId="5">#REF!</definedName>
    <definedName name="_st8">#REF!</definedName>
    <definedName name="_st90" localSheetId="1">#REF!</definedName>
    <definedName name="_st90" localSheetId="3">#REF!</definedName>
    <definedName name="_st90" localSheetId="5">#REF!</definedName>
    <definedName name="_st90">#REF!</definedName>
    <definedName name="_tra1" localSheetId="1">#REF!</definedName>
    <definedName name="_tra1" localSheetId="3">#REF!</definedName>
    <definedName name="_tra1" localSheetId="5">#REF!</definedName>
    <definedName name="_tra1">#REF!</definedName>
    <definedName name="_tra2" localSheetId="1">#REF!</definedName>
    <definedName name="_tra2" localSheetId="3">#REF!</definedName>
    <definedName name="_tra2" localSheetId="5">#REF!</definedName>
    <definedName name="_tra2">#REF!</definedName>
    <definedName name="_WD2" localSheetId="1">[3]girder!#REF!</definedName>
    <definedName name="_WD2" localSheetId="3">[3]girder!#REF!</definedName>
    <definedName name="_WD2" localSheetId="5">[3]girder!#REF!</definedName>
    <definedName name="_WD2">[3]girder!#REF!</definedName>
    <definedName name="_WD3" localSheetId="1">[3]girder!#REF!</definedName>
    <definedName name="_WD3" localSheetId="3">[3]girder!#REF!</definedName>
    <definedName name="_WD3" localSheetId="5">[3]girder!#REF!</definedName>
    <definedName name="_WD3">[3]girder!#REF!</definedName>
    <definedName name="_WD4" localSheetId="1">[3]girder!#REF!</definedName>
    <definedName name="_WD4" localSheetId="3">[3]girder!#REF!</definedName>
    <definedName name="_WD4" localSheetId="5">[3]girder!#REF!</definedName>
    <definedName name="_WD4">[3]girder!#REF!</definedName>
    <definedName name="_WL1" localSheetId="1">[3]girder!#REF!</definedName>
    <definedName name="_WL1" localSheetId="3">[3]girder!#REF!</definedName>
    <definedName name="_WL1" localSheetId="5">[3]girder!#REF!</definedName>
    <definedName name="_WL1">[3]girder!#REF!</definedName>
    <definedName name="_WL2" localSheetId="1">[3]girder!#REF!</definedName>
    <definedName name="_WL2" localSheetId="3">[3]girder!#REF!</definedName>
    <definedName name="_WL2" localSheetId="5">[3]girder!#REF!</definedName>
    <definedName name="_WL2">[3]girder!#REF!</definedName>
    <definedName name="_WL3" localSheetId="1">[3]girder!#REF!</definedName>
    <definedName name="_WL3" localSheetId="3">[3]girder!#REF!</definedName>
    <definedName name="_WL3" localSheetId="5">[3]girder!#REF!</definedName>
    <definedName name="_WL3">[3]girder!#REF!</definedName>
    <definedName name="_WL4" localSheetId="1">[3]girder!#REF!</definedName>
    <definedName name="_WL4" localSheetId="3">[3]girder!#REF!</definedName>
    <definedName name="_WL4" localSheetId="5">[3]girder!#REF!</definedName>
    <definedName name="_WL4">[3]girder!#REF!</definedName>
    <definedName name="_ww2" localSheetId="1">#REF!</definedName>
    <definedName name="_ww2" localSheetId="3">#REF!</definedName>
    <definedName name="_ww2" localSheetId="5">#REF!</definedName>
    <definedName name="_ww2">#REF!</definedName>
    <definedName name="_XH1">[5]girder!$H$49</definedName>
    <definedName name="_XH2">[5]girder!$H$50</definedName>
    <definedName name="a" localSheetId="2">#REF!</definedName>
    <definedName name="a" localSheetId="4">#REF!</definedName>
    <definedName name="a" localSheetId="1">#REF!</definedName>
    <definedName name="a" localSheetId="3">#REF!</definedName>
    <definedName name="a" localSheetId="5">#REF!</definedName>
    <definedName name="a" localSheetId="0">#REF!</definedName>
    <definedName name="a">#REF!</definedName>
    <definedName name="A_1" localSheetId="1">#REF!</definedName>
    <definedName name="A_1" localSheetId="3">#REF!</definedName>
    <definedName name="A_1" localSheetId="5">#REF!</definedName>
    <definedName name="A_1">#REF!</definedName>
    <definedName name="A_2" localSheetId="1">#REF!</definedName>
    <definedName name="A_2" localSheetId="3">#REF!</definedName>
    <definedName name="A_2" localSheetId="5">#REF!</definedName>
    <definedName name="A_2">#REF!</definedName>
    <definedName name="a3424\" localSheetId="2">#REF!</definedName>
    <definedName name="a3424\" localSheetId="4">#REF!</definedName>
    <definedName name="a3424\" localSheetId="3">#REF!</definedName>
    <definedName name="a3424\" localSheetId="5">#REF!</definedName>
    <definedName name="a3424\" localSheetId="0">#REF!</definedName>
    <definedName name="a3424\">#REF!</definedName>
    <definedName name="aa" localSheetId="1">#REF!</definedName>
    <definedName name="aaaaaaa" localSheetId="2">#REF!</definedName>
    <definedName name="aaaaaaa" localSheetId="4">#REF!</definedName>
    <definedName name="aaaaaaa" localSheetId="3">#REF!</definedName>
    <definedName name="aaaaaaa" localSheetId="5">#REF!</definedName>
    <definedName name="aaaaaaa" localSheetId="0">#REF!</definedName>
    <definedName name="aaaaaaa">#REF!</definedName>
    <definedName name="abh" localSheetId="3">#REF!</definedName>
    <definedName name="abh" localSheetId="5">#REF!</definedName>
    <definedName name="abh">#REF!</definedName>
    <definedName name="ablk" localSheetId="3">#REF!</definedName>
    <definedName name="ablk" localSheetId="5">#REF!</definedName>
    <definedName name="ablk">#REF!</definedName>
    <definedName name="Abs" localSheetId="1">#REF!</definedName>
    <definedName name="Abstract" localSheetId="2">#REF!</definedName>
    <definedName name="abstract" localSheetId="1">#REF!</definedName>
    <definedName name="Abstract" localSheetId="3">#REF!</definedName>
    <definedName name="Abstract" localSheetId="5">#REF!</definedName>
    <definedName name="Abstract" localSheetId="0">#REF!</definedName>
    <definedName name="Abstract">#REF!</definedName>
    <definedName name="Ac" localSheetId="1">#REF!</definedName>
    <definedName name="Ac" localSheetId="3">#REF!</definedName>
    <definedName name="Ac" localSheetId="5">#REF!</definedName>
    <definedName name="Ac">#REF!</definedName>
    <definedName name="ach" localSheetId="3">#REF!</definedName>
    <definedName name="ach" localSheetId="5">#REF!</definedName>
    <definedName name="ach">#REF!</definedName>
    <definedName name="ACT" localSheetId="1">#REF!</definedName>
    <definedName name="ACT" localSheetId="3">#REF!</definedName>
    <definedName name="ACT" localSheetId="5">#REF!</definedName>
    <definedName name="ACT">#REF!</definedName>
    <definedName name="ACT_14" localSheetId="1">#REF!</definedName>
    <definedName name="ACT_14" localSheetId="3">#REF!</definedName>
    <definedName name="ACT_14" localSheetId="5">#REF!</definedName>
    <definedName name="ACT_14">#REF!</definedName>
    <definedName name="adhesive" localSheetId="1">#REF!</definedName>
    <definedName name="adhesive" localSheetId="3">#REF!</definedName>
    <definedName name="adhesive" localSheetId="5">#REF!</definedName>
    <definedName name="adhesive">#REF!</definedName>
    <definedName name="admixture" localSheetId="1">#REF!</definedName>
    <definedName name="admixture" localSheetId="3">#REF!</definedName>
    <definedName name="admixture" localSheetId="5">#REF!</definedName>
    <definedName name="admixture">#REF!</definedName>
    <definedName name="ae" localSheetId="1">#REF!</definedName>
    <definedName name="ae" localSheetId="3">#REF!</definedName>
    <definedName name="ae" localSheetId="5">#REF!</definedName>
    <definedName name="ae">#REF!</definedName>
    <definedName name="ae_14" localSheetId="1">#REF!</definedName>
    <definedName name="ae_14" localSheetId="3">#REF!</definedName>
    <definedName name="ae_14" localSheetId="5">#REF!</definedName>
    <definedName name="ae_14">#REF!</definedName>
    <definedName name="ag" localSheetId="1">#REF!</definedName>
    <definedName name="aggr10" localSheetId="1">#REF!</definedName>
    <definedName name="aggr10" localSheetId="3">#REF!</definedName>
    <definedName name="aggr10" localSheetId="5">#REF!</definedName>
    <definedName name="aggr10">#REF!</definedName>
    <definedName name="aggr11" localSheetId="1">#REF!</definedName>
    <definedName name="aggr11" localSheetId="3">#REF!</definedName>
    <definedName name="aggr11" localSheetId="5">#REF!</definedName>
    <definedName name="aggr11">#REF!</definedName>
    <definedName name="aggr13" localSheetId="1">#REF!</definedName>
    <definedName name="aggr13" localSheetId="3">#REF!</definedName>
    <definedName name="aggr13" localSheetId="5">#REF!</definedName>
    <definedName name="aggr13">#REF!</definedName>
    <definedName name="aggr2" localSheetId="1">#REF!</definedName>
    <definedName name="aggr2" localSheetId="3">#REF!</definedName>
    <definedName name="aggr2" localSheetId="5">#REF!</definedName>
    <definedName name="aggr2">#REF!</definedName>
    <definedName name="aggr20" localSheetId="1">#REF!</definedName>
    <definedName name="aggr20" localSheetId="3">#REF!</definedName>
    <definedName name="aggr20" localSheetId="5">#REF!</definedName>
    <definedName name="aggr20">#REF!</definedName>
    <definedName name="aggr22" localSheetId="1">#REF!</definedName>
    <definedName name="aggr22" localSheetId="3">#REF!</definedName>
    <definedName name="aggr22" localSheetId="5">#REF!</definedName>
    <definedName name="aggr22">#REF!</definedName>
    <definedName name="aggr26" localSheetId="1">#REF!</definedName>
    <definedName name="aggr26" localSheetId="3">#REF!</definedName>
    <definedName name="aggr26" localSheetId="5">#REF!</definedName>
    <definedName name="aggr26">#REF!</definedName>
    <definedName name="aggr40" localSheetId="1">#REF!</definedName>
    <definedName name="aggr40" localSheetId="3">#REF!</definedName>
    <definedName name="aggr40" localSheetId="5">#REF!</definedName>
    <definedName name="aggr40">#REF!</definedName>
    <definedName name="aggr53" localSheetId="1">#REF!</definedName>
    <definedName name="aggr53" localSheetId="3">#REF!</definedName>
    <definedName name="aggr53" localSheetId="5">#REF!</definedName>
    <definedName name="aggr53">#REF!</definedName>
    <definedName name="aggr6" localSheetId="1">#REF!</definedName>
    <definedName name="aggr6" localSheetId="3">#REF!</definedName>
    <definedName name="aggr6" localSheetId="5">#REF!</definedName>
    <definedName name="aggr6">#REF!</definedName>
    <definedName name="aggr63" localSheetId="1">#REF!</definedName>
    <definedName name="aggr63" localSheetId="3">#REF!</definedName>
    <definedName name="aggr63" localSheetId="5">#REF!</definedName>
    <definedName name="aggr63">#REF!</definedName>
    <definedName name="ahfk" localSheetId="2">#REF!</definedName>
    <definedName name="ahfk" localSheetId="4">#REF!</definedName>
    <definedName name="ahfk" localSheetId="3">#REF!</definedName>
    <definedName name="ahfk" localSheetId="5">#REF!</definedName>
    <definedName name="ahfk" localSheetId="0">#REF!</definedName>
    <definedName name="ahfk">#REF!</definedName>
    <definedName name="ahh" localSheetId="2">#REF!</definedName>
    <definedName name="ahh" localSheetId="4">#REF!</definedName>
    <definedName name="ahh" localSheetId="3">#REF!</definedName>
    <definedName name="ahh" localSheetId="5">#REF!</definedName>
    <definedName name="ahh" localSheetId="0">#REF!</definedName>
    <definedName name="ahh">#REF!</definedName>
    <definedName name="alloysteel" localSheetId="1">#REF!</definedName>
    <definedName name="alloysteel" localSheetId="3">#REF!</definedName>
    <definedName name="alloysteel" localSheetId="5">#REF!</definedName>
    <definedName name="alloysteel">#REF!</definedName>
    <definedName name="alround" localSheetId="1">#REF!</definedName>
    <definedName name="alround" localSheetId="3">#REF!</definedName>
    <definedName name="alround" localSheetId="5">#REF!</definedName>
    <definedName name="alround">#REF!</definedName>
    <definedName name="alround_1" localSheetId="1">#REF!</definedName>
    <definedName name="alround_1" localSheetId="3">#REF!</definedName>
    <definedName name="alround_1" localSheetId="5">#REF!</definedName>
    <definedName name="alround_1">#REF!</definedName>
    <definedName name="alround_10" localSheetId="1">#REF!</definedName>
    <definedName name="alround_10" localSheetId="3">#REF!</definedName>
    <definedName name="alround_10" localSheetId="5">#REF!</definedName>
    <definedName name="alround_10">#REF!</definedName>
    <definedName name="alround_11" localSheetId="1">#REF!</definedName>
    <definedName name="alround_11" localSheetId="3">#REF!</definedName>
    <definedName name="alround_11" localSheetId="5">#REF!</definedName>
    <definedName name="alround_11">#REF!</definedName>
    <definedName name="alround_14" localSheetId="1">#REF!</definedName>
    <definedName name="alround_14" localSheetId="3">#REF!</definedName>
    <definedName name="alround_14" localSheetId="5">#REF!</definedName>
    <definedName name="alround_14">#REF!</definedName>
    <definedName name="alround_4" localSheetId="1">#REF!</definedName>
    <definedName name="alround_4" localSheetId="3">#REF!</definedName>
    <definedName name="alround_4" localSheetId="5">#REF!</definedName>
    <definedName name="alround_4">#REF!</definedName>
    <definedName name="alround_8" localSheetId="1">#REF!</definedName>
    <definedName name="alround_8" localSheetId="3">#REF!</definedName>
    <definedName name="alround_8" localSheetId="5">#REF!</definedName>
    <definedName name="alround_8">#REF!</definedName>
    <definedName name="alround_9" localSheetId="1">#REF!</definedName>
    <definedName name="alround_9" localSheetId="3">#REF!</definedName>
    <definedName name="alround_9" localSheetId="5">#REF!</definedName>
    <definedName name="alround_9">#REF!</definedName>
    <definedName name="anbu\" localSheetId="1">#REF!</definedName>
    <definedName name="anil" localSheetId="1">#REF!</definedName>
    <definedName name="anscount" hidden="1">2</definedName>
    <definedName name="ara" localSheetId="1">#REF!</definedName>
    <definedName name="as">'[7]4-Int- ele(RA)'!$K$9</definedName>
    <definedName name="ass" localSheetId="2">#REF!</definedName>
    <definedName name="ass" localSheetId="4">#REF!</definedName>
    <definedName name="ass" localSheetId="3">#REF!</definedName>
    <definedName name="ass" localSheetId="5">#REF!</definedName>
    <definedName name="ass" localSheetId="0">#REF!</definedName>
    <definedName name="ass">#REF!</definedName>
    <definedName name="averatedbmpcc">[8]Ave.wtd.rates!$I$113</definedName>
    <definedName name="b" localSheetId="1">#REF!</definedName>
    <definedName name="b" localSheetId="3">#REF!</definedName>
    <definedName name="b" localSheetId="5">#REF!</definedName>
    <definedName name="b">#REF!</definedName>
    <definedName name="b_14" localSheetId="1">#REF!</definedName>
    <definedName name="b_14" localSheetId="3">#REF!</definedName>
    <definedName name="b_14" localSheetId="5">#REF!</definedName>
    <definedName name="b_14">#REF!</definedName>
    <definedName name="Batonite" localSheetId="1">#REF!</definedName>
    <definedName name="Batonite" localSheetId="3">#REF!</definedName>
    <definedName name="Batonite" localSheetId="5">#REF!</definedName>
    <definedName name="Batonite">#REF!</definedName>
    <definedName name="bbb" localSheetId="1">#REF!</definedName>
    <definedName name="bbb" localSheetId="3">#REF!</definedName>
    <definedName name="bbb" localSheetId="5">#REF!</definedName>
    <definedName name="bbb">#REF!</definedName>
    <definedName name="bc" localSheetId="2">#REF!</definedName>
    <definedName name="bc" localSheetId="3">#REF!</definedName>
    <definedName name="bc" localSheetId="5">#REF!</definedName>
    <definedName name="bc" localSheetId="0">#REF!</definedName>
    <definedName name="bc">#REF!</definedName>
    <definedName name="bcpcc" localSheetId="1">#REF!</definedName>
    <definedName name="bcpcc" localSheetId="3">#REF!</definedName>
    <definedName name="bcpcc" localSheetId="5">#REF!</definedName>
    <definedName name="bcpcc">#REF!</definedName>
    <definedName name="be" localSheetId="1">#REF!</definedName>
    <definedName name="be" localSheetId="3">#REF!</definedName>
    <definedName name="be" localSheetId="5">#REF!</definedName>
    <definedName name="be">#REF!</definedName>
    <definedName name="be_1" localSheetId="1">#REF!</definedName>
    <definedName name="be_1" localSheetId="3">#REF!</definedName>
    <definedName name="be_1" localSheetId="5">#REF!</definedName>
    <definedName name="be_1">#REF!</definedName>
    <definedName name="be_14" localSheetId="1">#REF!</definedName>
    <definedName name="be_14" localSheetId="3">#REF!</definedName>
    <definedName name="be_14" localSheetId="5">#REF!</definedName>
    <definedName name="be_14">#REF!</definedName>
    <definedName name="Beg_Bal" localSheetId="2">#REF!</definedName>
    <definedName name="Beg_Bal" localSheetId="4">#REF!</definedName>
    <definedName name="Beg_Bal" localSheetId="3">#REF!</definedName>
    <definedName name="Beg_Bal" localSheetId="5">#REF!</definedName>
    <definedName name="Beg_Bal" localSheetId="0">#REF!</definedName>
    <definedName name="Beg_Bal">#REF!</definedName>
    <definedName name="bel" localSheetId="1">#REF!</definedName>
    <definedName name="bel" localSheetId="3">#REF!</definedName>
    <definedName name="bel" localSheetId="5">#REF!</definedName>
    <definedName name="bel">#REF!</definedName>
    <definedName name="bel_14" localSheetId="1">#REF!</definedName>
    <definedName name="bel_14" localSheetId="3">#REF!</definedName>
    <definedName name="bel_14" localSheetId="5">#REF!</definedName>
    <definedName name="bel_14">#REF!</definedName>
    <definedName name="bh" localSheetId="1">#REF!</definedName>
    <definedName name="bh" localSheetId="3">#REF!</definedName>
    <definedName name="bh" localSheetId="5">#REF!</definedName>
    <definedName name="bh">#REF!</definedName>
    <definedName name="bh_14" localSheetId="1">#REF!</definedName>
    <definedName name="bh_14" localSheetId="3">#REF!</definedName>
    <definedName name="bh_14" localSheetId="5">#REF!</definedName>
    <definedName name="bh_14">#REF!</definedName>
    <definedName name="Bhi" localSheetId="1">#REF!</definedName>
    <definedName name="Bhi" localSheetId="3">#REF!</definedName>
    <definedName name="Bhi" localSheetId="5">#REF!</definedName>
    <definedName name="Bhi">#REF!</definedName>
    <definedName name="Bhi_1" localSheetId="1">#REF!</definedName>
    <definedName name="Bhi_1" localSheetId="3">#REF!</definedName>
    <definedName name="Bhi_1" localSheetId="5">#REF!</definedName>
    <definedName name="Bhi_1">#REF!</definedName>
    <definedName name="Bhi_10" localSheetId="1">#REF!</definedName>
    <definedName name="Bhi_10" localSheetId="3">#REF!</definedName>
    <definedName name="Bhi_10" localSheetId="5">#REF!</definedName>
    <definedName name="Bhi_10">#REF!</definedName>
    <definedName name="Bhi_11" localSheetId="1">#REF!</definedName>
    <definedName name="Bhi_11" localSheetId="3">#REF!</definedName>
    <definedName name="Bhi_11" localSheetId="5">#REF!</definedName>
    <definedName name="Bhi_11">#REF!</definedName>
    <definedName name="Bhi_14" localSheetId="1">#REF!</definedName>
    <definedName name="Bhi_14" localSheetId="3">#REF!</definedName>
    <definedName name="Bhi_14" localSheetId="5">#REF!</definedName>
    <definedName name="Bhi_14">#REF!</definedName>
    <definedName name="Bhi_4" localSheetId="1">#REF!</definedName>
    <definedName name="Bhi_4" localSheetId="3">#REF!</definedName>
    <definedName name="Bhi_4" localSheetId="5">#REF!</definedName>
    <definedName name="Bhi_4">#REF!</definedName>
    <definedName name="Bhi_8" localSheetId="1">#REF!</definedName>
    <definedName name="Bhi_8" localSheetId="3">#REF!</definedName>
    <definedName name="Bhi_8" localSheetId="5">#REF!</definedName>
    <definedName name="Bhi_8">#REF!</definedName>
    <definedName name="Bhi_9" localSheetId="1">#REF!</definedName>
    <definedName name="Bhi_9" localSheetId="3">#REF!</definedName>
    <definedName name="Bhi_9" localSheetId="5">#REF!</definedName>
    <definedName name="Bhi_9">#REF!</definedName>
    <definedName name="bhistee" localSheetId="1">#REF!</definedName>
    <definedName name="bhistee" localSheetId="3">#REF!</definedName>
    <definedName name="bhistee" localSheetId="5">#REF!</definedName>
    <definedName name="bhistee">#REF!</definedName>
    <definedName name="bitpaper" localSheetId="1">#REF!</definedName>
    <definedName name="bitpaper" localSheetId="3">#REF!</definedName>
    <definedName name="bitpaper" localSheetId="5">#REF!</definedName>
    <definedName name="bitpaper">#REF!</definedName>
    <definedName name="bitumen6070" localSheetId="1">#REF!</definedName>
    <definedName name="bitumen6070" localSheetId="3">#REF!</definedName>
    <definedName name="bitumen6070" localSheetId="5">#REF!</definedName>
    <definedName name="bitumen6070">#REF!</definedName>
    <definedName name="bitumenboiler" localSheetId="1">#REF!</definedName>
    <definedName name="bitumenboiler" localSheetId="3">#REF!</definedName>
    <definedName name="bitumenboiler" localSheetId="5">#REF!</definedName>
    <definedName name="bitumenboiler">#REF!</definedName>
    <definedName name="bitumenemul" localSheetId="1">#REF!</definedName>
    <definedName name="bitumenemul" localSheetId="3">#REF!</definedName>
    <definedName name="bitumenemul" localSheetId="5">#REF!</definedName>
    <definedName name="bitumenemul">#REF!</definedName>
    <definedName name="bl" localSheetId="1">#REF!</definedName>
    <definedName name="bl" localSheetId="3">#REF!</definedName>
    <definedName name="bl" localSheetId="5">#REF!</definedName>
    <definedName name="bl">#REF!</definedName>
    <definedName name="bl_1" localSheetId="1">'[9]Sqn_Abs_G_6_ '!#REF!</definedName>
    <definedName name="bl_1" localSheetId="3">'[9]Sqn_Abs_G_6_ '!#REF!</definedName>
    <definedName name="bl_1" localSheetId="5">'[9]Sqn_Abs_G_6_ '!#REF!</definedName>
    <definedName name="bl_1">'[9]Sqn_Abs_G_6_ '!#REF!</definedName>
    <definedName name="bl_10" localSheetId="1">'[9]Sqn_Abs_G_6_ '!#REF!</definedName>
    <definedName name="bl_10" localSheetId="3">'[9]Sqn_Abs_G_6_ '!#REF!</definedName>
    <definedName name="bl_10" localSheetId="5">'[9]Sqn_Abs_G_6_ '!#REF!</definedName>
    <definedName name="bl_10">'[9]Sqn_Abs_G_6_ '!#REF!</definedName>
    <definedName name="bl_11" localSheetId="1">'[9]Sqn_Abs_G_6_ '!#REF!</definedName>
    <definedName name="bl_11" localSheetId="3">'[9]Sqn_Abs_G_6_ '!#REF!</definedName>
    <definedName name="bl_11" localSheetId="5">'[9]Sqn_Abs_G_6_ '!#REF!</definedName>
    <definedName name="bl_11">'[9]Sqn_Abs_G_6_ '!#REF!</definedName>
    <definedName name="bl_14" localSheetId="1">'[10]Sqn_Abs_G_6_ '!#REF!</definedName>
    <definedName name="bl_14" localSheetId="3">'[10]Sqn_Abs_G_6_ '!#REF!</definedName>
    <definedName name="bl_14" localSheetId="5">'[10]Sqn_Abs_G_6_ '!#REF!</definedName>
    <definedName name="bl_14">'[10]Sqn_Abs_G_6_ '!#REF!</definedName>
    <definedName name="bl_4" localSheetId="1">'[9]Sqn_Abs_G_6_ '!#REF!</definedName>
    <definedName name="bl_4" localSheetId="3">'[9]Sqn_Abs_G_6_ '!#REF!</definedName>
    <definedName name="bl_4" localSheetId="5">'[9]Sqn_Abs_G_6_ '!#REF!</definedName>
    <definedName name="bl_4">'[9]Sqn_Abs_G_6_ '!#REF!</definedName>
    <definedName name="bl_8" localSheetId="1">'[9]Sqn_Abs_G_6_ '!#REF!</definedName>
    <definedName name="bl_8" localSheetId="3">'[9]Sqn_Abs_G_6_ '!#REF!</definedName>
    <definedName name="bl_8" localSheetId="5">'[9]Sqn_Abs_G_6_ '!#REF!</definedName>
    <definedName name="bl_8">'[9]Sqn_Abs_G_6_ '!#REF!</definedName>
    <definedName name="bl_9" localSheetId="1">'[9]Sqn_Abs_G_6_ '!#REF!</definedName>
    <definedName name="bl_9" localSheetId="3">'[9]Sqn_Abs_G_6_ '!#REF!</definedName>
    <definedName name="bl_9" localSheetId="5">'[9]Sqn_Abs_G_6_ '!#REF!</definedName>
    <definedName name="bl_9">'[9]Sqn_Abs_G_6_ '!#REF!</definedName>
    <definedName name="blacksmith" localSheetId="1">#REF!</definedName>
    <definedName name="blacksmith" localSheetId="3">#REF!</definedName>
    <definedName name="blacksmith" localSheetId="5">#REF!</definedName>
    <definedName name="blacksmith">#REF!</definedName>
    <definedName name="blacksmithhelper" localSheetId="1">#REF!</definedName>
    <definedName name="blacksmithhelper" localSheetId="3">#REF!</definedName>
    <definedName name="blacksmithhelper" localSheetId="5">#REF!</definedName>
    <definedName name="blacksmithhelper">#REF!</definedName>
    <definedName name="blaster" localSheetId="1">#REF!</definedName>
    <definedName name="blaster" localSheetId="3">#REF!</definedName>
    <definedName name="blaster" localSheetId="5">#REF!</definedName>
    <definedName name="blaster">#REF!</definedName>
    <definedName name="blg4_1" localSheetId="1">'[1]Sqn _Main_ Abs'!#REF!</definedName>
    <definedName name="blg4_1" localSheetId="3">'[1]Sqn _Main_ Abs'!#REF!</definedName>
    <definedName name="blg4_1" localSheetId="5">'[1]Sqn _Main_ Abs'!#REF!</definedName>
    <definedName name="blg4_1">'[1]Sqn _Main_ Abs'!#REF!</definedName>
    <definedName name="blg4_10" localSheetId="1">'[1]Sqn _Main_ Abs'!#REF!</definedName>
    <definedName name="blg4_10" localSheetId="3">'[1]Sqn _Main_ Abs'!#REF!</definedName>
    <definedName name="blg4_10" localSheetId="5">'[1]Sqn _Main_ Abs'!#REF!</definedName>
    <definedName name="blg4_10">'[1]Sqn _Main_ Abs'!#REF!</definedName>
    <definedName name="blg4_11" localSheetId="1">'[1]Sqn _Main_ Abs'!#REF!</definedName>
    <definedName name="blg4_11" localSheetId="3">'[1]Sqn _Main_ Abs'!#REF!</definedName>
    <definedName name="blg4_11" localSheetId="5">'[1]Sqn _Main_ Abs'!#REF!</definedName>
    <definedName name="blg4_11">'[1]Sqn _Main_ Abs'!#REF!</definedName>
    <definedName name="blg4_4" localSheetId="1">'[1]Sqn _Main_ Abs'!#REF!</definedName>
    <definedName name="blg4_4" localSheetId="3">'[1]Sqn _Main_ Abs'!#REF!</definedName>
    <definedName name="blg4_4" localSheetId="5">'[1]Sqn _Main_ Abs'!#REF!</definedName>
    <definedName name="blg4_4">'[1]Sqn _Main_ Abs'!#REF!</definedName>
    <definedName name="blg4_8" localSheetId="1">'[1]Sqn _Main_ Abs'!#REF!</definedName>
    <definedName name="blg4_8" localSheetId="3">'[1]Sqn _Main_ Abs'!#REF!</definedName>
    <definedName name="blg4_8" localSheetId="5">'[1]Sqn _Main_ Abs'!#REF!</definedName>
    <definedName name="blg4_8">'[1]Sqn _Main_ Abs'!#REF!</definedName>
    <definedName name="blg4_9" localSheetId="1">'[1]Sqn _Main_ Abs'!#REF!</definedName>
    <definedName name="blg4_9" localSheetId="3">'[1]Sqn _Main_ Abs'!#REF!</definedName>
    <definedName name="blg4_9" localSheetId="5">'[1]Sqn _Main_ Abs'!#REF!</definedName>
    <definedName name="blg4_9">'[1]Sqn _Main_ Abs'!#REF!</definedName>
    <definedName name="bli" localSheetId="1">'[9]WO_Abs _G_2_ 6 DUs'!#REF!</definedName>
    <definedName name="bli" localSheetId="3">'[9]WO_Abs _G_2_ 6 DUs'!#REF!</definedName>
    <definedName name="bli" localSheetId="5">'[9]WO_Abs _G_2_ 6 DUs'!#REF!</definedName>
    <definedName name="bli">'[9]WO_Abs _G_2_ 6 DUs'!#REF!</definedName>
    <definedName name="bli_1" localSheetId="1">'[9]WO_Abs _G_2_ 6 DUs'!#REF!</definedName>
    <definedName name="bli_1" localSheetId="3">'[9]WO_Abs _G_2_ 6 DUs'!#REF!</definedName>
    <definedName name="bli_1" localSheetId="5">'[9]WO_Abs _G_2_ 6 DUs'!#REF!</definedName>
    <definedName name="bli_1">'[9]WO_Abs _G_2_ 6 DUs'!#REF!</definedName>
    <definedName name="bli_10" localSheetId="1">'[9]WO_Abs _G_2_ 6 DUs'!#REF!</definedName>
    <definedName name="bli_10" localSheetId="3">'[9]WO_Abs _G_2_ 6 DUs'!#REF!</definedName>
    <definedName name="bli_10" localSheetId="5">'[9]WO_Abs _G_2_ 6 DUs'!#REF!</definedName>
    <definedName name="bli_10">'[9]WO_Abs _G_2_ 6 DUs'!#REF!</definedName>
    <definedName name="bli_11" localSheetId="1">'[9]WO_Abs _G_2_ 6 DUs'!#REF!</definedName>
    <definedName name="bli_11" localSheetId="3">'[9]WO_Abs _G_2_ 6 DUs'!#REF!</definedName>
    <definedName name="bli_11" localSheetId="5">'[9]WO_Abs _G_2_ 6 DUs'!#REF!</definedName>
    <definedName name="bli_11">'[9]WO_Abs _G_2_ 6 DUs'!#REF!</definedName>
    <definedName name="bli_14" localSheetId="1">'[10]WO_Abs _G_2_ 6 DUs'!#REF!</definedName>
    <definedName name="bli_14" localSheetId="3">'[10]WO_Abs _G_2_ 6 DUs'!#REF!</definedName>
    <definedName name="bli_14" localSheetId="5">'[10]WO_Abs _G_2_ 6 DUs'!#REF!</definedName>
    <definedName name="bli_14">'[10]WO_Abs _G_2_ 6 DUs'!#REF!</definedName>
    <definedName name="bli_4" localSheetId="1">'[9]WO_Abs _G_2_ 6 DUs'!#REF!</definedName>
    <definedName name="bli_4" localSheetId="3">'[9]WO_Abs _G_2_ 6 DUs'!#REF!</definedName>
    <definedName name="bli_4" localSheetId="5">'[9]WO_Abs _G_2_ 6 DUs'!#REF!</definedName>
    <definedName name="bli_4">'[9]WO_Abs _G_2_ 6 DUs'!#REF!</definedName>
    <definedName name="bli_8" localSheetId="1">'[9]WO_Abs _G_2_ 6 DUs'!#REF!</definedName>
    <definedName name="bli_8" localSheetId="3">'[9]WO_Abs _G_2_ 6 DUs'!#REF!</definedName>
    <definedName name="bli_8" localSheetId="5">'[9]WO_Abs _G_2_ 6 DUs'!#REF!</definedName>
    <definedName name="bli_8">'[9]WO_Abs _G_2_ 6 DUs'!#REF!</definedName>
    <definedName name="bli_9" localSheetId="1">'[9]WO_Abs _G_2_ 6 DUs'!#REF!</definedName>
    <definedName name="bli_9" localSheetId="3">'[9]WO_Abs _G_2_ 6 DUs'!#REF!</definedName>
    <definedName name="bli_9" localSheetId="5">'[9]WO_Abs _G_2_ 6 DUs'!#REF!</definedName>
    <definedName name="bli_9">'[9]WO_Abs _G_2_ 6 DUs'!#REF!</definedName>
    <definedName name="Bls" localSheetId="1">#REF!</definedName>
    <definedName name="Bls" localSheetId="3">#REF!</definedName>
    <definedName name="Bls" localSheetId="5">#REF!</definedName>
    <definedName name="Bls">#REF!</definedName>
    <definedName name="bmpccrate" localSheetId="1">#REF!</definedName>
    <definedName name="bmpccrate" localSheetId="3">#REF!</definedName>
    <definedName name="bmpccrate" localSheetId="5">#REF!</definedName>
    <definedName name="bmpccrate">#REF!</definedName>
    <definedName name="BMSFR" localSheetId="1">#REF!</definedName>
    <definedName name="BMSFR" localSheetId="3">#REF!</definedName>
    <definedName name="BMSFR" localSheetId="5">#REF!</definedName>
    <definedName name="BMSFR">#REF!</definedName>
    <definedName name="bo" localSheetId="1">#REF!</definedName>
    <definedName name="bo" localSheetId="3">#REF!</definedName>
    <definedName name="bo" localSheetId="5">#REF!</definedName>
    <definedName name="bo">#REF!</definedName>
    <definedName name="bondstone" localSheetId="1">#REF!</definedName>
    <definedName name="bondstone" localSheetId="3">#REF!</definedName>
    <definedName name="bondstone" localSheetId="5">#REF!</definedName>
    <definedName name="bondstone">#REF!</definedName>
    <definedName name="bor" localSheetId="1">#REF!</definedName>
    <definedName name="bottom">[11]s!$H$8</definedName>
    <definedName name="boulder" localSheetId="1">#REF!</definedName>
    <definedName name="boulder" localSheetId="3">#REF!</definedName>
    <definedName name="boulder" localSheetId="5">#REF!</definedName>
    <definedName name="boulder">#REF!</definedName>
    <definedName name="Bp" localSheetId="1">#REF!</definedName>
    <definedName name="Bp" localSheetId="3">#REF!</definedName>
    <definedName name="Bp" localSheetId="5">#REF!</definedName>
    <definedName name="Bp">#REF!</definedName>
    <definedName name="bp20cum" localSheetId="1">#REF!</definedName>
    <definedName name="bp20cum" localSheetId="3">#REF!</definedName>
    <definedName name="bp20cum" localSheetId="5">#REF!</definedName>
    <definedName name="bp20cum">#REF!</definedName>
    <definedName name="br" localSheetId="1">#REF!</definedName>
    <definedName name="br" localSheetId="3">#REF!</definedName>
    <definedName name="br" localSheetId="5">#REF!</definedName>
    <definedName name="br">#REF!</definedName>
    <definedName name="BRAKE1">[12]Annex!$D$11</definedName>
    <definedName name="brc" localSheetId="1">#REF!</definedName>
    <definedName name="brc" localSheetId="3">#REF!</definedName>
    <definedName name="brc" localSheetId="5">#REF!</definedName>
    <definedName name="brc">#REF!</definedName>
    <definedName name="brglvl">[13]Intro!$L$257</definedName>
    <definedName name="bricklead" localSheetId="1">#REF!</definedName>
    <definedName name="bricklead" localSheetId="3">#REF!</definedName>
    <definedName name="bricklead" localSheetId="5">#REF!</definedName>
    <definedName name="bricklead">#REF!</definedName>
    <definedName name="bricks" localSheetId="1">#REF!</definedName>
    <definedName name="bricks" localSheetId="3">#REF!</definedName>
    <definedName name="bricks" localSheetId="5">#REF!</definedName>
    <definedName name="bricks">#REF!</definedName>
    <definedName name="broom" localSheetId="1">#REF!</definedName>
    <definedName name="broom" localSheetId="3">#REF!</definedName>
    <definedName name="broom" localSheetId="5">#REF!</definedName>
    <definedName name="broom">#REF!</definedName>
    <definedName name="bs" localSheetId="1">#REF!</definedName>
    <definedName name="bs" localSheetId="3">#REF!</definedName>
    <definedName name="bs" localSheetId="5">#REF!</definedName>
    <definedName name="bs">#REF!</definedName>
    <definedName name="bs_14" localSheetId="1">#REF!</definedName>
    <definedName name="bs_14" localSheetId="3">#REF!</definedName>
    <definedName name="bs_14" localSheetId="5">#REF!</definedName>
    <definedName name="bs_14">#REF!</definedName>
    <definedName name="bs_25" localSheetId="1">#REF!</definedName>
    <definedName name="bs_25" localSheetId="3">#REF!</definedName>
    <definedName name="bs_25" localSheetId="5">#REF!</definedName>
    <definedName name="bs_25">#REF!</definedName>
    <definedName name="bsc" localSheetId="1">#REF!</definedName>
    <definedName name="bsc" localSheetId="3">#REF!</definedName>
    <definedName name="bsc" localSheetId="5">#REF!</definedName>
    <definedName name="bsc">#REF!</definedName>
    <definedName name="bsslab10" localSheetId="1">#REF!</definedName>
    <definedName name="bsslab10" localSheetId="3">#REF!</definedName>
    <definedName name="bsslab10" localSheetId="5">#REF!</definedName>
    <definedName name="bsslab10">#REF!</definedName>
    <definedName name="Buildingevelopment." localSheetId="1">#REF!</definedName>
    <definedName name="bwmc">'[14]basic-data'!$D$17</definedName>
    <definedName name="c.data" localSheetId="1">#REF!</definedName>
    <definedName name="c641." localSheetId="2">#REF!</definedName>
    <definedName name="c641." localSheetId="4">#REF!</definedName>
    <definedName name="c641." localSheetId="3">#REF!</definedName>
    <definedName name="c641." localSheetId="5">#REF!</definedName>
    <definedName name="c641." localSheetId="0">#REF!</definedName>
    <definedName name="c641.">#REF!</definedName>
    <definedName name="Ca" localSheetId="1">#REF!</definedName>
    <definedName name="Ca" localSheetId="3">#REF!</definedName>
    <definedName name="Ca" localSheetId="5">#REF!</definedName>
    <definedName name="Ca">#REF!</definedName>
    <definedName name="CaA" localSheetId="1">#REF!</definedName>
    <definedName name="CaA" localSheetId="3">#REF!</definedName>
    <definedName name="CaA" localSheetId="5">#REF!</definedName>
    <definedName name="CaA">#REF!</definedName>
    <definedName name="CABLE" localSheetId="1">#REF!</definedName>
    <definedName name="CABLE" localSheetId="3">#REF!</definedName>
    <definedName name="CABLE" localSheetId="5">#REF!</definedName>
    <definedName name="CABLE">#REF!</definedName>
    <definedName name="caI" localSheetId="1">#REF!</definedName>
    <definedName name="caI" localSheetId="3">#REF!</definedName>
    <definedName name="caI" localSheetId="5">#REF!</definedName>
    <definedName name="caI">#REF!</definedName>
    <definedName name="caI_14" localSheetId="1">#REF!</definedName>
    <definedName name="caI_14" localSheetId="3">#REF!</definedName>
    <definedName name="caI_14" localSheetId="5">#REF!</definedName>
    <definedName name="caI_14">#REF!</definedName>
    <definedName name="caII" localSheetId="1">#REF!</definedName>
    <definedName name="caII" localSheetId="3">#REF!</definedName>
    <definedName name="caII" localSheetId="5">#REF!</definedName>
    <definedName name="caII">#REF!</definedName>
    <definedName name="caII_14" localSheetId="1">#REF!</definedName>
    <definedName name="caII_14" localSheetId="3">#REF!</definedName>
    <definedName name="caII_14" localSheetId="5">#REF!</definedName>
    <definedName name="caII_14">#REF!</definedName>
    <definedName name="cal" localSheetId="1">#REF!</definedName>
    <definedName name="cal" localSheetId="3">#REF!</definedName>
    <definedName name="cal" localSheetId="5">#REF!</definedName>
    <definedName name="cal">#REF!</definedName>
    <definedName name="cal_14" localSheetId="1">#REF!</definedName>
    <definedName name="cal_14" localSheetId="3">#REF!</definedName>
    <definedName name="cal_14" localSheetId="5">#REF!</definedName>
    <definedName name="cal_14">#REF!</definedName>
    <definedName name="CANT1">[5]girder!$H$74</definedName>
    <definedName name="CANT2">[5]girder!$H$75</definedName>
    <definedName name="car" localSheetId="1">#REF!</definedName>
    <definedName name="car" localSheetId="3">#REF!</definedName>
    <definedName name="car" localSheetId="5">#REF!</definedName>
    <definedName name="car">#REF!</definedName>
    <definedName name="car_14" localSheetId="1">#REF!</definedName>
    <definedName name="car_14" localSheetId="3">#REF!</definedName>
    <definedName name="car_14" localSheetId="5">#REF!</definedName>
    <definedName name="car_14">#REF!</definedName>
    <definedName name="car2_14" localSheetId="1">#REF!</definedName>
    <definedName name="car2_14" localSheetId="3">#REF!</definedName>
    <definedName name="car2_14" localSheetId="5">#REF!</definedName>
    <definedName name="car2_14">#REF!</definedName>
    <definedName name="carpenter" localSheetId="1">#REF!</definedName>
    <definedName name="carpenter" localSheetId="3">#REF!</definedName>
    <definedName name="carpenter" localSheetId="5">#REF!</definedName>
    <definedName name="carpenter">#REF!</definedName>
    <definedName name="carpenterII" localSheetId="1">#REF!</definedName>
    <definedName name="carpenterII" localSheetId="3">#REF!</definedName>
    <definedName name="carpenterII" localSheetId="5">#REF!</definedName>
    <definedName name="carpenterII">#REF!</definedName>
    <definedName name="carrage_of_coarse_sand" localSheetId="1">#REF!</definedName>
    <definedName name="carrage_of_coarse_sand" localSheetId="3">#REF!</definedName>
    <definedName name="carrage_of_coarse_sand" localSheetId="5">#REF!</definedName>
    <definedName name="carrage_of_coarse_sand">#REF!</definedName>
    <definedName name="carrage_of_Stone_Agg_40mm_and_above" localSheetId="1">#REF!</definedName>
    <definedName name="carrage_of_Stone_Agg_40mm_and_above" localSheetId="3">#REF!</definedName>
    <definedName name="carrage_of_Stone_Agg_40mm_and_above" localSheetId="5">#REF!</definedName>
    <definedName name="carrage_of_Stone_Agg_40mm_and_above">#REF!</definedName>
    <definedName name="carrage_of_Stone_Agg_40mm_below" localSheetId="1">#REF!</definedName>
    <definedName name="carrage_of_Stone_Agg_40mm_below" localSheetId="3">#REF!</definedName>
    <definedName name="carrage_of_Stone_Agg_40mm_below" localSheetId="5">#REF!</definedName>
    <definedName name="carrage_of_Stone_Agg_40mm_below">#REF!</definedName>
    <definedName name="cbe" localSheetId="1">#REF!</definedName>
    <definedName name="cbe" localSheetId="3">#REF!</definedName>
    <definedName name="cbe" localSheetId="5">#REF!</definedName>
    <definedName name="cbe">#REF!</definedName>
    <definedName name="cbe_1">'[15]Civil (RA) _Resi_'!$J$12</definedName>
    <definedName name="cbh" localSheetId="1">#REF!</definedName>
    <definedName name="cbh" localSheetId="3">#REF!</definedName>
    <definedName name="cbh" localSheetId="5">#REF!</definedName>
    <definedName name="cbh">#REF!</definedName>
    <definedName name="cbl" localSheetId="1">#REF!</definedName>
    <definedName name="cbl" localSheetId="3">#REF!</definedName>
    <definedName name="cbl" localSheetId="5">#REF!</definedName>
    <definedName name="cbl">#REF!</definedName>
    <definedName name="cbm" localSheetId="1">#REF!</definedName>
    <definedName name="cbm" localSheetId="3">#REF!</definedName>
    <definedName name="cbm" localSheetId="5">#REF!</definedName>
    <definedName name="cbm">#REF!</definedName>
    <definedName name="cbxcpr">[13]Intro!$L$157</definedName>
    <definedName name="ccbrg">[13]Intro!$L$120</definedName>
    <definedName name="cce" localSheetId="1">#REF!</definedName>
    <definedName name="cce" localSheetId="3">#REF!</definedName>
    <definedName name="cce" localSheetId="5">#REF!</definedName>
    <definedName name="cce">#REF!</definedName>
    <definedName name="ccmii" localSheetId="1">#REF!</definedName>
    <definedName name="ccmii" localSheetId="3">#REF!</definedName>
    <definedName name="ccmii" localSheetId="5">#REF!</definedName>
    <definedName name="ccmii">#REF!</definedName>
    <definedName name="ccmiii" localSheetId="1">#REF!</definedName>
    <definedName name="ccmiii" localSheetId="3">#REF!</definedName>
    <definedName name="ccmiii" localSheetId="5">#REF!</definedName>
    <definedName name="ccmiii">#REF!</definedName>
    <definedName name="ccmiii_1" localSheetId="1">#REF!</definedName>
    <definedName name="ccmiii_1" localSheetId="3">#REF!</definedName>
    <definedName name="ccmiii_1" localSheetId="5">#REF!</definedName>
    <definedName name="ccmiii_1">#REF!</definedName>
    <definedName name="ccmiv" localSheetId="1">#REF!</definedName>
    <definedName name="ccmiv" localSheetId="3">#REF!</definedName>
    <definedName name="ccmiv" localSheetId="5">#REF!</definedName>
    <definedName name="ccmiv">#REF!</definedName>
    <definedName name="ccmiv_1" localSheetId="1">#REF!</definedName>
    <definedName name="ccmiv_1" localSheetId="3">#REF!</definedName>
    <definedName name="ccmiv_1" localSheetId="5">#REF!</definedName>
    <definedName name="ccmiv_1">#REF!</definedName>
    <definedName name="ccmv" localSheetId="1">#REF!</definedName>
    <definedName name="ccmv" localSheetId="3">#REF!</definedName>
    <definedName name="ccmv" localSheetId="5">#REF!</definedName>
    <definedName name="ccmv">#REF!</definedName>
    <definedName name="ccn">'[16]2.civil-RA'!$I$13</definedName>
    <definedName name="cco" localSheetId="1">#REF!</definedName>
    <definedName name="cco" localSheetId="3">#REF!</definedName>
    <definedName name="cco" localSheetId="5">#REF!</definedName>
    <definedName name="cco">#REF!</definedName>
    <definedName name="cco_1">'[15]Civil (RA) _Resi_'!$J$13</definedName>
    <definedName name="ccs" localSheetId="1">#REF!</definedName>
    <definedName name="ccs" localSheetId="3">#REF!</definedName>
    <definedName name="ccs" localSheetId="5">#REF!</definedName>
    <definedName name="ccs">#REF!</definedName>
    <definedName name="ccspanbx">[13]Intro!$L$118</definedName>
    <definedName name="ccspanx">[13]Intro!$L$116</definedName>
    <definedName name="cd" localSheetId="1">#REF!</definedName>
    <definedName name="cd" localSheetId="3">#REF!</definedName>
    <definedName name="cd" localSheetId="5">#REF!</definedName>
    <definedName name="cd">#REF!</definedName>
    <definedName name="cd_14" localSheetId="1">#REF!</definedName>
    <definedName name="cd_14" localSheetId="3">#REF!</definedName>
    <definedName name="cd_14" localSheetId="5">#REF!</definedName>
    <definedName name="cd_14">#REF!</definedName>
    <definedName name="Ce" localSheetId="1">#REF!</definedName>
    <definedName name="Ce" localSheetId="3">#REF!</definedName>
    <definedName name="Ce" localSheetId="5">#REF!</definedName>
    <definedName name="Ce">#REF!</definedName>
    <definedName name="ce_14" localSheetId="1">#REF!</definedName>
    <definedName name="ce_14" localSheetId="3">#REF!</definedName>
    <definedName name="ce_14" localSheetId="5">#REF!</definedName>
    <definedName name="ce_14">#REF!</definedName>
    <definedName name="Cement" localSheetId="1">#REF!</definedName>
    <definedName name="Cement" localSheetId="3">#REF!</definedName>
    <definedName name="Cement" localSheetId="5">#REF!</definedName>
    <definedName name="Cement">#REF!</definedName>
    <definedName name="Cement_14" localSheetId="1">#REF!</definedName>
    <definedName name="Cement_14" localSheetId="3">#REF!</definedName>
    <definedName name="Cement_14" localSheetId="5">#REF!</definedName>
    <definedName name="Cement_14">#REF!</definedName>
    <definedName name="cemlead" localSheetId="1">#REF!</definedName>
    <definedName name="cemlead" localSheetId="3">#REF!</definedName>
    <definedName name="cemlead" localSheetId="5">#REF!</definedName>
    <definedName name="cemlead">#REF!</definedName>
    <definedName name="cfi" localSheetId="1">#REF!</definedName>
    <definedName name="cfi" localSheetId="3">#REF!</definedName>
    <definedName name="cfi" localSheetId="5">#REF!</definedName>
    <definedName name="cfi">#REF!</definedName>
    <definedName name="Cgrade">'[14]basic-data'!$D$27</definedName>
    <definedName name="ch" localSheetId="1">#REF!</definedName>
    <definedName name="ch" localSheetId="3">#REF!</definedName>
    <definedName name="ch" localSheetId="5">#REF!</definedName>
    <definedName name="ch">#REF!</definedName>
    <definedName name="chiseler" localSheetId="1">#REF!</definedName>
    <definedName name="chiseler" localSheetId="3">#REF!</definedName>
    <definedName name="chiseler" localSheetId="5">#REF!</definedName>
    <definedName name="chiseler">#REF!</definedName>
    <definedName name="ci" localSheetId="1">#REF!</definedName>
    <definedName name="ci" localSheetId="3">#REF!</definedName>
    <definedName name="ci" localSheetId="5">#REF!</definedName>
    <definedName name="ci">#REF!</definedName>
    <definedName name="ci_1" localSheetId="1">#REF!</definedName>
    <definedName name="ci_1" localSheetId="3">#REF!</definedName>
    <definedName name="ci_1" localSheetId="5">#REF!</definedName>
    <definedName name="ci_1">#REF!</definedName>
    <definedName name="ci_11" localSheetId="1">#REF!</definedName>
    <definedName name="ci_11" localSheetId="3">#REF!</definedName>
    <definedName name="ci_11" localSheetId="5">#REF!</definedName>
    <definedName name="ci_11">#REF!</definedName>
    <definedName name="ci_13" localSheetId="1">#REF!</definedName>
    <definedName name="ci_13" localSheetId="3">#REF!</definedName>
    <definedName name="ci_13" localSheetId="5">#REF!</definedName>
    <definedName name="ci_13">#REF!</definedName>
    <definedName name="ci_14" localSheetId="1">#REF!</definedName>
    <definedName name="ci_14" localSheetId="3">#REF!</definedName>
    <definedName name="ci_14" localSheetId="5">#REF!</definedName>
    <definedName name="ci_14">#REF!</definedName>
    <definedName name="ci_2" localSheetId="1">#REF!</definedName>
    <definedName name="ci_2" localSheetId="3">#REF!</definedName>
    <definedName name="ci_2" localSheetId="5">#REF!</definedName>
    <definedName name="ci_2">#REF!</definedName>
    <definedName name="ci_4" localSheetId="1">#REF!</definedName>
    <definedName name="ci_4" localSheetId="3">#REF!</definedName>
    <definedName name="ci_4" localSheetId="5">#REF!</definedName>
    <definedName name="ci_4">#REF!</definedName>
    <definedName name="ci_5" localSheetId="1">#REF!</definedName>
    <definedName name="ci_5" localSheetId="3">#REF!</definedName>
    <definedName name="ci_5" localSheetId="5">#REF!</definedName>
    <definedName name="ci_5">#REF!</definedName>
    <definedName name="ci_6" localSheetId="1">#REF!</definedName>
    <definedName name="ci_6" localSheetId="3">#REF!</definedName>
    <definedName name="ci_6" localSheetId="5">#REF!</definedName>
    <definedName name="ci_6">#REF!</definedName>
    <definedName name="ci_7" localSheetId="1">#REF!</definedName>
    <definedName name="ci_7" localSheetId="3">#REF!</definedName>
    <definedName name="ci_7" localSheetId="5">#REF!</definedName>
    <definedName name="ci_7">#REF!</definedName>
    <definedName name="ci_9" localSheetId="1">#REF!</definedName>
    <definedName name="ci_9" localSheetId="3">#REF!</definedName>
    <definedName name="ci_9" localSheetId="5">#REF!</definedName>
    <definedName name="ci_9">#REF!</definedName>
    <definedName name="CI_m" localSheetId="1">#REF!</definedName>
    <definedName name="CI_m" localSheetId="3">#REF!</definedName>
    <definedName name="CI_m" localSheetId="5">#REF!</definedName>
    <definedName name="CI_m">#REF!</definedName>
    <definedName name="civ" localSheetId="1">#REF!</definedName>
    <definedName name="civ" localSheetId="3">#REF!</definedName>
    <definedName name="civ" localSheetId="5">#REF!</definedName>
    <definedName name="civ">#REF!</definedName>
    <definedName name="civ_1" localSheetId="1">'[17]1.Civil-RA'!#REF!</definedName>
    <definedName name="civ_1" localSheetId="3">'[17]1.Civil-RA'!#REF!</definedName>
    <definedName name="civ_1" localSheetId="5">'[17]1.Civil-RA'!#REF!</definedName>
    <definedName name="civ_1">'[17]1.Civil-RA'!#REF!</definedName>
    <definedName name="cluster" localSheetId="1">#REF!</definedName>
    <definedName name="cluster" localSheetId="3">#REF!</definedName>
    <definedName name="cluster" localSheetId="5">#REF!</definedName>
    <definedName name="cluster">#REF!</definedName>
    <definedName name="CM_vi" localSheetId="1">#REF!</definedName>
    <definedName name="CM_vi" localSheetId="3">#REF!</definedName>
    <definedName name="CM_vi" localSheetId="5">#REF!</definedName>
    <definedName name="CM_vi">#REF!</definedName>
    <definedName name="cm1.3" localSheetId="1">#REF!</definedName>
    <definedName name="cm1.3" localSheetId="3">#REF!</definedName>
    <definedName name="cm1.3" localSheetId="5">#REF!</definedName>
    <definedName name="cm1.3">#REF!</definedName>
    <definedName name="cmas" localSheetId="1">#REF!</definedName>
    <definedName name="cmas" localSheetId="3">#REF!</definedName>
    <definedName name="cmas" localSheetId="5">#REF!</definedName>
    <definedName name="cmas">#REF!</definedName>
    <definedName name="cmas_1">'[15]Civil (RA) _Resi_'!$J$15</definedName>
    <definedName name="cmas1" localSheetId="1">#REF!</definedName>
    <definedName name="cmas1" localSheetId="3">#REF!</definedName>
    <definedName name="cmas1" localSheetId="5">#REF!</definedName>
    <definedName name="cmas1">#REF!</definedName>
    <definedName name="cmas2">'[18]2.civil-RA'!$I$16</definedName>
    <definedName name="cmaz" localSheetId="1">#REF!</definedName>
    <definedName name="cmaz" localSheetId="3">#REF!</definedName>
    <definedName name="cmaz" localSheetId="5">#REF!</definedName>
    <definedName name="cmaz">#REF!</definedName>
    <definedName name="CMDA" localSheetId="3">#REF!</definedName>
    <definedName name="CMDA" localSheetId="5">#REF!</definedName>
    <definedName name="CMDA">#REF!</definedName>
    <definedName name="CMDA1" localSheetId="3">#REF!</definedName>
    <definedName name="CMDA1" localSheetId="5">#REF!</definedName>
    <definedName name="CMDA1">#REF!</definedName>
    <definedName name="cmii" localSheetId="1">#REF!</definedName>
    <definedName name="cmii" localSheetId="3">#REF!</definedName>
    <definedName name="cmii" localSheetId="5">#REF!</definedName>
    <definedName name="cmii">#REF!</definedName>
    <definedName name="cmii_1" localSheetId="1">#REF!</definedName>
    <definedName name="cmii_1" localSheetId="3">#REF!</definedName>
    <definedName name="cmii_1" localSheetId="5">#REF!</definedName>
    <definedName name="cmii_1">#REF!</definedName>
    <definedName name="cmiii" localSheetId="1">#REF!</definedName>
    <definedName name="cmiii" localSheetId="3">#REF!</definedName>
    <definedName name="cmiii" localSheetId="5">#REF!</definedName>
    <definedName name="cmiii">#REF!</definedName>
    <definedName name="CMiii_" localSheetId="1">#REF!</definedName>
    <definedName name="CMiii_" localSheetId="3">#REF!</definedName>
    <definedName name="CMiii_" localSheetId="5">#REF!</definedName>
    <definedName name="CMiii_">#REF!</definedName>
    <definedName name="cmiii_1" localSheetId="1">#REF!</definedName>
    <definedName name="cmiii_1" localSheetId="3">#REF!</definedName>
    <definedName name="cmiii_1" localSheetId="5">#REF!</definedName>
    <definedName name="cmiii_1">#REF!</definedName>
    <definedName name="cmiii_2" localSheetId="1">#REF!</definedName>
    <definedName name="cmiii_2" localSheetId="3">#REF!</definedName>
    <definedName name="cmiii_2" localSheetId="5">#REF!</definedName>
    <definedName name="cmiii_2">#REF!</definedName>
    <definedName name="cmiv" localSheetId="1">#REF!</definedName>
    <definedName name="cmiv" localSheetId="3">#REF!</definedName>
    <definedName name="cmiv" localSheetId="5">#REF!</definedName>
    <definedName name="cmiv">#REF!</definedName>
    <definedName name="cmiv_1" localSheetId="1">#REF!</definedName>
    <definedName name="cmiv_1" localSheetId="3">#REF!</definedName>
    <definedName name="cmiv_1" localSheetId="5">#REF!</definedName>
    <definedName name="cmiv_1">#REF!</definedName>
    <definedName name="cmiv_2" localSheetId="1">#REF!</definedName>
    <definedName name="cmiv_2" localSheetId="3">#REF!</definedName>
    <definedName name="cmiv_2" localSheetId="5">#REF!</definedName>
    <definedName name="cmiv_2">#REF!</definedName>
    <definedName name="cmv" localSheetId="1">#REF!</definedName>
    <definedName name="cmv" localSheetId="3">#REF!</definedName>
    <definedName name="cmv" localSheetId="5">#REF!</definedName>
    <definedName name="cmv">#REF!</definedName>
    <definedName name="CMV_" localSheetId="1">#REF!</definedName>
    <definedName name="CMV_" localSheetId="3">#REF!</definedName>
    <definedName name="CMV_" localSheetId="5">#REF!</definedName>
    <definedName name="CMV_">#REF!</definedName>
    <definedName name="CMvi" localSheetId="1">#REF!</definedName>
    <definedName name="CMvi" localSheetId="3">#REF!</definedName>
    <definedName name="CMvi" localSheetId="5">#REF!</definedName>
    <definedName name="CMvi">#REF!</definedName>
    <definedName name="cmvi_2" localSheetId="1">#REF!</definedName>
    <definedName name="cmvi_2" localSheetId="3">#REF!</definedName>
    <definedName name="cmvi_2" localSheetId="5">#REF!</definedName>
    <definedName name="cmvi_2">#REF!</definedName>
    <definedName name="co" localSheetId="1">#REF!</definedName>
    <definedName name="co" localSheetId="3">#REF!</definedName>
    <definedName name="co" localSheetId="5">#REF!</definedName>
    <definedName name="co">#REF!</definedName>
    <definedName name="co_1" localSheetId="1">#REF!</definedName>
    <definedName name="co_1" localSheetId="3">#REF!</definedName>
    <definedName name="co_1" localSheetId="5">#REF!</definedName>
    <definedName name="co_1">#REF!</definedName>
    <definedName name="co_14" localSheetId="1">#REF!</definedName>
    <definedName name="co_14" localSheetId="3">#REF!</definedName>
    <definedName name="co_14" localSheetId="5">#REF!</definedName>
    <definedName name="co_14">#REF!</definedName>
    <definedName name="co_2" localSheetId="1">#REF!</definedName>
    <definedName name="co_2" localSheetId="3">#REF!</definedName>
    <definedName name="co_2" localSheetId="5">#REF!</definedName>
    <definedName name="co_2">#REF!</definedName>
    <definedName name="compressor" localSheetId="1">#REF!</definedName>
    <definedName name="compressor" localSheetId="3">#REF!</definedName>
    <definedName name="compressor" localSheetId="5">#REF!</definedName>
    <definedName name="compressor">#REF!</definedName>
    <definedName name="concbatch" localSheetId="1">#REF!</definedName>
    <definedName name="concbatch" localSheetId="3">#REF!</definedName>
    <definedName name="concbatch" localSheetId="5">#REF!</definedName>
    <definedName name="concbatch">#REF!</definedName>
    <definedName name="concretepump" localSheetId="1">#REF!</definedName>
    <definedName name="concretepump" localSheetId="3">#REF!</definedName>
    <definedName name="concretepump" localSheetId="5">#REF!</definedName>
    <definedName name="concretepump">#REF!</definedName>
    <definedName name="coo">'[19]Cost Index'!$D$28</definedName>
    <definedName name="coo_14">'[20]Cost Index'!$D$28</definedName>
    <definedName name="copperplate" localSheetId="1">#REF!</definedName>
    <definedName name="copperplate" localSheetId="3">#REF!</definedName>
    <definedName name="copperplate" localSheetId="5">#REF!</definedName>
    <definedName name="copperplate">#REF!</definedName>
    <definedName name="cov">[21]data!$I$13</definedName>
    <definedName name="cp" localSheetId="1">#REF!</definedName>
    <definedName name="cp" localSheetId="3">#REF!</definedName>
    <definedName name="cp" localSheetId="5">#REF!</definedName>
    <definedName name="cp">#REF!</definedName>
    <definedName name="cpa" localSheetId="1">#REF!</definedName>
    <definedName name="cpa" localSheetId="3">#REF!</definedName>
    <definedName name="cpa" localSheetId="5">#REF!</definedName>
    <definedName name="cpa">#REF!</definedName>
    <definedName name="cpb" localSheetId="1">#REF!</definedName>
    <definedName name="cpb" localSheetId="3">#REF!</definedName>
    <definedName name="cpb" localSheetId="5">#REF!</definedName>
    <definedName name="cpb">#REF!</definedName>
    <definedName name="cpl" localSheetId="1">#REF!</definedName>
    <definedName name="cpl" localSheetId="3">#REF!</definedName>
    <definedName name="cpl" localSheetId="5">#REF!</definedName>
    <definedName name="cpl">#REF!</definedName>
    <definedName name="Cr" localSheetId="1">#REF!</definedName>
    <definedName name="Cr" localSheetId="3">#REF!</definedName>
    <definedName name="Cr" localSheetId="5">#REF!</definedName>
    <definedName name="Cr">#REF!</definedName>
    <definedName name="crane" localSheetId="1">#REF!</definedName>
    <definedName name="crane" localSheetId="3">#REF!</definedName>
    <definedName name="crane" localSheetId="5">#REF!</definedName>
    <definedName name="crane">#REF!</definedName>
    <definedName name="crane3t" localSheetId="1">#REF!</definedName>
    <definedName name="crane3t" localSheetId="3">#REF!</definedName>
    <definedName name="crane3t" localSheetId="5">#REF!</definedName>
    <definedName name="crane3t">#REF!</definedName>
    <definedName name="crm1.3pcc" localSheetId="1">#REF!</definedName>
    <definedName name="crm1.3pcc" localSheetId="3">#REF!</definedName>
    <definedName name="crm1.3pcc" localSheetId="5">#REF!</definedName>
    <definedName name="crm1.3pcc">#REF!</definedName>
    <definedName name="crmb" localSheetId="1">#REF!</definedName>
    <definedName name="crmb" localSheetId="3">#REF!</definedName>
    <definedName name="crmb" localSheetId="5">#REF!</definedName>
    <definedName name="crmb">#REF!</definedName>
    <definedName name="crs" localSheetId="1">#REF!</definedName>
    <definedName name="crs" localSheetId="3">#REF!</definedName>
    <definedName name="crs" localSheetId="5">#REF!</definedName>
    <definedName name="crs">#REF!</definedName>
    <definedName name="Cs" localSheetId="1">#REF!</definedName>
    <definedName name="Cs" localSheetId="3">#REF!</definedName>
    <definedName name="Cs" localSheetId="5">#REF!</definedName>
    <definedName name="Cs">#REF!</definedName>
    <definedName name="cst" localSheetId="1">#REF!</definedName>
    <definedName name="cst" localSheetId="3">#REF!</definedName>
    <definedName name="cst" localSheetId="5">#REF!</definedName>
    <definedName name="cst">#REF!</definedName>
    <definedName name="cutback" localSheetId="1">#REF!</definedName>
    <definedName name="cutback" localSheetId="3">#REF!</definedName>
    <definedName name="cutback" localSheetId="5">#REF!</definedName>
    <definedName name="cutback">#REF!</definedName>
    <definedName name="cwa" localSheetId="1">#REF!</definedName>
    <definedName name="cwa" localSheetId="3">#REF!</definedName>
    <definedName name="cwa" localSheetId="5">#REF!</definedName>
    <definedName name="cwa">#REF!</definedName>
    <definedName name="cwc" localSheetId="1">#REF!</definedName>
    <definedName name="cwc" localSheetId="3">#REF!</definedName>
    <definedName name="cwc" localSheetId="5">#REF!</definedName>
    <definedName name="cwc">#REF!</definedName>
    <definedName name="d" localSheetId="1">#REF!</definedName>
    <definedName name="d" localSheetId="3">#REF!</definedName>
    <definedName name="d" localSheetId="5">#REF!</definedName>
    <definedName name="d">#REF!</definedName>
    <definedName name="Data" localSheetId="2">#REF!</definedName>
    <definedName name="Data" localSheetId="4">#REF!</definedName>
    <definedName name="data" localSheetId="1">#REF!</definedName>
    <definedName name="Data" localSheetId="3">#REF!</definedName>
    <definedName name="Data" localSheetId="5">#REF!</definedName>
    <definedName name="Data" localSheetId="0">#REF!</definedName>
    <definedName name="Data">#REF!</definedName>
    <definedName name="datonators" localSheetId="1">#REF!</definedName>
    <definedName name="datonators" localSheetId="3">#REF!</definedName>
    <definedName name="datonators" localSheetId="5">#REF!</definedName>
    <definedName name="datonators">#REF!</definedName>
    <definedName name="dayworktotal" localSheetId="1">#REF!</definedName>
    <definedName name="dayworktotal" localSheetId="3">#REF!</definedName>
    <definedName name="dayworktotal" localSheetId="5">#REF!</definedName>
    <definedName name="dayworktotal">#REF!</definedName>
    <definedName name="dd" localSheetId="2">#REF!</definedName>
    <definedName name="dd" localSheetId="4">#REF!</definedName>
    <definedName name="dd" localSheetId="1">#REF!</definedName>
    <definedName name="dd" localSheetId="3">#REF!</definedName>
    <definedName name="dd" localSheetId="5">#REF!</definedName>
    <definedName name="dd" localSheetId="0">#REF!</definedName>
    <definedName name="dd">#REF!</definedName>
    <definedName name="delineators" localSheetId="1">#REF!</definedName>
    <definedName name="delineators" localSheetId="3">#REF!</definedName>
    <definedName name="delineators" localSheetId="5">#REF!</definedName>
    <definedName name="delineators">#REF!</definedName>
    <definedName name="Demolishing_lime_concrete_manually_by_mechanical_means_and_disposal_of_material_as_directed">"CPWD 15.1"</definedName>
    <definedName name="DEN">[22]girder!$H$55</definedName>
    <definedName name="depth" localSheetId="1">#REF!</definedName>
    <definedName name="depth" localSheetId="3">#REF!</definedName>
    <definedName name="depth" localSheetId="5">#REF!</definedName>
    <definedName name="depth">#REF!</definedName>
    <definedName name="DEPTH1">[5]girder!$H$17</definedName>
    <definedName name="DEPTH2">[5]girder!$H$18</definedName>
    <definedName name="Details_furnished_by_the__CE__TNPHC_to_DIG" localSheetId="2">#REF!</definedName>
    <definedName name="Details_furnished_by_the__CE__TNPHC_to_DIG" localSheetId="4">#REF!</definedName>
    <definedName name="Details_furnished_by_the__CE__TNPHC_to_DIG" localSheetId="3">#REF!</definedName>
    <definedName name="Details_furnished_by_the__CE__TNPHC_to_DIG" localSheetId="5">#REF!</definedName>
    <definedName name="Details_furnished_by_the__CE__TNPHC_to_DIG" localSheetId="0">#REF!</definedName>
    <definedName name="Details_furnished_by_the__CE__TNPHC_to_DIG">#REF!</definedName>
    <definedName name="detonators" localSheetId="1">#REF!</definedName>
    <definedName name="detonators" localSheetId="3">#REF!</definedName>
    <definedName name="detonators" localSheetId="5">#REF!</definedName>
    <definedName name="detonators">#REF!</definedName>
    <definedName name="detpada" localSheetId="2">#REF!</definedName>
    <definedName name="detpada" localSheetId="4">#REF!</definedName>
    <definedName name="detpada" localSheetId="1">#REF!</definedName>
    <definedName name="detpada" localSheetId="3">#REF!</definedName>
    <definedName name="detpada" localSheetId="5">#REF!</definedName>
    <definedName name="detpada" localSheetId="0">#REF!</definedName>
    <definedName name="detpada">#REF!</definedName>
    <definedName name="df" localSheetId="2">#REF!</definedName>
    <definedName name="df" localSheetId="4">#REF!</definedName>
    <definedName name="Df" localSheetId="1">'[14]basic-data'!$D$10</definedName>
    <definedName name="df" localSheetId="3">#REF!</definedName>
    <definedName name="df" localSheetId="5">#REF!</definedName>
    <definedName name="df" localSheetId="0">#REF!</definedName>
    <definedName name="df">#REF!</definedName>
    <definedName name="DG100kva" localSheetId="1">#REF!</definedName>
    <definedName name="DG100kva" localSheetId="3">#REF!</definedName>
    <definedName name="DG100kva" localSheetId="5">#REF!</definedName>
    <definedName name="DG100kva">#REF!</definedName>
    <definedName name="DG125kva" localSheetId="1">#REF!</definedName>
    <definedName name="DG125kva" localSheetId="3">#REF!</definedName>
    <definedName name="DG125kva" localSheetId="5">#REF!</definedName>
    <definedName name="DG125kva">#REF!</definedName>
    <definedName name="DG33kva" localSheetId="1">#REF!</definedName>
    <definedName name="DG33kva" localSheetId="3">#REF!</definedName>
    <definedName name="DG33kva" localSheetId="5">#REF!</definedName>
    <definedName name="DG33kva">#REF!</definedName>
    <definedName name="dgbmpccrate" localSheetId="1">#REF!</definedName>
    <definedName name="dgbmpccrate" localSheetId="3">#REF!</definedName>
    <definedName name="dgbmpccrate" localSheetId="5">#REF!</definedName>
    <definedName name="dgbmpccrate">#REF!</definedName>
    <definedName name="Di">[21]data!$I$35</definedName>
    <definedName name="dia">[23]Intro!$L$151</definedName>
    <definedName name="diesel" localSheetId="1">#REF!</definedName>
    <definedName name="diesel" localSheetId="3">#REF!</definedName>
    <definedName name="diesel" localSheetId="5">#REF!</definedName>
    <definedName name="diesel">#REF!</definedName>
    <definedName name="dina" localSheetId="1">#REF!</definedName>
    <definedName name="dis">'[18]2.civil-RA'!$I$15</definedName>
    <definedName name="disman">'[18]2.civil-RA'!$I$14</definedName>
    <definedName name="dismandling">'[18]2.civil-RA'!$O$16</definedName>
    <definedName name="dlbm" localSheetId="1">#REF!</definedName>
    <definedName name="dlbm" localSheetId="3">#REF!</definedName>
    <definedName name="dlbm" localSheetId="5">#REF!</definedName>
    <definedName name="dlbm">#REF!</definedName>
    <definedName name="dlbx" localSheetId="1">#REF!</definedName>
    <definedName name="dlbx" localSheetId="3">#REF!</definedName>
    <definedName name="dlbx" localSheetId="5">#REF!</definedName>
    <definedName name="dlbx">#REF!</definedName>
    <definedName name="Dmg">'[14]basic-data'!$D$16</definedName>
    <definedName name="dnconc">[13]Intro!$L$222</definedName>
    <definedName name="dnsoil">[13]Intro!$L$226</definedName>
    <definedName name="Do">[21]data!$I$32</definedName>
    <definedName name="dozer" localSheetId="1">#REF!</definedName>
    <definedName name="dozer" localSheetId="3">#REF!</definedName>
    <definedName name="dozer" localSheetId="5">#REF!</definedName>
    <definedName name="dozer">#REF!</definedName>
    <definedName name="dozer200" localSheetId="1">#REF!</definedName>
    <definedName name="dozer200" localSheetId="3">#REF!</definedName>
    <definedName name="dozer200" localSheetId="5">#REF!</definedName>
    <definedName name="dozer200">#REF!</definedName>
    <definedName name="dozeroperator" localSheetId="1">#REF!</definedName>
    <definedName name="dozeroperator" localSheetId="3">#REF!</definedName>
    <definedName name="dozeroperator" localSheetId="5">#REF!</definedName>
    <definedName name="dozeroperator">#REF!</definedName>
    <definedName name="dresser" localSheetId="1">#REF!</definedName>
    <definedName name="dresser" localSheetId="3">#REF!</definedName>
    <definedName name="dresser" localSheetId="5">#REF!</definedName>
    <definedName name="dresser">#REF!</definedName>
    <definedName name="driller" localSheetId="1">#REF!</definedName>
    <definedName name="driller" localSheetId="3">#REF!</definedName>
    <definedName name="driller" localSheetId="5">#REF!</definedName>
    <definedName name="driller">#REF!</definedName>
    <definedName name="drillingequipment" localSheetId="1">#REF!</definedName>
    <definedName name="drillingequipment" localSheetId="3">#REF!</definedName>
    <definedName name="drillingequipment" localSheetId="5">#REF!</definedName>
    <definedName name="drillingequipment">#REF!</definedName>
    <definedName name="driverhmv" localSheetId="1">#REF!</definedName>
    <definedName name="driverhmv" localSheetId="3">#REF!</definedName>
    <definedName name="driverhmv" localSheetId="5">#REF!</definedName>
    <definedName name="driverhmv">#REF!</definedName>
    <definedName name="driverlmv" localSheetId="1">#REF!</definedName>
    <definedName name="driverlmv" localSheetId="3">#REF!</definedName>
    <definedName name="driverlmv" localSheetId="5">#REF!</definedName>
    <definedName name="driverlmv">#REF!</definedName>
    <definedName name="Dslab">[24]dlvoid!$H$25</definedName>
    <definedName name="dsz" localSheetId="1">#REF!</definedName>
    <definedName name="dsz" localSheetId="3">#REF!</definedName>
    <definedName name="dsz" localSheetId="5">#REF!</definedName>
    <definedName name="dsz">#REF!</definedName>
    <definedName name="du" localSheetId="1">'[9]Sqn_Abs_G_6_ '!#REF!</definedName>
    <definedName name="du" localSheetId="3">'[9]Sqn_Abs_G_6_ '!#REF!</definedName>
    <definedName name="du" localSheetId="5">'[9]Sqn_Abs_G_6_ '!#REF!</definedName>
    <definedName name="du">'[9]Sqn_Abs_G_6_ '!#REF!</definedName>
    <definedName name="du_1" localSheetId="1">'[9]Sqn_Abs_G_6_ '!#REF!</definedName>
    <definedName name="du_1" localSheetId="3">'[9]Sqn_Abs_G_6_ '!#REF!</definedName>
    <definedName name="du_1" localSheetId="5">'[9]Sqn_Abs_G_6_ '!#REF!</definedName>
    <definedName name="du_1">'[9]Sqn_Abs_G_6_ '!#REF!</definedName>
    <definedName name="du_10" localSheetId="1">'[9]Sqn_Abs_G_6_ '!#REF!</definedName>
    <definedName name="du_10" localSheetId="3">'[9]Sqn_Abs_G_6_ '!#REF!</definedName>
    <definedName name="du_10" localSheetId="5">'[9]Sqn_Abs_G_6_ '!#REF!</definedName>
    <definedName name="du_10">'[9]Sqn_Abs_G_6_ '!#REF!</definedName>
    <definedName name="du_11" localSheetId="1">'[9]Sqn_Abs_G_6_ '!#REF!</definedName>
    <definedName name="du_11" localSheetId="3">'[9]Sqn_Abs_G_6_ '!#REF!</definedName>
    <definedName name="du_11" localSheetId="5">'[9]Sqn_Abs_G_6_ '!#REF!</definedName>
    <definedName name="du_11">'[9]Sqn_Abs_G_6_ '!#REF!</definedName>
    <definedName name="du_14" localSheetId="1">'[10]Sqn_Abs_G_6_ '!#REF!</definedName>
    <definedName name="du_14" localSheetId="3">'[10]Sqn_Abs_G_6_ '!#REF!</definedName>
    <definedName name="du_14" localSheetId="5">'[10]Sqn_Abs_G_6_ '!#REF!</definedName>
    <definedName name="du_14">'[10]Sqn_Abs_G_6_ '!#REF!</definedName>
    <definedName name="du_4" localSheetId="1">'[9]Sqn_Abs_G_6_ '!#REF!</definedName>
    <definedName name="du_4" localSheetId="3">'[9]Sqn_Abs_G_6_ '!#REF!</definedName>
    <definedName name="du_4" localSheetId="5">'[9]Sqn_Abs_G_6_ '!#REF!</definedName>
    <definedName name="du_4">'[9]Sqn_Abs_G_6_ '!#REF!</definedName>
    <definedName name="du_8" localSheetId="1">'[9]Sqn_Abs_G_6_ '!#REF!</definedName>
    <definedName name="du_8" localSheetId="3">'[9]Sqn_Abs_G_6_ '!#REF!</definedName>
    <definedName name="du_8" localSheetId="5">'[9]Sqn_Abs_G_6_ '!#REF!</definedName>
    <definedName name="du_8">'[9]Sqn_Abs_G_6_ '!#REF!</definedName>
    <definedName name="du_9" localSheetId="1">'[9]Sqn_Abs_G_6_ '!#REF!</definedName>
    <definedName name="du_9" localSheetId="3">'[9]Sqn_Abs_G_6_ '!#REF!</definedName>
    <definedName name="du_9" localSheetId="5">'[9]Sqn_Abs_G_6_ '!#REF!</definedName>
    <definedName name="du_9">'[9]Sqn_Abs_G_6_ '!#REF!</definedName>
    <definedName name="duct" localSheetId="1">#REF!</definedName>
    <definedName name="duct" localSheetId="3">#REF!</definedName>
    <definedName name="duct" localSheetId="5">#REF!</definedName>
    <definedName name="duct">#REF!</definedName>
    <definedName name="dui" localSheetId="1">'[9]WO_Abs _G_2_ 6 DUs'!#REF!</definedName>
    <definedName name="dui" localSheetId="3">'[9]WO_Abs _G_2_ 6 DUs'!#REF!</definedName>
    <definedName name="dui" localSheetId="5">'[9]WO_Abs _G_2_ 6 DUs'!#REF!</definedName>
    <definedName name="dui">'[9]WO_Abs _G_2_ 6 DUs'!#REF!</definedName>
    <definedName name="dui_1" localSheetId="1">'[9]WO_Abs _G_2_ 6 DUs'!#REF!</definedName>
    <definedName name="dui_1" localSheetId="3">'[9]WO_Abs _G_2_ 6 DUs'!#REF!</definedName>
    <definedName name="dui_1" localSheetId="5">'[9]WO_Abs _G_2_ 6 DUs'!#REF!</definedName>
    <definedName name="dui_1">'[9]WO_Abs _G_2_ 6 DUs'!#REF!</definedName>
    <definedName name="dui_10" localSheetId="1">'[9]WO_Abs _G_2_ 6 DUs'!#REF!</definedName>
    <definedName name="dui_10" localSheetId="3">'[9]WO_Abs _G_2_ 6 DUs'!#REF!</definedName>
    <definedName name="dui_10" localSheetId="5">'[9]WO_Abs _G_2_ 6 DUs'!#REF!</definedName>
    <definedName name="dui_10">'[9]WO_Abs _G_2_ 6 DUs'!#REF!</definedName>
    <definedName name="dui_11" localSheetId="1">'[9]WO_Abs _G_2_ 6 DUs'!#REF!</definedName>
    <definedName name="dui_11" localSheetId="3">'[9]WO_Abs _G_2_ 6 DUs'!#REF!</definedName>
    <definedName name="dui_11" localSheetId="5">'[9]WO_Abs _G_2_ 6 DUs'!#REF!</definedName>
    <definedName name="dui_11">'[9]WO_Abs _G_2_ 6 DUs'!#REF!</definedName>
    <definedName name="dui_14" localSheetId="1">'[10]WO_Abs _G_2_ 6 DUs'!#REF!</definedName>
    <definedName name="dui_14" localSheetId="3">'[10]WO_Abs _G_2_ 6 DUs'!#REF!</definedName>
    <definedName name="dui_14" localSheetId="5">'[10]WO_Abs _G_2_ 6 DUs'!#REF!</definedName>
    <definedName name="dui_14">'[10]WO_Abs _G_2_ 6 DUs'!#REF!</definedName>
    <definedName name="dui_4" localSheetId="1">'[9]WO_Abs _G_2_ 6 DUs'!#REF!</definedName>
    <definedName name="dui_4" localSheetId="3">'[9]WO_Abs _G_2_ 6 DUs'!#REF!</definedName>
    <definedName name="dui_4" localSheetId="5">'[9]WO_Abs _G_2_ 6 DUs'!#REF!</definedName>
    <definedName name="dui_4">'[9]WO_Abs _G_2_ 6 DUs'!#REF!</definedName>
    <definedName name="dui_8" localSheetId="1">'[9]WO_Abs _G_2_ 6 DUs'!#REF!</definedName>
    <definedName name="dui_8" localSheetId="3">'[9]WO_Abs _G_2_ 6 DUs'!#REF!</definedName>
    <definedName name="dui_8" localSheetId="5">'[9]WO_Abs _G_2_ 6 DUs'!#REF!</definedName>
    <definedName name="dui_8">'[9]WO_Abs _G_2_ 6 DUs'!#REF!</definedName>
    <definedName name="dui_9" localSheetId="1">'[9]WO_Abs _G_2_ 6 DUs'!#REF!</definedName>
    <definedName name="dui_9" localSheetId="3">'[9]WO_Abs _G_2_ 6 DUs'!#REF!</definedName>
    <definedName name="dui_9" localSheetId="5">'[9]WO_Abs _G_2_ 6 DUs'!#REF!</definedName>
    <definedName name="dui_9">'[9]WO_Abs _G_2_ 6 DUs'!#REF!</definedName>
    <definedName name="Dust" localSheetId="1">#REF!</definedName>
    <definedName name="Dust" localSheetId="3">#REF!</definedName>
    <definedName name="Dust" localSheetId="5">#REF!</definedName>
    <definedName name="Dust">#REF!</definedName>
    <definedName name="DW" localSheetId="1">'[9]Sqn_Abs_G_6_ '!#REF!</definedName>
    <definedName name="DW" localSheetId="3">'[9]Sqn_Abs_G_6_ '!#REF!</definedName>
    <definedName name="DW" localSheetId="5">'[9]Sqn_Abs_G_6_ '!#REF!</definedName>
    <definedName name="DW">'[9]Sqn_Abs_G_6_ '!#REF!</definedName>
    <definedName name="DW_1" localSheetId="1">'[9]Sqn_Abs_G_6_ '!#REF!</definedName>
    <definedName name="DW_1" localSheetId="3">'[9]Sqn_Abs_G_6_ '!#REF!</definedName>
    <definedName name="DW_1" localSheetId="5">'[9]Sqn_Abs_G_6_ '!#REF!</definedName>
    <definedName name="DW_1">'[9]Sqn_Abs_G_6_ '!#REF!</definedName>
    <definedName name="DW_10" localSheetId="1">'[9]Sqn_Abs_G_6_ '!#REF!</definedName>
    <definedName name="DW_10" localSheetId="3">'[9]Sqn_Abs_G_6_ '!#REF!</definedName>
    <definedName name="DW_10" localSheetId="5">'[9]Sqn_Abs_G_6_ '!#REF!</definedName>
    <definedName name="DW_10">'[9]Sqn_Abs_G_6_ '!#REF!</definedName>
    <definedName name="DW_11" localSheetId="1">'[9]Sqn_Abs_G_6_ '!#REF!</definedName>
    <definedName name="DW_11" localSheetId="3">'[9]Sqn_Abs_G_6_ '!#REF!</definedName>
    <definedName name="DW_11" localSheetId="5">'[9]Sqn_Abs_G_6_ '!#REF!</definedName>
    <definedName name="DW_11">'[9]Sqn_Abs_G_6_ '!#REF!</definedName>
    <definedName name="DW_14" localSheetId="1">'[10]Sqn_Abs_G_6_ '!#REF!</definedName>
    <definedName name="DW_14" localSheetId="3">'[10]Sqn_Abs_G_6_ '!#REF!</definedName>
    <definedName name="DW_14" localSheetId="5">'[10]Sqn_Abs_G_6_ '!#REF!</definedName>
    <definedName name="DW_14">'[10]Sqn_Abs_G_6_ '!#REF!</definedName>
    <definedName name="DW_4" localSheetId="1">'[9]Sqn_Abs_G_6_ '!#REF!</definedName>
    <definedName name="DW_4" localSheetId="3">'[9]Sqn_Abs_G_6_ '!#REF!</definedName>
    <definedName name="DW_4" localSheetId="5">'[9]Sqn_Abs_G_6_ '!#REF!</definedName>
    <definedName name="DW_4">'[9]Sqn_Abs_G_6_ '!#REF!</definedName>
    <definedName name="DW_8" localSheetId="1">'[9]Sqn_Abs_G_6_ '!#REF!</definedName>
    <definedName name="DW_8" localSheetId="3">'[9]Sqn_Abs_G_6_ '!#REF!</definedName>
    <definedName name="DW_8" localSheetId="5">'[9]Sqn_Abs_G_6_ '!#REF!</definedName>
    <definedName name="DW_8">'[9]Sqn_Abs_G_6_ '!#REF!</definedName>
    <definedName name="DW_9" localSheetId="1">'[9]Sqn_Abs_G_6_ '!#REF!</definedName>
    <definedName name="DW_9" localSheetId="3">'[9]Sqn_Abs_G_6_ '!#REF!</definedName>
    <definedName name="DW_9" localSheetId="5">'[9]Sqn_Abs_G_6_ '!#REF!</definedName>
    <definedName name="DW_9">'[9]Sqn_Abs_G_6_ '!#REF!</definedName>
    <definedName name="dwrl" localSheetId="1">#REF!</definedName>
    <definedName name="dwrl" localSheetId="3">#REF!</definedName>
    <definedName name="dwrl" localSheetId="5">#REF!</definedName>
    <definedName name="dwrl">#REF!</definedName>
    <definedName name="dwrm" localSheetId="1">#REF!</definedName>
    <definedName name="dwrm" localSheetId="3">#REF!</definedName>
    <definedName name="dwrm" localSheetId="5">#REF!</definedName>
    <definedName name="dwrm">#REF!</definedName>
    <definedName name="dwrp" localSheetId="1">#REF!</definedName>
    <definedName name="dwrp" localSheetId="3">#REF!</definedName>
    <definedName name="dwrp" localSheetId="5">#REF!</definedName>
    <definedName name="dwrp">#REF!</definedName>
    <definedName name="el" localSheetId="1">#REF!</definedName>
    <definedName name="el" localSheetId="3">#REF!</definedName>
    <definedName name="el" localSheetId="5">#REF!</definedName>
    <definedName name="el">#REF!</definedName>
    <definedName name="el_14" localSheetId="1">#REF!</definedName>
    <definedName name="el_14" localSheetId="3">#REF!</definedName>
    <definedName name="el_14" localSheetId="5">#REF!</definedName>
    <definedName name="el_14">#REF!</definedName>
    <definedName name="elasto" localSheetId="1">#REF!</definedName>
    <definedName name="elasto" localSheetId="3">#REF!</definedName>
    <definedName name="elasto" localSheetId="5">#REF!</definedName>
    <definedName name="elasto">#REF!</definedName>
    <definedName name="electri" localSheetId="2">#REF!</definedName>
    <definedName name="electri" localSheetId="4">#REF!</definedName>
    <definedName name="electri" localSheetId="1">#REF!</definedName>
    <definedName name="electri" localSheetId="3">#REF!</definedName>
    <definedName name="electri" localSheetId="5">#REF!</definedName>
    <definedName name="electri" localSheetId="0">#REF!</definedName>
    <definedName name="electri">#REF!</definedName>
    <definedName name="electrician" localSheetId="1">#REF!</definedName>
    <definedName name="electrician" localSheetId="3">#REF!</definedName>
    <definedName name="electrician" localSheetId="5">#REF!</definedName>
    <definedName name="electrician">#REF!</definedName>
    <definedName name="emuldistr" localSheetId="1">#REF!</definedName>
    <definedName name="emuldistr" localSheetId="3">#REF!</definedName>
    <definedName name="emuldistr" localSheetId="5">#REF!</definedName>
    <definedName name="emuldistr">#REF!</definedName>
    <definedName name="enamelpaint" localSheetId="1">#REF!</definedName>
    <definedName name="enamelpaint" localSheetId="3">#REF!</definedName>
    <definedName name="enamelpaint" localSheetId="5">#REF!</definedName>
    <definedName name="enamelpaint">#REF!</definedName>
    <definedName name="End_Bal" localSheetId="2">#REF!</definedName>
    <definedName name="End_Bal" localSheetId="4">#REF!</definedName>
    <definedName name="End_Bal" localSheetId="3">#REF!</definedName>
    <definedName name="End_Bal" localSheetId="5">#REF!</definedName>
    <definedName name="End_Bal" localSheetId="0">#REF!</definedName>
    <definedName name="End_Bal">#REF!</definedName>
    <definedName name="epoxy" localSheetId="1">#REF!</definedName>
    <definedName name="epoxy" localSheetId="3">#REF!</definedName>
    <definedName name="epoxy" localSheetId="5">#REF!</definedName>
    <definedName name="epoxy">#REF!</definedName>
    <definedName name="er" localSheetId="2">#REF!</definedName>
    <definedName name="er" localSheetId="4">#REF!</definedName>
    <definedName name="er" localSheetId="3">#REF!</definedName>
    <definedName name="er" localSheetId="5">#REF!</definedName>
    <definedName name="er" localSheetId="0">#REF!</definedName>
    <definedName name="er">#REF!</definedName>
    <definedName name="et" localSheetId="1">[25]Sqn_Abs!#REF!</definedName>
    <definedName name="et" localSheetId="3">[25]Sqn_Abs!#REF!</definedName>
    <definedName name="et" localSheetId="5">[25]Sqn_Abs!#REF!</definedName>
    <definedName name="et">[25]Sqn_Abs!#REF!</definedName>
    <definedName name="et_1" localSheetId="1">[25]Sqn_Abs!#REF!</definedName>
    <definedName name="et_1" localSheetId="3">[25]Sqn_Abs!#REF!</definedName>
    <definedName name="et_1" localSheetId="5">[25]Sqn_Abs!#REF!</definedName>
    <definedName name="et_1">[25]Sqn_Abs!#REF!</definedName>
    <definedName name="et_10" localSheetId="1">[25]Sqn_Abs!#REF!</definedName>
    <definedName name="et_10" localSheetId="3">[25]Sqn_Abs!#REF!</definedName>
    <definedName name="et_10" localSheetId="5">[25]Sqn_Abs!#REF!</definedName>
    <definedName name="et_10">[25]Sqn_Abs!#REF!</definedName>
    <definedName name="et_11" localSheetId="1">[25]Sqn_Abs!#REF!</definedName>
    <definedName name="et_11" localSheetId="3">[25]Sqn_Abs!#REF!</definedName>
    <definedName name="et_11" localSheetId="5">[25]Sqn_Abs!#REF!</definedName>
    <definedName name="et_11">[25]Sqn_Abs!#REF!</definedName>
    <definedName name="et_4" localSheetId="1">[25]Sqn_Abs!#REF!</definedName>
    <definedName name="et_4" localSheetId="3">[25]Sqn_Abs!#REF!</definedName>
    <definedName name="et_4" localSheetId="5">[25]Sqn_Abs!#REF!</definedName>
    <definedName name="et_4">[25]Sqn_Abs!#REF!</definedName>
    <definedName name="et_8" localSheetId="1">[25]Sqn_Abs!#REF!</definedName>
    <definedName name="et_8" localSheetId="3">[25]Sqn_Abs!#REF!</definedName>
    <definedName name="et_8" localSheetId="5">[25]Sqn_Abs!#REF!</definedName>
    <definedName name="et_8">[25]Sqn_Abs!#REF!</definedName>
    <definedName name="et_9" localSheetId="1">[25]Sqn_Abs!#REF!</definedName>
    <definedName name="et_9" localSheetId="3">[25]Sqn_Abs!#REF!</definedName>
    <definedName name="et_9" localSheetId="5">[25]Sqn_Abs!#REF!</definedName>
    <definedName name="et_9">[25]Sqn_Abs!#REF!</definedName>
    <definedName name="ew" localSheetId="1">#REF!</definedName>
    <definedName name="ew" localSheetId="3">#REF!</definedName>
    <definedName name="ew" localSheetId="5">#REF!</definedName>
    <definedName name="ew">#REF!</definedName>
    <definedName name="excavator" localSheetId="1">#REF!</definedName>
    <definedName name="excavator" localSheetId="3">#REF!</definedName>
    <definedName name="excavator" localSheetId="5">#REF!</definedName>
    <definedName name="excavator">#REF!</definedName>
    <definedName name="excavnosculvert" localSheetId="1">#REF!</definedName>
    <definedName name="excavnosculvert" localSheetId="3">#REF!</definedName>
    <definedName name="excavnosculvert" localSheetId="5">#REF!</definedName>
    <definedName name="excavnosculvert">#REF!</definedName>
    <definedName name="expnjntbitu20pcc" localSheetId="1">#REF!</definedName>
    <definedName name="expnjntbitu20pcc" localSheetId="3">#REF!</definedName>
    <definedName name="expnjntbitu20pcc" localSheetId="5">#REF!</definedName>
    <definedName name="expnjntbitu20pcc">#REF!</definedName>
    <definedName name="Extra_Pay" localSheetId="2">#REF!</definedName>
    <definedName name="Extra_Pay" localSheetId="4">#REF!</definedName>
    <definedName name="Extra_Pay" localSheetId="3">#REF!</definedName>
    <definedName name="Extra_Pay" localSheetId="5">#REF!</definedName>
    <definedName name="Extra_Pay" localSheetId="0">#REF!</definedName>
    <definedName name="Extra_Pay">#REF!</definedName>
    <definedName name="f">[26]Quotation!$AK$4</definedName>
    <definedName name="fab" localSheetId="1">#REF!</definedName>
    <definedName name="fab" localSheetId="3">#REF!</definedName>
    <definedName name="fab" localSheetId="5">#REF!</definedName>
    <definedName name="fab">#REF!</definedName>
    <definedName name="fab_14" localSheetId="1">#REF!</definedName>
    <definedName name="fab_14" localSheetId="3">#REF!</definedName>
    <definedName name="fab_14" localSheetId="5">#REF!</definedName>
    <definedName name="fab_14">#REF!</definedName>
    <definedName name="facia" localSheetId="1">#REF!</definedName>
    <definedName name="facia" localSheetId="3">#REF!</definedName>
    <definedName name="facia" localSheetId="5">#REF!</definedName>
    <definedName name="facia">#REF!</definedName>
    <definedName name="fb">[27]Formula!$D$39</definedName>
    <definedName name="fbl" localSheetId="1">#REF!</definedName>
    <definedName name="fbl" localSheetId="3">#REF!</definedName>
    <definedName name="fbl" localSheetId="5">#REF!</definedName>
    <definedName name="fbl">#REF!</definedName>
    <definedName name="fbl_14" localSheetId="1">#REF!</definedName>
    <definedName name="fbl_14" localSheetId="3">#REF!</definedName>
    <definedName name="fbl_14" localSheetId="5">#REF!</definedName>
    <definedName name="fbl_14">#REF!</definedName>
    <definedName name="fbl_17" localSheetId="1">#REF!</definedName>
    <definedName name="fbl_17" localSheetId="3">#REF!</definedName>
    <definedName name="fbl_17" localSheetId="5">#REF!</definedName>
    <definedName name="fbl_17">#REF!</definedName>
    <definedName name="fbl_18" localSheetId="1">#REF!</definedName>
    <definedName name="fbl_18" localSheetId="3">#REF!</definedName>
    <definedName name="fbl_18" localSheetId="5">#REF!</definedName>
    <definedName name="fbl_18">#REF!</definedName>
    <definedName name="fbl_19" localSheetId="1">#REF!</definedName>
    <definedName name="fbl_19" localSheetId="3">#REF!</definedName>
    <definedName name="fbl_19" localSheetId="5">#REF!</definedName>
    <definedName name="fbl_19">#REF!</definedName>
    <definedName name="fbl_20" localSheetId="1">#REF!</definedName>
    <definedName name="fbl_20" localSheetId="3">#REF!</definedName>
    <definedName name="fbl_20" localSheetId="5">#REF!</definedName>
    <definedName name="fbl_20">#REF!</definedName>
    <definedName name="fbl_23" localSheetId="1">#REF!</definedName>
    <definedName name="fbl_23" localSheetId="3">#REF!</definedName>
    <definedName name="fbl_23" localSheetId="5">#REF!</definedName>
    <definedName name="fbl_23">#REF!</definedName>
    <definedName name="fbl_3" localSheetId="1">#REF!</definedName>
    <definedName name="fbl_3" localSheetId="3">#REF!</definedName>
    <definedName name="fbl_3" localSheetId="5">#REF!</definedName>
    <definedName name="fbl_3">#REF!</definedName>
    <definedName name="fc">'[14]basic-data'!$D$33</definedName>
    <definedName name="FCK">[28]analysis!$D$195</definedName>
    <definedName name="fcs" localSheetId="1">#REF!</definedName>
    <definedName name="fcs" localSheetId="3">#REF!</definedName>
    <definedName name="fcs" localSheetId="5">#REF!</definedName>
    <definedName name="fcs">#REF!</definedName>
    <definedName name="fd" localSheetId="1">#REF!</definedName>
    <definedName name="fd" localSheetId="3">#REF!</definedName>
    <definedName name="fd" localSheetId="5">#REF!</definedName>
    <definedName name="fd">#REF!</definedName>
    <definedName name="fd_1" localSheetId="1">#REF!</definedName>
    <definedName name="fd_1" localSheetId="3">#REF!</definedName>
    <definedName name="fd_1" localSheetId="5">#REF!</definedName>
    <definedName name="fd_1">#REF!</definedName>
    <definedName name="fd_10" localSheetId="1">#REF!</definedName>
    <definedName name="fd_10" localSheetId="3">#REF!</definedName>
    <definedName name="fd_10" localSheetId="5">#REF!</definedName>
    <definedName name="fd_10">#REF!</definedName>
    <definedName name="fd_11" localSheetId="1">#REF!</definedName>
    <definedName name="fd_11" localSheetId="3">#REF!</definedName>
    <definedName name="fd_11" localSheetId="5">#REF!</definedName>
    <definedName name="fd_11">#REF!</definedName>
    <definedName name="fd_13" localSheetId="1">#REF!</definedName>
    <definedName name="fd_13" localSheetId="3">#REF!</definedName>
    <definedName name="fd_13" localSheetId="5">#REF!</definedName>
    <definedName name="fd_13">#REF!</definedName>
    <definedName name="fd_14" localSheetId="1">#REF!</definedName>
    <definedName name="fd_14" localSheetId="3">#REF!</definedName>
    <definedName name="fd_14" localSheetId="5">#REF!</definedName>
    <definedName name="fd_14">#REF!</definedName>
    <definedName name="fd_15" localSheetId="1">#REF!</definedName>
    <definedName name="fd_15" localSheetId="3">#REF!</definedName>
    <definedName name="fd_15" localSheetId="5">#REF!</definedName>
    <definedName name="fd_15">#REF!</definedName>
    <definedName name="fd_16" localSheetId="1">#REF!</definedName>
    <definedName name="fd_16" localSheetId="3">#REF!</definedName>
    <definedName name="fd_16" localSheetId="5">#REF!</definedName>
    <definedName name="fd_16">#REF!</definedName>
    <definedName name="fd_17" localSheetId="1">#REF!</definedName>
    <definedName name="fd_17" localSheetId="3">#REF!</definedName>
    <definedName name="fd_17" localSheetId="5">#REF!</definedName>
    <definedName name="fd_17">#REF!</definedName>
    <definedName name="fd_18" localSheetId="1">#REF!</definedName>
    <definedName name="fd_18" localSheetId="3">#REF!</definedName>
    <definedName name="fd_18" localSheetId="5">#REF!</definedName>
    <definedName name="fd_18">#REF!</definedName>
    <definedName name="fd_19" localSheetId="1">#REF!</definedName>
    <definedName name="fd_19" localSheetId="3">#REF!</definedName>
    <definedName name="fd_19" localSheetId="5">#REF!</definedName>
    <definedName name="fd_19">#REF!</definedName>
    <definedName name="fd_20" localSheetId="1">#REF!</definedName>
    <definedName name="fd_20" localSheetId="3">#REF!</definedName>
    <definedName name="fd_20" localSheetId="5">#REF!</definedName>
    <definedName name="fd_20">#REF!</definedName>
    <definedName name="fd_23" localSheetId="1">#REF!</definedName>
    <definedName name="fd_23" localSheetId="3">#REF!</definedName>
    <definedName name="fd_23" localSheetId="5">#REF!</definedName>
    <definedName name="fd_23">#REF!</definedName>
    <definedName name="fd_3" localSheetId="1">#REF!</definedName>
    <definedName name="fd_3" localSheetId="3">#REF!</definedName>
    <definedName name="fd_3" localSheetId="5">#REF!</definedName>
    <definedName name="fd_3">#REF!</definedName>
    <definedName name="fd_4" localSheetId="1">#REF!</definedName>
    <definedName name="fd_4" localSheetId="3">#REF!</definedName>
    <definedName name="fd_4" localSheetId="5">#REF!</definedName>
    <definedName name="fd_4">#REF!</definedName>
    <definedName name="fd_8" localSheetId="1">#REF!</definedName>
    <definedName name="fd_8" localSheetId="3">#REF!</definedName>
    <definedName name="fd_8" localSheetId="5">#REF!</definedName>
    <definedName name="fd_8">#REF!</definedName>
    <definedName name="fd_9" localSheetId="1">#REF!</definedName>
    <definedName name="fd_9" localSheetId="3">#REF!</definedName>
    <definedName name="fd_9" localSheetId="5">#REF!</definedName>
    <definedName name="fd_9">#REF!</definedName>
    <definedName name="fe" localSheetId="1">'[1]Sqn _Main_ Abs'!#REF!</definedName>
    <definedName name="fe" localSheetId="3">'[1]Sqn _Main_ Abs'!#REF!</definedName>
    <definedName name="fe" localSheetId="5">'[1]Sqn _Main_ Abs'!#REF!</definedName>
    <definedName name="fe">'[1]Sqn _Main_ Abs'!#REF!</definedName>
    <definedName name="fe_1" localSheetId="1">'[1]Sqn _Main_ Abs'!#REF!</definedName>
    <definedName name="fe_1" localSheetId="3">'[1]Sqn _Main_ Abs'!#REF!</definedName>
    <definedName name="fe_1" localSheetId="5">'[1]Sqn _Main_ Abs'!#REF!</definedName>
    <definedName name="fe_1">'[1]Sqn _Main_ Abs'!#REF!</definedName>
    <definedName name="fe_10" localSheetId="1">'[1]Sqn _Main_ Abs'!#REF!</definedName>
    <definedName name="fe_10" localSheetId="3">'[1]Sqn _Main_ Abs'!#REF!</definedName>
    <definedName name="fe_10" localSheetId="5">'[1]Sqn _Main_ Abs'!#REF!</definedName>
    <definedName name="fe_10">'[1]Sqn _Main_ Abs'!#REF!</definedName>
    <definedName name="fe_11" localSheetId="1">'[1]Sqn _Main_ Abs'!#REF!</definedName>
    <definedName name="fe_11" localSheetId="3">'[1]Sqn _Main_ Abs'!#REF!</definedName>
    <definedName name="fe_11" localSheetId="5">'[1]Sqn _Main_ Abs'!#REF!</definedName>
    <definedName name="fe_11">'[1]Sqn _Main_ Abs'!#REF!</definedName>
    <definedName name="fe_4" localSheetId="1">'[1]Sqn _Main_ Abs'!#REF!</definedName>
    <definedName name="fe_4" localSheetId="3">'[1]Sqn _Main_ Abs'!#REF!</definedName>
    <definedName name="fe_4" localSheetId="5">'[1]Sqn _Main_ Abs'!#REF!</definedName>
    <definedName name="fe_4">'[1]Sqn _Main_ Abs'!#REF!</definedName>
    <definedName name="fe_8" localSheetId="1">'[1]Sqn _Main_ Abs'!#REF!</definedName>
    <definedName name="fe_8" localSheetId="3">'[1]Sqn _Main_ Abs'!#REF!</definedName>
    <definedName name="fe_8" localSheetId="5">'[1]Sqn _Main_ Abs'!#REF!</definedName>
    <definedName name="fe_8">'[1]Sqn _Main_ Abs'!#REF!</definedName>
    <definedName name="fe_9" localSheetId="1">'[1]Sqn _Main_ Abs'!#REF!</definedName>
    <definedName name="fe_9" localSheetId="3">'[1]Sqn _Main_ Abs'!#REF!</definedName>
    <definedName name="fe_9" localSheetId="5">'[1]Sqn _Main_ Abs'!#REF!</definedName>
    <definedName name="fe_9">'[1]Sqn _Main_ Abs'!#REF!</definedName>
    <definedName name="ff" localSheetId="1">[29]OHT_Abs!#REF!</definedName>
    <definedName name="ff" localSheetId="3">[29]OHT_Abs!#REF!</definedName>
    <definedName name="ff" localSheetId="5">[29]OHT_Abs!#REF!</definedName>
    <definedName name="ff">[29]OHT_Abs!#REF!</definedName>
    <definedName name="ff_1" localSheetId="1">[29]OHT_Abs!#REF!</definedName>
    <definedName name="ff_1" localSheetId="3">[29]OHT_Abs!#REF!</definedName>
    <definedName name="ff_1" localSheetId="5">[29]OHT_Abs!#REF!</definedName>
    <definedName name="ff_1">[29]OHT_Abs!#REF!</definedName>
    <definedName name="ff_10" localSheetId="1">[29]OHT_Abs!#REF!</definedName>
    <definedName name="ff_10" localSheetId="3">[29]OHT_Abs!#REF!</definedName>
    <definedName name="ff_10" localSheetId="5">[29]OHT_Abs!#REF!</definedName>
    <definedName name="ff_10">[29]OHT_Abs!#REF!</definedName>
    <definedName name="ff_11" localSheetId="1">[29]OHT_Abs!#REF!</definedName>
    <definedName name="ff_11" localSheetId="3">[29]OHT_Abs!#REF!</definedName>
    <definedName name="ff_11" localSheetId="5">[29]OHT_Abs!#REF!</definedName>
    <definedName name="ff_11">[29]OHT_Abs!#REF!</definedName>
    <definedName name="ff_13" localSheetId="1">[30]OHT_Abs!#REF!</definedName>
    <definedName name="ff_13" localSheetId="3">[30]OHT_Abs!#REF!</definedName>
    <definedName name="ff_13" localSheetId="5">[30]OHT_Abs!#REF!</definedName>
    <definedName name="ff_13">[30]OHT_Abs!#REF!</definedName>
    <definedName name="ff_14" localSheetId="1">[30]Retainingwall_f!#REF!</definedName>
    <definedName name="ff_14" localSheetId="3">[30]Retainingwall_f!#REF!</definedName>
    <definedName name="ff_14" localSheetId="5">[30]Retainingwall_f!#REF!</definedName>
    <definedName name="ff_14">[30]Retainingwall_f!#REF!</definedName>
    <definedName name="ff_15" localSheetId="1">[31]OHT_Abs!#REF!</definedName>
    <definedName name="ff_15" localSheetId="3">[31]OHT_Abs!#REF!</definedName>
    <definedName name="ff_15" localSheetId="5">[31]OHT_Abs!#REF!</definedName>
    <definedName name="ff_15">[31]OHT_Abs!#REF!</definedName>
    <definedName name="ff_16" localSheetId="1">[30]OHT_Abs!#REF!</definedName>
    <definedName name="ff_16" localSheetId="3">[30]OHT_Abs!#REF!</definedName>
    <definedName name="ff_16" localSheetId="5">[30]OHT_Abs!#REF!</definedName>
    <definedName name="ff_16">[30]OHT_Abs!#REF!</definedName>
    <definedName name="ff_17" localSheetId="1">[32]OHT_Abs!#REF!</definedName>
    <definedName name="ff_17" localSheetId="3">[32]OHT_Abs!#REF!</definedName>
    <definedName name="ff_17" localSheetId="5">[32]OHT_Abs!#REF!</definedName>
    <definedName name="ff_17">[32]OHT_Abs!#REF!</definedName>
    <definedName name="ff_19" localSheetId="1">[30]OHT_Abs!#REF!</definedName>
    <definedName name="ff_19" localSheetId="3">[30]OHT_Abs!#REF!</definedName>
    <definedName name="ff_19" localSheetId="5">[30]OHT_Abs!#REF!</definedName>
    <definedName name="ff_19">[30]OHT_Abs!#REF!</definedName>
    <definedName name="ff_20" localSheetId="1">[30]OHT_Abs!#REF!</definedName>
    <definedName name="ff_20" localSheetId="3">[30]OHT_Abs!#REF!</definedName>
    <definedName name="ff_20" localSheetId="5">[30]OHT_Abs!#REF!</definedName>
    <definedName name="ff_20">[30]OHT_Abs!#REF!</definedName>
    <definedName name="ff_23" localSheetId="1">[30]OHT_Abs!#REF!</definedName>
    <definedName name="ff_23" localSheetId="3">[30]OHT_Abs!#REF!</definedName>
    <definedName name="ff_23" localSheetId="5">[30]OHT_Abs!#REF!</definedName>
    <definedName name="ff_23">[30]OHT_Abs!#REF!</definedName>
    <definedName name="ff_3" localSheetId="1">#REF!</definedName>
    <definedName name="ff_3" localSheetId="3">#REF!</definedName>
    <definedName name="ff_3" localSheetId="5">#REF!</definedName>
    <definedName name="ff_3">#REF!</definedName>
    <definedName name="ff_4" localSheetId="1">[29]OHT_Abs!#REF!</definedName>
    <definedName name="ff_4" localSheetId="3">[29]OHT_Abs!#REF!</definedName>
    <definedName name="ff_4" localSheetId="5">[29]OHT_Abs!#REF!</definedName>
    <definedName name="ff_4">[29]OHT_Abs!#REF!</definedName>
    <definedName name="ff_8" localSheetId="1">[29]OHT_Abs!#REF!</definedName>
    <definedName name="ff_8" localSheetId="3">[29]OHT_Abs!#REF!</definedName>
    <definedName name="ff_8" localSheetId="5">[29]OHT_Abs!#REF!</definedName>
    <definedName name="ff_8">[29]OHT_Abs!#REF!</definedName>
    <definedName name="ff_9" localSheetId="1">[29]OHT_Abs!#REF!</definedName>
    <definedName name="ff_9" localSheetId="3">[29]OHT_Abs!#REF!</definedName>
    <definedName name="ff_9" localSheetId="5">[29]OHT_Abs!#REF!</definedName>
    <definedName name="ff_9">[29]OHT_Abs!#REF!</definedName>
    <definedName name="fggg" localSheetId="3">#REF!</definedName>
    <definedName name="fggg" localSheetId="5">#REF!</definedName>
    <definedName name="fggg">#REF!</definedName>
    <definedName name="fhd" localSheetId="2">#REF!</definedName>
    <definedName name="fhd" localSheetId="4">#REF!</definedName>
    <definedName name="fhd" localSheetId="3">#REF!</definedName>
    <definedName name="fhd" localSheetId="5">#REF!</definedName>
    <definedName name="fhd" localSheetId="0">#REF!</definedName>
    <definedName name="fhd">#REF!</definedName>
    <definedName name="fi" localSheetId="1">#REF!</definedName>
    <definedName name="fi" localSheetId="3">#REF!</definedName>
    <definedName name="fi" localSheetId="5">#REF!</definedName>
    <definedName name="fi">#REF!</definedName>
    <definedName name="fi_12" localSheetId="1">#REF!</definedName>
    <definedName name="fi_12" localSheetId="3">#REF!</definedName>
    <definedName name="fi_12" localSheetId="5">#REF!</definedName>
    <definedName name="fi_12">#REF!</definedName>
    <definedName name="fi_13" localSheetId="1">#REF!</definedName>
    <definedName name="fi_13" localSheetId="3">#REF!</definedName>
    <definedName name="fi_13" localSheetId="5">#REF!</definedName>
    <definedName name="fi_13">#REF!</definedName>
    <definedName name="fi_14" localSheetId="1">#REF!</definedName>
    <definedName name="fi_14" localSheetId="3">#REF!</definedName>
    <definedName name="fi_14" localSheetId="5">#REF!</definedName>
    <definedName name="fi_14">#REF!</definedName>
    <definedName name="fi_15" localSheetId="1">#REF!</definedName>
    <definedName name="fi_15" localSheetId="3">#REF!</definedName>
    <definedName name="fi_15" localSheetId="5">#REF!</definedName>
    <definedName name="fi_15">#REF!</definedName>
    <definedName name="fi_16" localSheetId="1">#REF!</definedName>
    <definedName name="fi_16" localSheetId="3">#REF!</definedName>
    <definedName name="fi_16" localSheetId="5">#REF!</definedName>
    <definedName name="fi_16">#REF!</definedName>
    <definedName name="fi_17" localSheetId="1">#REF!</definedName>
    <definedName name="fi_17" localSheetId="3">#REF!</definedName>
    <definedName name="fi_17" localSheetId="5">#REF!</definedName>
    <definedName name="fi_17">#REF!</definedName>
    <definedName name="fi_19" localSheetId="1">#REF!</definedName>
    <definedName name="fi_19" localSheetId="3">#REF!</definedName>
    <definedName name="fi_19" localSheetId="5">#REF!</definedName>
    <definedName name="fi_19">#REF!</definedName>
    <definedName name="fi_2" localSheetId="1">#REF!</definedName>
    <definedName name="fi_2" localSheetId="3">#REF!</definedName>
    <definedName name="fi_2" localSheetId="5">#REF!</definedName>
    <definedName name="fi_2">#REF!</definedName>
    <definedName name="fi_20" localSheetId="1">#REF!</definedName>
    <definedName name="fi_20" localSheetId="3">#REF!</definedName>
    <definedName name="fi_20" localSheetId="5">#REF!</definedName>
    <definedName name="fi_20">#REF!</definedName>
    <definedName name="fi_21" localSheetId="1">#REF!</definedName>
    <definedName name="fi_21" localSheetId="3">#REF!</definedName>
    <definedName name="fi_21" localSheetId="5">#REF!</definedName>
    <definedName name="fi_21">#REF!</definedName>
    <definedName name="fi_23" localSheetId="1">#REF!</definedName>
    <definedName name="fi_23" localSheetId="3">#REF!</definedName>
    <definedName name="fi_23" localSheetId="5">#REF!</definedName>
    <definedName name="fi_23">#REF!</definedName>
    <definedName name="fi_3" localSheetId="1">#REF!</definedName>
    <definedName name="fi_3" localSheetId="3">#REF!</definedName>
    <definedName name="fi_3" localSheetId="5">#REF!</definedName>
    <definedName name="fi_3">#REF!</definedName>
    <definedName name="fiberboard12" localSheetId="1">#REF!</definedName>
    <definedName name="fiberboard12" localSheetId="3">#REF!</definedName>
    <definedName name="fiberboard12" localSheetId="5">#REF!</definedName>
    <definedName name="fiberboard12">#REF!</definedName>
    <definedName name="fiberboard18" localSheetId="1">#REF!</definedName>
    <definedName name="fiberboard18" localSheetId="3">#REF!</definedName>
    <definedName name="fiberboard18" localSheetId="5">#REF!</definedName>
    <definedName name="fiberboard18">#REF!</definedName>
    <definedName name="fiberboard20" localSheetId="1">#REF!</definedName>
    <definedName name="fiberboard20" localSheetId="3">#REF!</definedName>
    <definedName name="fiberboard20" localSheetId="5">#REF!</definedName>
    <definedName name="fiberboard20">#REF!</definedName>
    <definedName name="fiberboard25" localSheetId="1">#REF!</definedName>
    <definedName name="fiberboard25" localSheetId="3">#REF!</definedName>
    <definedName name="fiberboard25" localSheetId="5">#REF!</definedName>
    <definedName name="fiberboard25">#REF!</definedName>
    <definedName name="fiberboard5" localSheetId="1">#REF!</definedName>
    <definedName name="fiberboard5" localSheetId="3">#REF!</definedName>
    <definedName name="fiberboard5" localSheetId="5">#REF!</definedName>
    <definedName name="fiberboard5">#REF!</definedName>
    <definedName name="Filling_Coarse_Sand" localSheetId="1">#REF!</definedName>
    <definedName name="Filling_Coarse_Sand" localSheetId="3">#REF!</definedName>
    <definedName name="Filling_Coarse_Sand" localSheetId="5">#REF!</definedName>
    <definedName name="Filling_Coarse_Sand">#REF!</definedName>
    <definedName name="filterpcc" localSheetId="1">#REF!</definedName>
    <definedName name="filterpcc" localSheetId="3">#REF!</definedName>
    <definedName name="filterpcc" localSheetId="5">#REF!</definedName>
    <definedName name="filterpcc">#REF!</definedName>
    <definedName name="Fine_sand__Pit_Sand" localSheetId="1">#REF!</definedName>
    <definedName name="Fine_sand__Pit_Sand" localSheetId="3">#REF!</definedName>
    <definedName name="Fine_sand__Pit_Sand" localSheetId="5">#REF!</definedName>
    <definedName name="Fine_sand__Pit_Sand">#REF!</definedName>
    <definedName name="Fit" localSheetId="1">#REF!</definedName>
    <definedName name="Fit" localSheetId="3">#REF!</definedName>
    <definedName name="Fit" localSheetId="5">#REF!</definedName>
    <definedName name="Fit">#REF!</definedName>
    <definedName name="Fit_1" localSheetId="1">#REF!</definedName>
    <definedName name="Fit_1" localSheetId="3">#REF!</definedName>
    <definedName name="Fit_1" localSheetId="5">#REF!</definedName>
    <definedName name="Fit_1">#REF!</definedName>
    <definedName name="Fit_10" localSheetId="1">#REF!</definedName>
    <definedName name="Fit_10" localSheetId="3">#REF!</definedName>
    <definedName name="Fit_10" localSheetId="5">#REF!</definedName>
    <definedName name="Fit_10">#REF!</definedName>
    <definedName name="Fit_11" localSheetId="1">#REF!</definedName>
    <definedName name="Fit_11" localSheetId="3">#REF!</definedName>
    <definedName name="Fit_11" localSheetId="5">#REF!</definedName>
    <definedName name="Fit_11">#REF!</definedName>
    <definedName name="Fit_13" localSheetId="1">#REF!</definedName>
    <definedName name="Fit_13" localSheetId="3">#REF!</definedName>
    <definedName name="Fit_13" localSheetId="5">#REF!</definedName>
    <definedName name="Fit_13">#REF!</definedName>
    <definedName name="Fit_14" localSheetId="1">#REF!</definedName>
    <definedName name="Fit_14" localSheetId="3">#REF!</definedName>
    <definedName name="Fit_14" localSheetId="5">#REF!</definedName>
    <definedName name="Fit_14">#REF!</definedName>
    <definedName name="Fit_15" localSheetId="1">#REF!</definedName>
    <definedName name="Fit_15" localSheetId="3">#REF!</definedName>
    <definedName name="Fit_15" localSheetId="5">#REF!</definedName>
    <definedName name="Fit_15">#REF!</definedName>
    <definedName name="Fit_16" localSheetId="1">#REF!</definedName>
    <definedName name="Fit_16" localSheetId="3">#REF!</definedName>
    <definedName name="Fit_16" localSheetId="5">#REF!</definedName>
    <definedName name="Fit_16">#REF!</definedName>
    <definedName name="Fit_17" localSheetId="1">#REF!</definedName>
    <definedName name="Fit_17" localSheetId="3">#REF!</definedName>
    <definedName name="Fit_17" localSheetId="5">#REF!</definedName>
    <definedName name="Fit_17">#REF!</definedName>
    <definedName name="Fit_18" localSheetId="1">#REF!</definedName>
    <definedName name="Fit_18" localSheetId="3">#REF!</definedName>
    <definedName name="Fit_18" localSheetId="5">#REF!</definedName>
    <definedName name="Fit_18">#REF!</definedName>
    <definedName name="Fit_19" localSheetId="1">#REF!</definedName>
    <definedName name="Fit_19" localSheetId="3">#REF!</definedName>
    <definedName name="Fit_19" localSheetId="5">#REF!</definedName>
    <definedName name="Fit_19">#REF!</definedName>
    <definedName name="Fit_20" localSheetId="1">#REF!</definedName>
    <definedName name="Fit_20" localSheetId="3">#REF!</definedName>
    <definedName name="Fit_20" localSheetId="5">#REF!</definedName>
    <definedName name="Fit_20">#REF!</definedName>
    <definedName name="Fit_23" localSheetId="1">#REF!</definedName>
    <definedName name="Fit_23" localSheetId="3">#REF!</definedName>
    <definedName name="Fit_23" localSheetId="5">#REF!</definedName>
    <definedName name="Fit_23">#REF!</definedName>
    <definedName name="Fit_3" localSheetId="1">#REF!</definedName>
    <definedName name="Fit_3" localSheetId="3">#REF!</definedName>
    <definedName name="Fit_3" localSheetId="5">#REF!</definedName>
    <definedName name="Fit_3">#REF!</definedName>
    <definedName name="Fit_4" localSheetId="1">#REF!</definedName>
    <definedName name="Fit_4" localSheetId="3">#REF!</definedName>
    <definedName name="Fit_4" localSheetId="5">#REF!</definedName>
    <definedName name="Fit_4">#REF!</definedName>
    <definedName name="Fit_8" localSheetId="1">#REF!</definedName>
    <definedName name="Fit_8" localSheetId="3">#REF!</definedName>
    <definedName name="Fit_8" localSheetId="5">#REF!</definedName>
    <definedName name="Fit_8">#REF!</definedName>
    <definedName name="Fit_9" localSheetId="1">#REF!</definedName>
    <definedName name="Fit_9" localSheetId="3">#REF!</definedName>
    <definedName name="Fit_9" localSheetId="5">#REF!</definedName>
    <definedName name="Fit_9">#REF!</definedName>
    <definedName name="fitter" localSheetId="1">#REF!</definedName>
    <definedName name="fitter" localSheetId="3">#REF!</definedName>
    <definedName name="fitter" localSheetId="5">#REF!</definedName>
    <definedName name="fitter">#REF!</definedName>
    <definedName name="fitter_1" localSheetId="1">#REF!</definedName>
    <definedName name="fitter_1" localSheetId="3">#REF!</definedName>
    <definedName name="fitter_1" localSheetId="5">#REF!</definedName>
    <definedName name="fitter_1">#REF!</definedName>
    <definedName name="fitter_10" localSheetId="1">#REF!</definedName>
    <definedName name="fitter_10" localSheetId="3">#REF!</definedName>
    <definedName name="fitter_10" localSheetId="5">#REF!</definedName>
    <definedName name="fitter_10">#REF!</definedName>
    <definedName name="fitter_11" localSheetId="1">#REF!</definedName>
    <definedName name="fitter_11" localSheetId="3">#REF!</definedName>
    <definedName name="fitter_11" localSheetId="5">#REF!</definedName>
    <definedName name="fitter_11">#REF!</definedName>
    <definedName name="fitter_13" localSheetId="1">#REF!</definedName>
    <definedName name="fitter_13" localSheetId="3">#REF!</definedName>
    <definedName name="fitter_13" localSheetId="5">#REF!</definedName>
    <definedName name="fitter_13">#REF!</definedName>
    <definedName name="fitter_14" localSheetId="1">#REF!</definedName>
    <definedName name="fitter_14" localSheetId="3">#REF!</definedName>
    <definedName name="fitter_14" localSheetId="5">#REF!</definedName>
    <definedName name="fitter_14">#REF!</definedName>
    <definedName name="fitter_15" localSheetId="1">#REF!</definedName>
    <definedName name="fitter_15" localSheetId="3">#REF!</definedName>
    <definedName name="fitter_15" localSheetId="5">#REF!</definedName>
    <definedName name="fitter_15">#REF!</definedName>
    <definedName name="fitter_16" localSheetId="1">#REF!</definedName>
    <definedName name="fitter_16" localSheetId="3">#REF!</definedName>
    <definedName name="fitter_16" localSheetId="5">#REF!</definedName>
    <definedName name="fitter_16">#REF!</definedName>
    <definedName name="fitter_17" localSheetId="1">#REF!</definedName>
    <definedName name="fitter_17" localSheetId="3">#REF!</definedName>
    <definedName name="fitter_17" localSheetId="5">#REF!</definedName>
    <definedName name="fitter_17">#REF!</definedName>
    <definedName name="fitter_18" localSheetId="1">#REF!</definedName>
    <definedName name="fitter_18" localSheetId="3">#REF!</definedName>
    <definedName name="fitter_18" localSheetId="5">#REF!</definedName>
    <definedName name="fitter_18">#REF!</definedName>
    <definedName name="fitter_19" localSheetId="1">#REF!</definedName>
    <definedName name="fitter_19" localSheetId="3">#REF!</definedName>
    <definedName name="fitter_19" localSheetId="5">#REF!</definedName>
    <definedName name="fitter_19">#REF!</definedName>
    <definedName name="fitter_20" localSheetId="1">#REF!</definedName>
    <definedName name="fitter_20" localSheetId="3">#REF!</definedName>
    <definedName name="fitter_20" localSheetId="5">#REF!</definedName>
    <definedName name="fitter_20">#REF!</definedName>
    <definedName name="fitter_23" localSheetId="1">#REF!</definedName>
    <definedName name="fitter_23" localSheetId="3">#REF!</definedName>
    <definedName name="fitter_23" localSheetId="5">#REF!</definedName>
    <definedName name="fitter_23">#REF!</definedName>
    <definedName name="fitter_3" localSheetId="1">#REF!</definedName>
    <definedName name="fitter_3" localSheetId="3">#REF!</definedName>
    <definedName name="fitter_3" localSheetId="5">#REF!</definedName>
    <definedName name="fitter_3">#REF!</definedName>
    <definedName name="fitter_4" localSheetId="1">#REF!</definedName>
    <definedName name="fitter_4" localSheetId="3">#REF!</definedName>
    <definedName name="fitter_4" localSheetId="5">#REF!</definedName>
    <definedName name="fitter_4">#REF!</definedName>
    <definedName name="fitter_8" localSheetId="1">#REF!</definedName>
    <definedName name="fitter_8" localSheetId="3">#REF!</definedName>
    <definedName name="fitter_8" localSheetId="5">#REF!</definedName>
    <definedName name="fitter_8">#REF!</definedName>
    <definedName name="fitter_9" localSheetId="1">#REF!</definedName>
    <definedName name="fitter_9" localSheetId="3">#REF!</definedName>
    <definedName name="fitter_9" localSheetId="5">#REF!</definedName>
    <definedName name="fitter_9">#REF!</definedName>
    <definedName name="fl" localSheetId="1">#REF!</definedName>
    <definedName name="fl" localSheetId="3">#REF!</definedName>
    <definedName name="fl" localSheetId="5">#REF!</definedName>
    <definedName name="fl">#REF!</definedName>
    <definedName name="FLL" localSheetId="1">[3]Rocker!#REF!</definedName>
    <definedName name="FLL" localSheetId="3">[3]Rocker!#REF!</definedName>
    <definedName name="FLL" localSheetId="5">[3]Rocker!#REF!</definedName>
    <definedName name="FLL">[3]Rocker!#REF!</definedName>
    <definedName name="fo" localSheetId="1">#REF!</definedName>
    <definedName name="fo" localSheetId="3">#REF!</definedName>
    <definedName name="fo" localSheetId="5">#REF!</definedName>
    <definedName name="fo">#REF!</definedName>
    <definedName name="fo_13" localSheetId="1">#REF!</definedName>
    <definedName name="fo_13" localSheetId="3">#REF!</definedName>
    <definedName name="fo_13" localSheetId="5">#REF!</definedName>
    <definedName name="fo_13">#REF!</definedName>
    <definedName name="fo_14" localSheetId="1">#REF!</definedName>
    <definedName name="fo_14" localSheetId="3">#REF!</definedName>
    <definedName name="fo_14" localSheetId="5">#REF!</definedName>
    <definedName name="fo_14">#REF!</definedName>
    <definedName name="fo_15" localSheetId="1">#REF!</definedName>
    <definedName name="fo_15" localSheetId="3">#REF!</definedName>
    <definedName name="fo_15" localSheetId="5">#REF!</definedName>
    <definedName name="fo_15">#REF!</definedName>
    <definedName name="fo_16" localSheetId="1">#REF!</definedName>
    <definedName name="fo_16" localSheetId="3">#REF!</definedName>
    <definedName name="fo_16" localSheetId="5">#REF!</definedName>
    <definedName name="fo_16">#REF!</definedName>
    <definedName name="fo_17" localSheetId="1">#REF!</definedName>
    <definedName name="fo_17" localSheetId="3">#REF!</definedName>
    <definedName name="fo_17" localSheetId="5">#REF!</definedName>
    <definedName name="fo_17">#REF!</definedName>
    <definedName name="fo_19" localSheetId="1">#REF!</definedName>
    <definedName name="fo_19" localSheetId="3">#REF!</definedName>
    <definedName name="fo_19" localSheetId="5">#REF!</definedName>
    <definedName name="fo_19">#REF!</definedName>
    <definedName name="fo_20" localSheetId="1">#REF!</definedName>
    <definedName name="fo_20" localSheetId="3">#REF!</definedName>
    <definedName name="fo_20" localSheetId="5">#REF!</definedName>
    <definedName name="fo_20">#REF!</definedName>
    <definedName name="fo_21" localSheetId="1">#REF!</definedName>
    <definedName name="fo_21" localSheetId="3">#REF!</definedName>
    <definedName name="fo_21" localSheetId="5">#REF!</definedName>
    <definedName name="fo_21">#REF!</definedName>
    <definedName name="fo_23" localSheetId="1">#REF!</definedName>
    <definedName name="fo_23" localSheetId="3">#REF!</definedName>
    <definedName name="fo_23" localSheetId="5">#REF!</definedName>
    <definedName name="fo_23">#REF!</definedName>
    <definedName name="fr" localSheetId="1">#REF!</definedName>
    <definedName name="fr" localSheetId="3">#REF!</definedName>
    <definedName name="fr" localSheetId="5">#REF!</definedName>
    <definedName name="fr">#REF!</definedName>
    <definedName name="fr_13" localSheetId="1">#REF!</definedName>
    <definedName name="fr_13" localSheetId="3">#REF!</definedName>
    <definedName name="fr_13" localSheetId="5">#REF!</definedName>
    <definedName name="fr_13">#REF!</definedName>
    <definedName name="fr_14" localSheetId="1">#REF!</definedName>
    <definedName name="fr_14" localSheetId="3">#REF!</definedName>
    <definedName name="fr_14" localSheetId="5">#REF!</definedName>
    <definedName name="fr_14">#REF!</definedName>
    <definedName name="fr_15" localSheetId="1">#REF!</definedName>
    <definedName name="fr_15" localSheetId="3">#REF!</definedName>
    <definedName name="fr_15" localSheetId="5">#REF!</definedName>
    <definedName name="fr_15">#REF!</definedName>
    <definedName name="fr_16" localSheetId="1">#REF!</definedName>
    <definedName name="fr_16" localSheetId="3">#REF!</definedName>
    <definedName name="fr_16" localSheetId="5">#REF!</definedName>
    <definedName name="fr_16">#REF!</definedName>
    <definedName name="fr_17" localSheetId="1">#REF!</definedName>
    <definedName name="fr_17" localSheetId="3">#REF!</definedName>
    <definedName name="fr_17" localSheetId="5">#REF!</definedName>
    <definedName name="fr_17">#REF!</definedName>
    <definedName name="fr_19" localSheetId="1">#REF!</definedName>
    <definedName name="fr_19" localSheetId="3">#REF!</definedName>
    <definedName name="fr_19" localSheetId="5">#REF!</definedName>
    <definedName name="fr_19">#REF!</definedName>
    <definedName name="fr_20" localSheetId="1">#REF!</definedName>
    <definedName name="fr_20" localSheetId="3">#REF!</definedName>
    <definedName name="fr_20" localSheetId="5">#REF!</definedName>
    <definedName name="fr_20">#REF!</definedName>
    <definedName name="fr_21" localSheetId="1">#REF!</definedName>
    <definedName name="fr_21" localSheetId="3">#REF!</definedName>
    <definedName name="fr_21" localSheetId="5">#REF!</definedName>
    <definedName name="fr_21">#REF!</definedName>
    <definedName name="fr_23" localSheetId="1">#REF!</definedName>
    <definedName name="fr_23" localSheetId="3">#REF!</definedName>
    <definedName name="fr_23" localSheetId="5">#REF!</definedName>
    <definedName name="fr_23">#REF!</definedName>
    <definedName name="fr_3" localSheetId="1">#REF!</definedName>
    <definedName name="fr_3" localSheetId="3">#REF!</definedName>
    <definedName name="fr_3" localSheetId="5">#REF!</definedName>
    <definedName name="fr_3">#REF!</definedName>
    <definedName name="frlvclcw" localSheetId="1">[13]Intro!#REF!</definedName>
    <definedName name="frlvclcw" localSheetId="3">[13]Intro!#REF!</definedName>
    <definedName name="frlvclcw" localSheetId="5">[13]Intro!#REF!</definedName>
    <definedName name="frlvclcw">[13]Intro!#REF!</definedName>
    <definedName name="frlvclpr" localSheetId="1">[13]Intro!#REF!</definedName>
    <definedName name="frlvclpr" localSheetId="3">[13]Intro!#REF!</definedName>
    <definedName name="frlvclpr" localSheetId="5">[13]Intro!#REF!</definedName>
    <definedName name="frlvclpr">[13]Intro!#REF!</definedName>
    <definedName name="FRT" localSheetId="1">[33]horizontal!#REF!</definedName>
    <definedName name="FRT" localSheetId="3">[33]horizontal!#REF!</definedName>
    <definedName name="FRT" localSheetId="5">[33]horizontal!#REF!</definedName>
    <definedName name="FRT">[33]horizontal!#REF!</definedName>
    <definedName name="fs" localSheetId="1">'[9]Sqn_Abs_G_6_ '!#REF!</definedName>
    <definedName name="fs" localSheetId="3">'[9]Sqn_Abs_G_6_ '!#REF!</definedName>
    <definedName name="fs" localSheetId="5">'[9]Sqn_Abs_G_6_ '!#REF!</definedName>
    <definedName name="fs">'[9]Sqn_Abs_G_6_ '!#REF!</definedName>
    <definedName name="fs_1" localSheetId="1">'[9]Sqn_Abs_G_6_ '!#REF!</definedName>
    <definedName name="fs_1" localSheetId="3">'[9]Sqn_Abs_G_6_ '!#REF!</definedName>
    <definedName name="fs_1" localSheetId="5">'[9]Sqn_Abs_G_6_ '!#REF!</definedName>
    <definedName name="fs_1">'[9]Sqn_Abs_G_6_ '!#REF!</definedName>
    <definedName name="fs_10" localSheetId="1">'[9]Sqn_Abs_G_6_ '!#REF!</definedName>
    <definedName name="fs_10" localSheetId="3">'[9]Sqn_Abs_G_6_ '!#REF!</definedName>
    <definedName name="fs_10" localSheetId="5">'[9]Sqn_Abs_G_6_ '!#REF!</definedName>
    <definedName name="fs_10">'[9]Sqn_Abs_G_6_ '!#REF!</definedName>
    <definedName name="fs_11" localSheetId="1">'[9]Sqn_Abs_G_6_ '!#REF!</definedName>
    <definedName name="fs_11" localSheetId="3">'[9]Sqn_Abs_G_6_ '!#REF!</definedName>
    <definedName name="fs_11" localSheetId="5">'[9]Sqn_Abs_G_6_ '!#REF!</definedName>
    <definedName name="fs_11">'[9]Sqn_Abs_G_6_ '!#REF!</definedName>
    <definedName name="fs_13" localSheetId="1">'[10]Sqn_Abs_G_6_ '!#REF!</definedName>
    <definedName name="fs_13" localSheetId="3">'[10]Sqn_Abs_G_6_ '!#REF!</definedName>
    <definedName name="fs_13" localSheetId="5">'[10]Sqn_Abs_G_6_ '!#REF!</definedName>
    <definedName name="fs_13">'[10]Sqn_Abs_G_6_ '!#REF!</definedName>
    <definedName name="fs_14" localSheetId="1">'[10]Sqn_Abs_G_6_ '!#REF!</definedName>
    <definedName name="fs_14" localSheetId="3">'[10]Sqn_Abs_G_6_ '!#REF!</definedName>
    <definedName name="fs_14" localSheetId="5">'[10]Sqn_Abs_G_6_ '!#REF!</definedName>
    <definedName name="fs_14">'[10]Sqn_Abs_G_6_ '!#REF!</definedName>
    <definedName name="fs_16" localSheetId="1">'[10]Sqn_Abs_G_6_ '!#REF!</definedName>
    <definedName name="fs_16" localSheetId="3">'[10]Sqn_Abs_G_6_ '!#REF!</definedName>
    <definedName name="fs_16" localSheetId="5">'[10]Sqn_Abs_G_6_ '!#REF!</definedName>
    <definedName name="fs_16">'[10]Sqn_Abs_G_6_ '!#REF!</definedName>
    <definedName name="fs_17" localSheetId="1">'[9]Sqn_Abs_G_6_ '!#REF!</definedName>
    <definedName name="fs_17" localSheetId="3">'[9]Sqn_Abs_G_6_ '!#REF!</definedName>
    <definedName name="fs_17" localSheetId="5">'[9]Sqn_Abs_G_6_ '!#REF!</definedName>
    <definedName name="fs_17">'[9]Sqn_Abs_G_6_ '!#REF!</definedName>
    <definedName name="fs_19" localSheetId="1">'[10]Sqn_Abs_G_6_ '!#REF!</definedName>
    <definedName name="fs_19" localSheetId="3">'[10]Sqn_Abs_G_6_ '!#REF!</definedName>
    <definedName name="fs_19" localSheetId="5">'[10]Sqn_Abs_G_6_ '!#REF!</definedName>
    <definedName name="fs_19">'[10]Sqn_Abs_G_6_ '!#REF!</definedName>
    <definedName name="fs_20" localSheetId="1">'[10]Sqn_Abs_G_6_ '!#REF!</definedName>
    <definedName name="fs_20" localSheetId="3">'[10]Sqn_Abs_G_6_ '!#REF!</definedName>
    <definedName name="fs_20" localSheetId="5">'[10]Sqn_Abs_G_6_ '!#REF!</definedName>
    <definedName name="fs_20">'[10]Sqn_Abs_G_6_ '!#REF!</definedName>
    <definedName name="fs_23" localSheetId="1">'[10]Sqn_Abs_G_6_ '!#REF!</definedName>
    <definedName name="fs_23" localSheetId="3">'[10]Sqn_Abs_G_6_ '!#REF!</definedName>
    <definedName name="fs_23" localSheetId="5">'[10]Sqn_Abs_G_6_ '!#REF!</definedName>
    <definedName name="fs_23">'[10]Sqn_Abs_G_6_ '!#REF!</definedName>
    <definedName name="fs_4" localSheetId="1">'[9]Sqn_Abs_G_6_ '!#REF!</definedName>
    <definedName name="fs_4" localSheetId="3">'[9]Sqn_Abs_G_6_ '!#REF!</definedName>
    <definedName name="fs_4" localSheetId="5">'[9]Sqn_Abs_G_6_ '!#REF!</definedName>
    <definedName name="fs_4">'[9]Sqn_Abs_G_6_ '!#REF!</definedName>
    <definedName name="fs_8" localSheetId="1">'[9]Sqn_Abs_G_6_ '!#REF!</definedName>
    <definedName name="fs_8" localSheetId="3">'[9]Sqn_Abs_G_6_ '!#REF!</definedName>
    <definedName name="fs_8" localSheetId="5">'[9]Sqn_Abs_G_6_ '!#REF!</definedName>
    <definedName name="fs_8">'[9]Sqn_Abs_G_6_ '!#REF!</definedName>
    <definedName name="fs_9" localSheetId="1">'[9]Sqn_Abs_G_6_ '!#REF!</definedName>
    <definedName name="fs_9" localSheetId="3">'[9]Sqn_Abs_G_6_ '!#REF!</definedName>
    <definedName name="fs_9" localSheetId="5">'[9]Sqn_Abs_G_6_ '!#REF!</definedName>
    <definedName name="fs_9">'[9]Sqn_Abs_G_6_ '!#REF!</definedName>
    <definedName name="fsb" localSheetId="1">'[9]Sqn_Abs_G_6_ '!#REF!</definedName>
    <definedName name="fsb" localSheetId="3">'[9]Sqn_Abs_G_6_ '!#REF!</definedName>
    <definedName name="fsb" localSheetId="5">'[9]Sqn_Abs_G_6_ '!#REF!</definedName>
    <definedName name="fsb">'[9]Sqn_Abs_G_6_ '!#REF!</definedName>
    <definedName name="fsb_1" localSheetId="1">'[9]Sqn_Abs_G_6_ '!#REF!</definedName>
    <definedName name="fsb_1" localSheetId="3">'[9]Sqn_Abs_G_6_ '!#REF!</definedName>
    <definedName name="fsb_1" localSheetId="5">'[9]Sqn_Abs_G_6_ '!#REF!</definedName>
    <definedName name="fsb_1">'[9]Sqn_Abs_G_6_ '!#REF!</definedName>
    <definedName name="fsb_10" localSheetId="1">'[9]Sqn_Abs_G_6_ '!#REF!</definedName>
    <definedName name="fsb_10" localSheetId="3">'[9]Sqn_Abs_G_6_ '!#REF!</definedName>
    <definedName name="fsb_10" localSheetId="5">'[9]Sqn_Abs_G_6_ '!#REF!</definedName>
    <definedName name="fsb_10">'[9]Sqn_Abs_G_6_ '!#REF!</definedName>
    <definedName name="fsb_11" localSheetId="1">'[9]Sqn_Abs_G_6_ '!#REF!</definedName>
    <definedName name="fsb_11" localSheetId="3">'[9]Sqn_Abs_G_6_ '!#REF!</definedName>
    <definedName name="fsb_11" localSheetId="5">'[9]Sqn_Abs_G_6_ '!#REF!</definedName>
    <definedName name="fsb_11">'[9]Sqn_Abs_G_6_ '!#REF!</definedName>
    <definedName name="fsb_13" localSheetId="1">'[10]Sqn_Abs_G_6_ '!#REF!</definedName>
    <definedName name="fsb_13" localSheetId="3">'[10]Sqn_Abs_G_6_ '!#REF!</definedName>
    <definedName name="fsb_13" localSheetId="5">'[10]Sqn_Abs_G_6_ '!#REF!</definedName>
    <definedName name="fsb_13">'[10]Sqn_Abs_G_6_ '!#REF!</definedName>
    <definedName name="fsb_14" localSheetId="1">'[10]Sqn_Abs_G_6_ '!#REF!</definedName>
    <definedName name="fsb_14" localSheetId="3">'[10]Sqn_Abs_G_6_ '!#REF!</definedName>
    <definedName name="fsb_14" localSheetId="5">'[10]Sqn_Abs_G_6_ '!#REF!</definedName>
    <definedName name="fsb_14">'[10]Sqn_Abs_G_6_ '!#REF!</definedName>
    <definedName name="fsb_16" localSheetId="1">'[10]Sqn_Abs_G_6_ '!#REF!</definedName>
    <definedName name="fsb_16" localSheetId="3">'[10]Sqn_Abs_G_6_ '!#REF!</definedName>
    <definedName name="fsb_16" localSheetId="5">'[10]Sqn_Abs_G_6_ '!#REF!</definedName>
    <definedName name="fsb_16">'[10]Sqn_Abs_G_6_ '!#REF!</definedName>
    <definedName name="fsb_17" localSheetId="1">'[9]Sqn_Abs_G_6_ '!#REF!</definedName>
    <definedName name="fsb_17" localSheetId="3">'[9]Sqn_Abs_G_6_ '!#REF!</definedName>
    <definedName name="fsb_17" localSheetId="5">'[9]Sqn_Abs_G_6_ '!#REF!</definedName>
    <definedName name="fsb_17">'[9]Sqn_Abs_G_6_ '!#REF!</definedName>
    <definedName name="fsb_19" localSheetId="1">'[10]Sqn_Abs_G_6_ '!#REF!</definedName>
    <definedName name="fsb_19" localSheetId="3">'[10]Sqn_Abs_G_6_ '!#REF!</definedName>
    <definedName name="fsb_19" localSheetId="5">'[10]Sqn_Abs_G_6_ '!#REF!</definedName>
    <definedName name="fsb_19">'[10]Sqn_Abs_G_6_ '!#REF!</definedName>
    <definedName name="fsb_20" localSheetId="1">'[10]Sqn_Abs_G_6_ '!#REF!</definedName>
    <definedName name="fsb_20" localSheetId="3">'[10]Sqn_Abs_G_6_ '!#REF!</definedName>
    <definedName name="fsb_20" localSheetId="5">'[10]Sqn_Abs_G_6_ '!#REF!</definedName>
    <definedName name="fsb_20">'[10]Sqn_Abs_G_6_ '!#REF!</definedName>
    <definedName name="fsb_23" localSheetId="1">'[10]Sqn_Abs_G_6_ '!#REF!</definedName>
    <definedName name="fsb_23" localSheetId="3">'[10]Sqn_Abs_G_6_ '!#REF!</definedName>
    <definedName name="fsb_23" localSheetId="5">'[10]Sqn_Abs_G_6_ '!#REF!</definedName>
    <definedName name="fsb_23">'[10]Sqn_Abs_G_6_ '!#REF!</definedName>
    <definedName name="fsb_4" localSheetId="1">'[9]Sqn_Abs_G_6_ '!#REF!</definedName>
    <definedName name="fsb_4" localSheetId="3">'[9]Sqn_Abs_G_6_ '!#REF!</definedName>
    <definedName name="fsb_4" localSheetId="5">'[9]Sqn_Abs_G_6_ '!#REF!</definedName>
    <definedName name="fsb_4">'[9]Sqn_Abs_G_6_ '!#REF!</definedName>
    <definedName name="fsb_8" localSheetId="1">'[9]Sqn_Abs_G_6_ '!#REF!</definedName>
    <definedName name="fsb_8" localSheetId="3">'[9]Sqn_Abs_G_6_ '!#REF!</definedName>
    <definedName name="fsb_8" localSheetId="5">'[9]Sqn_Abs_G_6_ '!#REF!</definedName>
    <definedName name="fsb_8">'[9]Sqn_Abs_G_6_ '!#REF!</definedName>
    <definedName name="fsb_9" localSheetId="1">'[9]Sqn_Abs_G_6_ '!#REF!</definedName>
    <definedName name="fsb_9" localSheetId="3">'[9]Sqn_Abs_G_6_ '!#REF!</definedName>
    <definedName name="fsb_9" localSheetId="5">'[9]Sqn_Abs_G_6_ '!#REF!</definedName>
    <definedName name="fsb_9">'[9]Sqn_Abs_G_6_ '!#REF!</definedName>
    <definedName name="fsbl" localSheetId="1">'[9]Sqn_Abs_G_6_ '!#REF!</definedName>
    <definedName name="fsbl" localSheetId="3">'[9]Sqn_Abs_G_6_ '!#REF!</definedName>
    <definedName name="fsbl" localSheetId="5">'[9]Sqn_Abs_G_6_ '!#REF!</definedName>
    <definedName name="fsbl">'[9]Sqn_Abs_G_6_ '!#REF!</definedName>
    <definedName name="fsbl_1" localSheetId="1">'[9]Sqn_Abs_G_6_ '!#REF!</definedName>
    <definedName name="fsbl_1" localSheetId="3">'[9]Sqn_Abs_G_6_ '!#REF!</definedName>
    <definedName name="fsbl_1" localSheetId="5">'[9]Sqn_Abs_G_6_ '!#REF!</definedName>
    <definedName name="fsbl_1">'[9]Sqn_Abs_G_6_ '!#REF!</definedName>
    <definedName name="fsbl_10" localSheetId="1">'[9]Sqn_Abs_G_6_ '!#REF!</definedName>
    <definedName name="fsbl_10" localSheetId="3">'[9]Sqn_Abs_G_6_ '!#REF!</definedName>
    <definedName name="fsbl_10" localSheetId="5">'[9]Sqn_Abs_G_6_ '!#REF!</definedName>
    <definedName name="fsbl_10">'[9]Sqn_Abs_G_6_ '!#REF!</definedName>
    <definedName name="fsbl_11" localSheetId="1">'[9]Sqn_Abs_G_6_ '!#REF!</definedName>
    <definedName name="fsbl_11" localSheetId="3">'[9]Sqn_Abs_G_6_ '!#REF!</definedName>
    <definedName name="fsbl_11" localSheetId="5">'[9]Sqn_Abs_G_6_ '!#REF!</definedName>
    <definedName name="fsbl_11">'[9]Sqn_Abs_G_6_ '!#REF!</definedName>
    <definedName name="fsbl_13" localSheetId="1">'[10]Sqn_Abs_G_6_ '!#REF!</definedName>
    <definedName name="fsbl_13" localSheetId="3">'[10]Sqn_Abs_G_6_ '!#REF!</definedName>
    <definedName name="fsbl_13" localSheetId="5">'[10]Sqn_Abs_G_6_ '!#REF!</definedName>
    <definedName name="fsbl_13">'[10]Sqn_Abs_G_6_ '!#REF!</definedName>
    <definedName name="fsbl_14" localSheetId="1">'[10]Sqn_Abs_G_6_ '!#REF!</definedName>
    <definedName name="fsbl_14" localSheetId="3">'[10]Sqn_Abs_G_6_ '!#REF!</definedName>
    <definedName name="fsbl_14" localSheetId="5">'[10]Sqn_Abs_G_6_ '!#REF!</definedName>
    <definedName name="fsbl_14">'[10]Sqn_Abs_G_6_ '!#REF!</definedName>
    <definedName name="fsbl_16" localSheetId="1">'[10]Sqn_Abs_G_6_ '!#REF!</definedName>
    <definedName name="fsbl_16" localSheetId="3">'[10]Sqn_Abs_G_6_ '!#REF!</definedName>
    <definedName name="fsbl_16" localSheetId="5">'[10]Sqn_Abs_G_6_ '!#REF!</definedName>
    <definedName name="fsbl_16">'[10]Sqn_Abs_G_6_ '!#REF!</definedName>
    <definedName name="fsbl_17" localSheetId="1">'[9]Sqn_Abs_G_6_ '!#REF!</definedName>
    <definedName name="fsbl_17" localSheetId="3">'[9]Sqn_Abs_G_6_ '!#REF!</definedName>
    <definedName name="fsbl_17" localSheetId="5">'[9]Sqn_Abs_G_6_ '!#REF!</definedName>
    <definedName name="fsbl_17">'[9]Sqn_Abs_G_6_ '!#REF!</definedName>
    <definedName name="fsbl_19" localSheetId="1">'[10]Sqn_Abs_G_6_ '!#REF!</definedName>
    <definedName name="fsbl_19" localSheetId="3">'[10]Sqn_Abs_G_6_ '!#REF!</definedName>
    <definedName name="fsbl_19" localSheetId="5">'[10]Sqn_Abs_G_6_ '!#REF!</definedName>
    <definedName name="fsbl_19">'[10]Sqn_Abs_G_6_ '!#REF!</definedName>
    <definedName name="fsbl_20" localSheetId="1">'[10]Sqn_Abs_G_6_ '!#REF!</definedName>
    <definedName name="fsbl_20" localSheetId="3">'[10]Sqn_Abs_G_6_ '!#REF!</definedName>
    <definedName name="fsbl_20" localSheetId="5">'[10]Sqn_Abs_G_6_ '!#REF!</definedName>
    <definedName name="fsbl_20">'[10]Sqn_Abs_G_6_ '!#REF!</definedName>
    <definedName name="fsbl_23" localSheetId="1">'[10]Sqn_Abs_G_6_ '!#REF!</definedName>
    <definedName name="fsbl_23" localSheetId="3">'[10]Sqn_Abs_G_6_ '!#REF!</definedName>
    <definedName name="fsbl_23" localSheetId="5">'[10]Sqn_Abs_G_6_ '!#REF!</definedName>
    <definedName name="fsbl_23">'[10]Sqn_Abs_G_6_ '!#REF!</definedName>
    <definedName name="fsbl_4" localSheetId="1">'[9]Sqn_Abs_G_6_ '!#REF!</definedName>
    <definedName name="fsbl_4" localSheetId="3">'[9]Sqn_Abs_G_6_ '!#REF!</definedName>
    <definedName name="fsbl_4" localSheetId="5">'[9]Sqn_Abs_G_6_ '!#REF!</definedName>
    <definedName name="fsbl_4">'[9]Sqn_Abs_G_6_ '!#REF!</definedName>
    <definedName name="fsbl_8" localSheetId="1">'[9]Sqn_Abs_G_6_ '!#REF!</definedName>
    <definedName name="fsbl_8" localSheetId="3">'[9]Sqn_Abs_G_6_ '!#REF!</definedName>
    <definedName name="fsbl_8" localSheetId="5">'[9]Sqn_Abs_G_6_ '!#REF!</definedName>
    <definedName name="fsbl_8">'[9]Sqn_Abs_G_6_ '!#REF!</definedName>
    <definedName name="fsbl_9" localSheetId="1">'[9]Sqn_Abs_G_6_ '!#REF!</definedName>
    <definedName name="fsbl_9" localSheetId="3">'[9]Sqn_Abs_G_6_ '!#REF!</definedName>
    <definedName name="fsbl_9" localSheetId="5">'[9]Sqn_Abs_G_6_ '!#REF!</definedName>
    <definedName name="fsbl_9">'[9]Sqn_Abs_G_6_ '!#REF!</definedName>
    <definedName name="fsi" localSheetId="1">'[9]Sqn_Abs_G_6_ '!#REF!</definedName>
    <definedName name="fsi" localSheetId="3">'[9]Sqn_Abs_G_6_ '!#REF!</definedName>
    <definedName name="fsi" localSheetId="5">'[9]Sqn_Abs_G_6_ '!#REF!</definedName>
    <definedName name="fsi">'[9]Sqn_Abs_G_6_ '!#REF!</definedName>
    <definedName name="fsi_1" localSheetId="1">'[9]Sqn_Abs_G_6_ '!#REF!</definedName>
    <definedName name="fsi_1" localSheetId="3">'[9]Sqn_Abs_G_6_ '!#REF!</definedName>
    <definedName name="fsi_1" localSheetId="5">'[9]Sqn_Abs_G_6_ '!#REF!</definedName>
    <definedName name="fsi_1">'[9]Sqn_Abs_G_6_ '!#REF!</definedName>
    <definedName name="fsi_10" localSheetId="1">'[9]Sqn_Abs_G_6_ '!#REF!</definedName>
    <definedName name="fsi_10" localSheetId="3">'[9]Sqn_Abs_G_6_ '!#REF!</definedName>
    <definedName name="fsi_10" localSheetId="5">'[9]Sqn_Abs_G_6_ '!#REF!</definedName>
    <definedName name="fsi_10">'[9]Sqn_Abs_G_6_ '!#REF!</definedName>
    <definedName name="fsi_11" localSheetId="1">'[9]Sqn_Abs_G_6_ '!#REF!</definedName>
    <definedName name="fsi_11" localSheetId="3">'[9]Sqn_Abs_G_6_ '!#REF!</definedName>
    <definedName name="fsi_11" localSheetId="5">'[9]Sqn_Abs_G_6_ '!#REF!</definedName>
    <definedName name="fsi_11">'[9]Sqn_Abs_G_6_ '!#REF!</definedName>
    <definedName name="fsi_13" localSheetId="1">'[10]Sqn_Abs_G_6_ '!#REF!</definedName>
    <definedName name="fsi_13" localSheetId="3">'[10]Sqn_Abs_G_6_ '!#REF!</definedName>
    <definedName name="fsi_13" localSheetId="5">'[10]Sqn_Abs_G_6_ '!#REF!</definedName>
    <definedName name="fsi_13">'[10]Sqn_Abs_G_6_ '!#REF!</definedName>
    <definedName name="fsi_14" localSheetId="1">'[10]Sqn_Abs_G_6_ '!#REF!</definedName>
    <definedName name="fsi_14" localSheetId="3">'[10]Sqn_Abs_G_6_ '!#REF!</definedName>
    <definedName name="fsi_14" localSheetId="5">'[10]Sqn_Abs_G_6_ '!#REF!</definedName>
    <definedName name="fsi_14">'[10]Sqn_Abs_G_6_ '!#REF!</definedName>
    <definedName name="fsi_16" localSheetId="1">'[10]Sqn_Abs_G_6_ '!#REF!</definedName>
    <definedName name="fsi_16" localSheetId="3">'[10]Sqn_Abs_G_6_ '!#REF!</definedName>
    <definedName name="fsi_16" localSheetId="5">'[10]Sqn_Abs_G_6_ '!#REF!</definedName>
    <definedName name="fsi_16">'[10]Sqn_Abs_G_6_ '!#REF!</definedName>
    <definedName name="fsi_17" localSheetId="1">'[9]Sqn_Abs_G_6_ '!#REF!</definedName>
    <definedName name="fsi_17" localSheetId="3">'[9]Sqn_Abs_G_6_ '!#REF!</definedName>
    <definedName name="fsi_17" localSheetId="5">'[9]Sqn_Abs_G_6_ '!#REF!</definedName>
    <definedName name="fsi_17">'[9]Sqn_Abs_G_6_ '!#REF!</definedName>
    <definedName name="fsi_19" localSheetId="1">'[10]Sqn_Abs_G_6_ '!#REF!</definedName>
    <definedName name="fsi_19" localSheetId="3">'[10]Sqn_Abs_G_6_ '!#REF!</definedName>
    <definedName name="fsi_19" localSheetId="5">'[10]Sqn_Abs_G_6_ '!#REF!</definedName>
    <definedName name="fsi_19">'[10]Sqn_Abs_G_6_ '!#REF!</definedName>
    <definedName name="fsi_20" localSheetId="1">'[10]Sqn_Abs_G_6_ '!#REF!</definedName>
    <definedName name="fsi_20" localSheetId="3">'[10]Sqn_Abs_G_6_ '!#REF!</definedName>
    <definedName name="fsi_20" localSheetId="5">'[10]Sqn_Abs_G_6_ '!#REF!</definedName>
    <definedName name="fsi_20">'[10]Sqn_Abs_G_6_ '!#REF!</definedName>
    <definedName name="fsi_23" localSheetId="1">'[10]Sqn_Abs_G_6_ '!#REF!</definedName>
    <definedName name="fsi_23" localSheetId="3">'[10]Sqn_Abs_G_6_ '!#REF!</definedName>
    <definedName name="fsi_23" localSheetId="5">'[10]Sqn_Abs_G_6_ '!#REF!</definedName>
    <definedName name="fsi_23">'[10]Sqn_Abs_G_6_ '!#REF!</definedName>
    <definedName name="fsi_4" localSheetId="1">'[9]Sqn_Abs_G_6_ '!#REF!</definedName>
    <definedName name="fsi_4" localSheetId="3">'[9]Sqn_Abs_G_6_ '!#REF!</definedName>
    <definedName name="fsi_4" localSheetId="5">'[9]Sqn_Abs_G_6_ '!#REF!</definedName>
    <definedName name="fsi_4">'[9]Sqn_Abs_G_6_ '!#REF!</definedName>
    <definedName name="fsi_8" localSheetId="1">'[9]Sqn_Abs_G_6_ '!#REF!</definedName>
    <definedName name="fsi_8" localSheetId="3">'[9]Sqn_Abs_G_6_ '!#REF!</definedName>
    <definedName name="fsi_8" localSheetId="5">'[9]Sqn_Abs_G_6_ '!#REF!</definedName>
    <definedName name="fsi_8">'[9]Sqn_Abs_G_6_ '!#REF!</definedName>
    <definedName name="fsi_9" localSheetId="1">'[9]Sqn_Abs_G_6_ '!#REF!</definedName>
    <definedName name="fsi_9" localSheetId="3">'[9]Sqn_Abs_G_6_ '!#REF!</definedName>
    <definedName name="fsi_9" localSheetId="5">'[9]Sqn_Abs_G_6_ '!#REF!</definedName>
    <definedName name="fsi_9">'[9]Sqn_Abs_G_6_ '!#REF!</definedName>
    <definedName name="fst">[11]analysis!$G$195</definedName>
    <definedName name="Full_Print" localSheetId="2">#REF!</definedName>
    <definedName name="Full_Print" localSheetId="4">#REF!</definedName>
    <definedName name="Full_Print" localSheetId="3">#REF!</definedName>
    <definedName name="Full_Print" localSheetId="5">#REF!</definedName>
    <definedName name="Full_Print" localSheetId="0">#REF!</definedName>
    <definedName name="Full_Print">#REF!</definedName>
    <definedName name="fusewire" localSheetId="1">#REF!</definedName>
    <definedName name="fusewire" localSheetId="3">#REF!</definedName>
    <definedName name="fusewire" localSheetId="5">#REF!</definedName>
    <definedName name="fusewire">#REF!</definedName>
    <definedName name="G" localSheetId="1">#REF!</definedName>
    <definedName name="G" localSheetId="3">#REF!</definedName>
    <definedName name="G" localSheetId="5">#REF!</definedName>
    <definedName name="G">#REF!</definedName>
    <definedName name="gelatine" localSheetId="1">#REF!</definedName>
    <definedName name="gelatine" localSheetId="3">#REF!</definedName>
    <definedName name="gelatine" localSheetId="5">#REF!</definedName>
    <definedName name="gelatine">#REF!</definedName>
    <definedName name="geo" localSheetId="1">#REF!</definedName>
    <definedName name="geo" localSheetId="3">#REF!</definedName>
    <definedName name="geo" localSheetId="5">#REF!</definedName>
    <definedName name="geo">#REF!</definedName>
    <definedName name="GF" localSheetId="1">#REF!</definedName>
    <definedName name="GF" localSheetId="3">#REF!</definedName>
    <definedName name="GF" localSheetId="5">#REF!</definedName>
    <definedName name="GF">#REF!</definedName>
    <definedName name="GF_13" localSheetId="1">#REF!</definedName>
    <definedName name="GF_13" localSheetId="3">#REF!</definedName>
    <definedName name="GF_13" localSheetId="5">#REF!</definedName>
    <definedName name="GF_13">#REF!</definedName>
    <definedName name="GF_14" localSheetId="1">#REF!</definedName>
    <definedName name="GF_14" localSheetId="3">#REF!</definedName>
    <definedName name="GF_14" localSheetId="5">#REF!</definedName>
    <definedName name="GF_14">#REF!</definedName>
    <definedName name="GF_16" localSheetId="1">#REF!</definedName>
    <definedName name="GF_16" localSheetId="3">#REF!</definedName>
    <definedName name="GF_16" localSheetId="5">#REF!</definedName>
    <definedName name="GF_16">#REF!</definedName>
    <definedName name="GF_17" localSheetId="1">#REF!</definedName>
    <definedName name="GF_17" localSheetId="3">#REF!</definedName>
    <definedName name="GF_17" localSheetId="5">#REF!</definedName>
    <definedName name="GF_17">#REF!</definedName>
    <definedName name="GF_19" localSheetId="1">#REF!</definedName>
    <definedName name="GF_19" localSheetId="3">#REF!</definedName>
    <definedName name="GF_19" localSheetId="5">#REF!</definedName>
    <definedName name="GF_19">#REF!</definedName>
    <definedName name="GF_20" localSheetId="1">#REF!</definedName>
    <definedName name="GF_20" localSheetId="3">#REF!</definedName>
    <definedName name="GF_20" localSheetId="5">#REF!</definedName>
    <definedName name="GF_20">#REF!</definedName>
    <definedName name="GF_23" localSheetId="1">#REF!</definedName>
    <definedName name="GF_23" localSheetId="3">#REF!</definedName>
    <definedName name="GF_23" localSheetId="5">#REF!</definedName>
    <definedName name="GF_23">#REF!</definedName>
    <definedName name="GF_3" localSheetId="1">'[34]sqn_ldr_3 Unit_2_'!#REF!</definedName>
    <definedName name="GF_3" localSheetId="3">'[34]sqn_ldr_3 Unit_2_'!#REF!</definedName>
    <definedName name="GF_3" localSheetId="5">'[34]sqn_ldr_3 Unit_2_'!#REF!</definedName>
    <definedName name="GF_3">'[34]sqn_ldr_3 Unit_2_'!#REF!</definedName>
    <definedName name="gfbl" localSheetId="1">'[9]Sqn_Abs_G_6_ '!#REF!</definedName>
    <definedName name="gfbl" localSheetId="3">'[9]Sqn_Abs_G_6_ '!#REF!</definedName>
    <definedName name="gfbl" localSheetId="5">'[9]Sqn_Abs_G_6_ '!#REF!</definedName>
    <definedName name="gfbl">'[9]Sqn_Abs_G_6_ '!#REF!</definedName>
    <definedName name="gfbl_1" localSheetId="1">'[9]Sqn_Abs_G_6_ '!#REF!</definedName>
    <definedName name="gfbl_1" localSheetId="3">'[9]Sqn_Abs_G_6_ '!#REF!</definedName>
    <definedName name="gfbl_1" localSheetId="5">'[9]Sqn_Abs_G_6_ '!#REF!</definedName>
    <definedName name="gfbl_1">'[9]Sqn_Abs_G_6_ '!#REF!</definedName>
    <definedName name="gfbl_10" localSheetId="1">'[9]Sqn_Abs_G_6_ '!#REF!</definedName>
    <definedName name="gfbl_10" localSheetId="3">'[9]Sqn_Abs_G_6_ '!#REF!</definedName>
    <definedName name="gfbl_10" localSheetId="5">'[9]Sqn_Abs_G_6_ '!#REF!</definedName>
    <definedName name="gfbl_10">'[9]Sqn_Abs_G_6_ '!#REF!</definedName>
    <definedName name="gfbl_11" localSheetId="1">'[9]Sqn_Abs_G_6_ '!#REF!</definedName>
    <definedName name="gfbl_11" localSheetId="3">'[9]Sqn_Abs_G_6_ '!#REF!</definedName>
    <definedName name="gfbl_11" localSheetId="5">'[9]Sqn_Abs_G_6_ '!#REF!</definedName>
    <definedName name="gfbl_11">'[9]Sqn_Abs_G_6_ '!#REF!</definedName>
    <definedName name="gfbl_13" localSheetId="1">'[10]Sqn_Abs_G_6_ '!#REF!</definedName>
    <definedName name="gfbl_13" localSheetId="3">'[10]Sqn_Abs_G_6_ '!#REF!</definedName>
    <definedName name="gfbl_13" localSheetId="5">'[10]Sqn_Abs_G_6_ '!#REF!</definedName>
    <definedName name="gfbl_13">'[10]Sqn_Abs_G_6_ '!#REF!</definedName>
    <definedName name="gfbl_14" localSheetId="1">'[10]Sqn_Abs_G_6_ '!#REF!</definedName>
    <definedName name="gfbl_14" localSheetId="3">'[10]Sqn_Abs_G_6_ '!#REF!</definedName>
    <definedName name="gfbl_14" localSheetId="5">'[10]Sqn_Abs_G_6_ '!#REF!</definedName>
    <definedName name="gfbl_14">'[10]Sqn_Abs_G_6_ '!#REF!</definedName>
    <definedName name="gfbl_16" localSheetId="1">'[10]Sqn_Abs_G_6_ '!#REF!</definedName>
    <definedName name="gfbl_16" localSheetId="3">'[10]Sqn_Abs_G_6_ '!#REF!</definedName>
    <definedName name="gfbl_16" localSheetId="5">'[10]Sqn_Abs_G_6_ '!#REF!</definedName>
    <definedName name="gfbl_16">'[10]Sqn_Abs_G_6_ '!#REF!</definedName>
    <definedName name="gfbl_17" localSheetId="1">'[9]Sqn_Abs_G_6_ '!#REF!</definedName>
    <definedName name="gfbl_17" localSheetId="3">'[9]Sqn_Abs_G_6_ '!#REF!</definedName>
    <definedName name="gfbl_17" localSheetId="5">'[9]Sqn_Abs_G_6_ '!#REF!</definedName>
    <definedName name="gfbl_17">'[9]Sqn_Abs_G_6_ '!#REF!</definedName>
    <definedName name="gfbl_19" localSheetId="1">'[10]Sqn_Abs_G_6_ '!#REF!</definedName>
    <definedName name="gfbl_19" localSheetId="3">'[10]Sqn_Abs_G_6_ '!#REF!</definedName>
    <definedName name="gfbl_19" localSheetId="5">'[10]Sqn_Abs_G_6_ '!#REF!</definedName>
    <definedName name="gfbl_19">'[10]Sqn_Abs_G_6_ '!#REF!</definedName>
    <definedName name="gfbl_20" localSheetId="1">'[10]Sqn_Abs_G_6_ '!#REF!</definedName>
    <definedName name="gfbl_20" localSheetId="3">'[10]Sqn_Abs_G_6_ '!#REF!</definedName>
    <definedName name="gfbl_20" localSheetId="5">'[10]Sqn_Abs_G_6_ '!#REF!</definedName>
    <definedName name="gfbl_20">'[10]Sqn_Abs_G_6_ '!#REF!</definedName>
    <definedName name="gfbl_23" localSheetId="1">'[10]Sqn_Abs_G_6_ '!#REF!</definedName>
    <definedName name="gfbl_23" localSheetId="3">'[10]Sqn_Abs_G_6_ '!#REF!</definedName>
    <definedName name="gfbl_23" localSheetId="5">'[10]Sqn_Abs_G_6_ '!#REF!</definedName>
    <definedName name="gfbl_23">'[10]Sqn_Abs_G_6_ '!#REF!</definedName>
    <definedName name="gfbl_4" localSheetId="1">'[9]Sqn_Abs_G_6_ '!#REF!</definedName>
    <definedName name="gfbl_4" localSheetId="3">'[9]Sqn_Abs_G_6_ '!#REF!</definedName>
    <definedName name="gfbl_4" localSheetId="5">'[9]Sqn_Abs_G_6_ '!#REF!</definedName>
    <definedName name="gfbl_4">'[9]Sqn_Abs_G_6_ '!#REF!</definedName>
    <definedName name="gfbl_8" localSheetId="1">'[9]Sqn_Abs_G_6_ '!#REF!</definedName>
    <definedName name="gfbl_8" localSheetId="3">'[9]Sqn_Abs_G_6_ '!#REF!</definedName>
    <definedName name="gfbl_8" localSheetId="5">'[9]Sqn_Abs_G_6_ '!#REF!</definedName>
    <definedName name="gfbl_8">'[9]Sqn_Abs_G_6_ '!#REF!</definedName>
    <definedName name="gfbl_9" localSheetId="1">'[9]Sqn_Abs_G_6_ '!#REF!</definedName>
    <definedName name="gfbl_9" localSheetId="3">'[9]Sqn_Abs_G_6_ '!#REF!</definedName>
    <definedName name="gfbl_9" localSheetId="5">'[9]Sqn_Abs_G_6_ '!#REF!</definedName>
    <definedName name="gfbl_9">'[9]Sqn_Abs_G_6_ '!#REF!</definedName>
    <definedName name="gfi" localSheetId="1">'[9]Air_Abs_G_6_ 23 DUs'!#REF!</definedName>
    <definedName name="gfi" localSheetId="3">'[9]Air_Abs_G_6_ 23 DUs'!#REF!</definedName>
    <definedName name="gfi" localSheetId="5">'[9]Air_Abs_G_6_ 23 DUs'!#REF!</definedName>
    <definedName name="gfi">'[9]Air_Abs_G_6_ 23 DUs'!#REF!</definedName>
    <definedName name="gfi_1" localSheetId="1">'[9]Air_Abs_G_6_ 23 DUs'!#REF!</definedName>
    <definedName name="gfi_1" localSheetId="3">'[9]Air_Abs_G_6_ 23 DUs'!#REF!</definedName>
    <definedName name="gfi_1" localSheetId="5">'[9]Air_Abs_G_6_ 23 DUs'!#REF!</definedName>
    <definedName name="gfi_1">'[9]Air_Abs_G_6_ 23 DUs'!#REF!</definedName>
    <definedName name="gfi_10" localSheetId="1">'[9]Air_Abs_G_6_ 23 DUs'!#REF!</definedName>
    <definedName name="gfi_10" localSheetId="3">'[9]Air_Abs_G_6_ 23 DUs'!#REF!</definedName>
    <definedName name="gfi_10" localSheetId="5">'[9]Air_Abs_G_6_ 23 DUs'!#REF!</definedName>
    <definedName name="gfi_10">'[9]Air_Abs_G_6_ 23 DUs'!#REF!</definedName>
    <definedName name="gfi_11" localSheetId="1">'[9]Air_Abs_G_6_ 23 DUs'!#REF!</definedName>
    <definedName name="gfi_11" localSheetId="3">'[9]Air_Abs_G_6_ 23 DUs'!#REF!</definedName>
    <definedName name="gfi_11" localSheetId="5">'[9]Air_Abs_G_6_ 23 DUs'!#REF!</definedName>
    <definedName name="gfi_11">'[9]Air_Abs_G_6_ 23 DUs'!#REF!</definedName>
    <definedName name="gfi_13" localSheetId="1">'[10]Air_Abs_G_6_ 23 DUs'!#REF!</definedName>
    <definedName name="gfi_13" localSheetId="3">'[10]Air_Abs_G_6_ 23 DUs'!#REF!</definedName>
    <definedName name="gfi_13" localSheetId="5">'[10]Air_Abs_G_6_ 23 DUs'!#REF!</definedName>
    <definedName name="gfi_13">'[10]Air_Abs_G_6_ 23 DUs'!#REF!</definedName>
    <definedName name="gfi_14" localSheetId="1">'[10]Air_Abs_G_6_ 23 DUs'!#REF!</definedName>
    <definedName name="gfi_14" localSheetId="3">'[10]Air_Abs_G_6_ 23 DUs'!#REF!</definedName>
    <definedName name="gfi_14" localSheetId="5">'[10]Air_Abs_G_6_ 23 DUs'!#REF!</definedName>
    <definedName name="gfi_14">'[10]Air_Abs_G_6_ 23 DUs'!#REF!</definedName>
    <definedName name="gfi_16" localSheetId="1">'[10]Air_Abs_G_6_ 23 DUs'!#REF!</definedName>
    <definedName name="gfi_16" localSheetId="3">'[10]Air_Abs_G_6_ 23 DUs'!#REF!</definedName>
    <definedName name="gfi_16" localSheetId="5">'[10]Air_Abs_G_6_ 23 DUs'!#REF!</definedName>
    <definedName name="gfi_16">'[10]Air_Abs_G_6_ 23 DUs'!#REF!</definedName>
    <definedName name="gfi_17" localSheetId="1">'[9]Air_Abs_G_6_ 23 DUs'!#REF!</definedName>
    <definedName name="gfi_17" localSheetId="3">'[9]Air_Abs_G_6_ 23 DUs'!#REF!</definedName>
    <definedName name="gfi_17" localSheetId="5">'[9]Air_Abs_G_6_ 23 DUs'!#REF!</definedName>
    <definedName name="gfi_17">'[9]Air_Abs_G_6_ 23 DUs'!#REF!</definedName>
    <definedName name="gfi_19" localSheetId="1">'[10]Air_Abs_G_6_ 23 DUs'!#REF!</definedName>
    <definedName name="gfi_19" localSheetId="3">'[10]Air_Abs_G_6_ 23 DUs'!#REF!</definedName>
    <definedName name="gfi_19" localSheetId="5">'[10]Air_Abs_G_6_ 23 DUs'!#REF!</definedName>
    <definedName name="gfi_19">'[10]Air_Abs_G_6_ 23 DUs'!#REF!</definedName>
    <definedName name="gfi_20" localSheetId="1">'[10]Air_Abs_G_6_ 23 DUs'!#REF!</definedName>
    <definedName name="gfi_20" localSheetId="3">'[10]Air_Abs_G_6_ 23 DUs'!#REF!</definedName>
    <definedName name="gfi_20" localSheetId="5">'[10]Air_Abs_G_6_ 23 DUs'!#REF!</definedName>
    <definedName name="gfi_20">'[10]Air_Abs_G_6_ 23 DUs'!#REF!</definedName>
    <definedName name="gfi_23" localSheetId="1">'[10]Air_Abs_G_6_ 23 DUs'!#REF!</definedName>
    <definedName name="gfi_23" localSheetId="3">'[10]Air_Abs_G_6_ 23 DUs'!#REF!</definedName>
    <definedName name="gfi_23" localSheetId="5">'[10]Air_Abs_G_6_ 23 DUs'!#REF!</definedName>
    <definedName name="gfi_23">'[10]Air_Abs_G_6_ 23 DUs'!#REF!</definedName>
    <definedName name="gfi_4" localSheetId="1">'[9]Air_Abs_G_6_ 23 DUs'!#REF!</definedName>
    <definedName name="gfi_4" localSheetId="3">'[9]Air_Abs_G_6_ 23 DUs'!#REF!</definedName>
    <definedName name="gfi_4" localSheetId="5">'[9]Air_Abs_G_6_ 23 DUs'!#REF!</definedName>
    <definedName name="gfi_4">'[9]Air_Abs_G_6_ 23 DUs'!#REF!</definedName>
    <definedName name="gfi_8" localSheetId="1">'[9]Air_Abs_G_6_ 23 DUs'!#REF!</definedName>
    <definedName name="gfi_8" localSheetId="3">'[9]Air_Abs_G_6_ 23 DUs'!#REF!</definedName>
    <definedName name="gfi_8" localSheetId="5">'[9]Air_Abs_G_6_ 23 DUs'!#REF!</definedName>
    <definedName name="gfi_8">'[9]Air_Abs_G_6_ 23 DUs'!#REF!</definedName>
    <definedName name="gfi_9" localSheetId="1">'[9]Air_Abs_G_6_ 23 DUs'!#REF!</definedName>
    <definedName name="gfi_9" localSheetId="3">'[9]Air_Abs_G_6_ 23 DUs'!#REF!</definedName>
    <definedName name="gfi_9" localSheetId="5">'[9]Air_Abs_G_6_ 23 DUs'!#REF!</definedName>
    <definedName name="gfi_9">'[9]Air_Abs_G_6_ 23 DUs'!#REF!</definedName>
    <definedName name="GIRDERDIST">[22]girder!$H$32</definedName>
    <definedName name="GIRDERWMS">[5]girder!$H$28</definedName>
    <definedName name="GIRDERWS">[5]girder!$H$27</definedName>
    <definedName name="glassbeads" localSheetId="1">#REF!</definedName>
    <definedName name="glassbeads" localSheetId="3">#REF!</definedName>
    <definedName name="glassbeads" localSheetId="5">#REF!</definedName>
    <definedName name="glassbeads">#REF!</definedName>
    <definedName name="gm_25" localSheetId="1">#REF!</definedName>
    <definedName name="gm_25" localSheetId="3">#REF!</definedName>
    <definedName name="gm_25" localSheetId="5">#REF!</definedName>
    <definedName name="gm_25">#REF!</definedName>
    <definedName name="gm_32" localSheetId="1">#REF!</definedName>
    <definedName name="gm_32" localSheetId="3">#REF!</definedName>
    <definedName name="gm_32" localSheetId="5">#REF!</definedName>
    <definedName name="gm_32">#REF!</definedName>
    <definedName name="gm_40" localSheetId="1">#REF!</definedName>
    <definedName name="gm_40" localSheetId="3">#REF!</definedName>
    <definedName name="gm_40" localSheetId="5">#REF!</definedName>
    <definedName name="gm_40">#REF!</definedName>
    <definedName name="gm_50" localSheetId="1">#REF!</definedName>
    <definedName name="gm_50" localSheetId="3">#REF!</definedName>
    <definedName name="gm_50" localSheetId="5">#REF!</definedName>
    <definedName name="gm_50">#REF!</definedName>
    <definedName name="gm_65" localSheetId="1">#REF!</definedName>
    <definedName name="gm_65" localSheetId="3">#REF!</definedName>
    <definedName name="gm_65" localSheetId="5">#REF!</definedName>
    <definedName name="gm_65">#REF!</definedName>
    <definedName name="gm_80" localSheetId="1">#REF!</definedName>
    <definedName name="gm_80" localSheetId="3">#REF!</definedName>
    <definedName name="gm_80" localSheetId="5">#REF!</definedName>
    <definedName name="gm_80">#REF!</definedName>
    <definedName name="grader" localSheetId="1">#REF!</definedName>
    <definedName name="grader" localSheetId="3">#REF!</definedName>
    <definedName name="grader" localSheetId="5">#REF!</definedName>
    <definedName name="grader">#REF!</definedName>
    <definedName name="grinstone" localSheetId="1">#REF!</definedName>
    <definedName name="grinstone" localSheetId="3">#REF!</definedName>
    <definedName name="grinstone" localSheetId="5">#REF!</definedName>
    <definedName name="grinstone">#REF!</definedName>
    <definedName name="groutpump" localSheetId="1">#REF!</definedName>
    <definedName name="groutpump" localSheetId="3">#REF!</definedName>
    <definedName name="groutpump" localSheetId="5">#REF!</definedName>
    <definedName name="groutpump">#REF!</definedName>
    <definedName name="gsbplantrate" localSheetId="1">#REF!</definedName>
    <definedName name="gsbplantrate" localSheetId="3">#REF!</definedName>
    <definedName name="gsbplantrate" localSheetId="5">#REF!</definedName>
    <definedName name="gsbplantrate">#REF!</definedName>
    <definedName name="gspllant" localSheetId="1">#REF!</definedName>
    <definedName name="gspllant" localSheetId="3">#REF!</definedName>
    <definedName name="gspllant" localSheetId="5">#REF!</definedName>
    <definedName name="gspllant">#REF!</definedName>
    <definedName name="gt" localSheetId="1">'[9]Sqn_Abs_G_6_ '!#REF!</definedName>
    <definedName name="gt" localSheetId="3">'[9]Sqn_Abs_G_6_ '!#REF!</definedName>
    <definedName name="gt" localSheetId="5">'[9]Sqn_Abs_G_6_ '!#REF!</definedName>
    <definedName name="gt">'[9]Sqn_Abs_G_6_ '!#REF!</definedName>
    <definedName name="gt_1" localSheetId="1">'[9]Sqn_Abs_G_6_ '!#REF!</definedName>
    <definedName name="gt_1" localSheetId="3">'[9]Sqn_Abs_G_6_ '!#REF!</definedName>
    <definedName name="gt_1" localSheetId="5">'[9]Sqn_Abs_G_6_ '!#REF!</definedName>
    <definedName name="gt_1">'[9]Sqn_Abs_G_6_ '!#REF!</definedName>
    <definedName name="gt_10" localSheetId="1">'[9]Sqn_Abs_G_6_ '!#REF!</definedName>
    <definedName name="gt_10" localSheetId="3">'[9]Sqn_Abs_G_6_ '!#REF!</definedName>
    <definedName name="gt_10" localSheetId="5">'[9]Sqn_Abs_G_6_ '!#REF!</definedName>
    <definedName name="gt_10">'[9]Sqn_Abs_G_6_ '!#REF!</definedName>
    <definedName name="gt_11" localSheetId="1">'[9]Sqn_Abs_G_6_ '!#REF!</definedName>
    <definedName name="gt_11" localSheetId="3">'[9]Sqn_Abs_G_6_ '!#REF!</definedName>
    <definedName name="gt_11" localSheetId="5">'[9]Sqn_Abs_G_6_ '!#REF!</definedName>
    <definedName name="gt_11">'[9]Sqn_Abs_G_6_ '!#REF!</definedName>
    <definedName name="gt_13" localSheetId="1">'[10]Sqn_Abs_G_6_ '!#REF!</definedName>
    <definedName name="gt_13" localSheetId="3">'[10]Sqn_Abs_G_6_ '!#REF!</definedName>
    <definedName name="gt_13" localSheetId="5">'[10]Sqn_Abs_G_6_ '!#REF!</definedName>
    <definedName name="gt_13">'[10]Sqn_Abs_G_6_ '!#REF!</definedName>
    <definedName name="gt_14" localSheetId="1">'[10]Sqn_Abs_G_6_ '!#REF!</definedName>
    <definedName name="gt_14" localSheetId="3">'[10]Sqn_Abs_G_6_ '!#REF!</definedName>
    <definedName name="gt_14" localSheetId="5">'[10]Sqn_Abs_G_6_ '!#REF!</definedName>
    <definedName name="gt_14">'[10]Sqn_Abs_G_6_ '!#REF!</definedName>
    <definedName name="gt_16" localSheetId="1">'[10]Sqn_Abs_G_6_ '!#REF!</definedName>
    <definedName name="gt_16" localSheetId="3">'[10]Sqn_Abs_G_6_ '!#REF!</definedName>
    <definedName name="gt_16" localSheetId="5">'[10]Sqn_Abs_G_6_ '!#REF!</definedName>
    <definedName name="gt_16">'[10]Sqn_Abs_G_6_ '!#REF!</definedName>
    <definedName name="gt_17" localSheetId="1">'[9]Sqn_Abs_G_6_ '!#REF!</definedName>
    <definedName name="gt_17" localSheetId="3">'[9]Sqn_Abs_G_6_ '!#REF!</definedName>
    <definedName name="gt_17" localSheetId="5">'[9]Sqn_Abs_G_6_ '!#REF!</definedName>
    <definedName name="gt_17">'[9]Sqn_Abs_G_6_ '!#REF!</definedName>
    <definedName name="gt_19" localSheetId="1">'[10]Sqn_Abs_G_6_ '!#REF!</definedName>
    <definedName name="gt_19" localSheetId="3">'[10]Sqn_Abs_G_6_ '!#REF!</definedName>
    <definedName name="gt_19" localSheetId="5">'[10]Sqn_Abs_G_6_ '!#REF!</definedName>
    <definedName name="gt_19">'[10]Sqn_Abs_G_6_ '!#REF!</definedName>
    <definedName name="gt_20" localSheetId="1">'[10]Sqn_Abs_G_6_ '!#REF!</definedName>
    <definedName name="gt_20" localSheetId="3">'[10]Sqn_Abs_G_6_ '!#REF!</definedName>
    <definedName name="gt_20" localSheetId="5">'[10]Sqn_Abs_G_6_ '!#REF!</definedName>
    <definedName name="gt_20">'[10]Sqn_Abs_G_6_ '!#REF!</definedName>
    <definedName name="gt_23" localSheetId="1">'[10]Sqn_Abs_G_6_ '!#REF!</definedName>
    <definedName name="gt_23" localSheetId="3">'[10]Sqn_Abs_G_6_ '!#REF!</definedName>
    <definedName name="gt_23" localSheetId="5">'[10]Sqn_Abs_G_6_ '!#REF!</definedName>
    <definedName name="gt_23">'[10]Sqn_Abs_G_6_ '!#REF!</definedName>
    <definedName name="gt_4" localSheetId="1">'[9]Sqn_Abs_G_6_ '!#REF!</definedName>
    <definedName name="gt_4" localSheetId="3">'[9]Sqn_Abs_G_6_ '!#REF!</definedName>
    <definedName name="gt_4" localSheetId="5">'[9]Sqn_Abs_G_6_ '!#REF!</definedName>
    <definedName name="gt_4">'[9]Sqn_Abs_G_6_ '!#REF!</definedName>
    <definedName name="gt_8" localSheetId="1">'[9]Sqn_Abs_G_6_ '!#REF!</definedName>
    <definedName name="gt_8" localSheetId="3">'[9]Sqn_Abs_G_6_ '!#REF!</definedName>
    <definedName name="gt_8" localSheetId="5">'[9]Sqn_Abs_G_6_ '!#REF!</definedName>
    <definedName name="gt_8">'[9]Sqn_Abs_G_6_ '!#REF!</definedName>
    <definedName name="gt_9" localSheetId="1">'[9]Sqn_Abs_G_6_ '!#REF!</definedName>
    <definedName name="gt_9" localSheetId="3">'[9]Sqn_Abs_G_6_ '!#REF!</definedName>
    <definedName name="gt_9" localSheetId="5">'[9]Sqn_Abs_G_6_ '!#REF!</definedName>
    <definedName name="gt_9">'[9]Sqn_Abs_G_6_ '!#REF!</definedName>
    <definedName name="gtbl" localSheetId="1">'[9]Sqn_Abs_G_6_ '!#REF!</definedName>
    <definedName name="gtbl" localSheetId="3">'[9]Sqn_Abs_G_6_ '!#REF!</definedName>
    <definedName name="gtbl" localSheetId="5">'[9]Sqn_Abs_G_6_ '!#REF!</definedName>
    <definedName name="gtbl">'[9]Sqn_Abs_G_6_ '!#REF!</definedName>
    <definedName name="gtbl_1" localSheetId="1">'[9]Sqn_Abs_G_6_ '!#REF!</definedName>
    <definedName name="gtbl_1" localSheetId="3">'[9]Sqn_Abs_G_6_ '!#REF!</definedName>
    <definedName name="gtbl_1" localSheetId="5">'[9]Sqn_Abs_G_6_ '!#REF!</definedName>
    <definedName name="gtbl_1">'[9]Sqn_Abs_G_6_ '!#REF!</definedName>
    <definedName name="gtbl_10" localSheetId="1">'[9]Sqn_Abs_G_6_ '!#REF!</definedName>
    <definedName name="gtbl_10" localSheetId="3">'[9]Sqn_Abs_G_6_ '!#REF!</definedName>
    <definedName name="gtbl_10" localSheetId="5">'[9]Sqn_Abs_G_6_ '!#REF!</definedName>
    <definedName name="gtbl_10">'[9]Sqn_Abs_G_6_ '!#REF!</definedName>
    <definedName name="gtbl_11" localSheetId="1">'[9]Sqn_Abs_G_6_ '!#REF!</definedName>
    <definedName name="gtbl_11" localSheetId="3">'[9]Sqn_Abs_G_6_ '!#REF!</definedName>
    <definedName name="gtbl_11" localSheetId="5">'[9]Sqn_Abs_G_6_ '!#REF!</definedName>
    <definedName name="gtbl_11">'[9]Sqn_Abs_G_6_ '!#REF!</definedName>
    <definedName name="gtbl_13" localSheetId="1">'[10]Sqn_Abs_G_6_ '!#REF!</definedName>
    <definedName name="gtbl_13" localSheetId="3">'[10]Sqn_Abs_G_6_ '!#REF!</definedName>
    <definedName name="gtbl_13" localSheetId="5">'[10]Sqn_Abs_G_6_ '!#REF!</definedName>
    <definedName name="gtbl_13">'[10]Sqn_Abs_G_6_ '!#REF!</definedName>
    <definedName name="gtbl_14" localSheetId="1">'[10]Sqn_Abs_G_6_ '!#REF!</definedName>
    <definedName name="gtbl_14" localSheetId="3">'[10]Sqn_Abs_G_6_ '!#REF!</definedName>
    <definedName name="gtbl_14" localSheetId="5">'[10]Sqn_Abs_G_6_ '!#REF!</definedName>
    <definedName name="gtbl_14">'[10]Sqn_Abs_G_6_ '!#REF!</definedName>
    <definedName name="gtbl_16" localSheetId="1">'[10]Sqn_Abs_G_6_ '!#REF!</definedName>
    <definedName name="gtbl_16" localSheetId="3">'[10]Sqn_Abs_G_6_ '!#REF!</definedName>
    <definedName name="gtbl_16" localSheetId="5">'[10]Sqn_Abs_G_6_ '!#REF!</definedName>
    <definedName name="gtbl_16">'[10]Sqn_Abs_G_6_ '!#REF!</definedName>
    <definedName name="gtbl_17" localSheetId="1">'[9]Sqn_Abs_G_6_ '!#REF!</definedName>
    <definedName name="gtbl_17" localSheetId="3">'[9]Sqn_Abs_G_6_ '!#REF!</definedName>
    <definedName name="gtbl_17" localSheetId="5">'[9]Sqn_Abs_G_6_ '!#REF!</definedName>
    <definedName name="gtbl_17">'[9]Sqn_Abs_G_6_ '!#REF!</definedName>
    <definedName name="gtbl_19" localSheetId="1">'[10]Sqn_Abs_G_6_ '!#REF!</definedName>
    <definedName name="gtbl_19" localSheetId="3">'[10]Sqn_Abs_G_6_ '!#REF!</definedName>
    <definedName name="gtbl_19" localSheetId="5">'[10]Sqn_Abs_G_6_ '!#REF!</definedName>
    <definedName name="gtbl_19">'[10]Sqn_Abs_G_6_ '!#REF!</definedName>
    <definedName name="gtbl_20" localSheetId="1">'[10]Sqn_Abs_G_6_ '!#REF!</definedName>
    <definedName name="gtbl_20" localSheetId="3">'[10]Sqn_Abs_G_6_ '!#REF!</definedName>
    <definedName name="gtbl_20" localSheetId="5">'[10]Sqn_Abs_G_6_ '!#REF!</definedName>
    <definedName name="gtbl_20">'[10]Sqn_Abs_G_6_ '!#REF!</definedName>
    <definedName name="gtbl_23" localSheetId="1">'[10]Sqn_Abs_G_6_ '!#REF!</definedName>
    <definedName name="gtbl_23" localSheetId="3">'[10]Sqn_Abs_G_6_ '!#REF!</definedName>
    <definedName name="gtbl_23" localSheetId="5">'[10]Sqn_Abs_G_6_ '!#REF!</definedName>
    <definedName name="gtbl_23">'[10]Sqn_Abs_G_6_ '!#REF!</definedName>
    <definedName name="gtbl_4" localSheetId="1">'[9]Sqn_Abs_G_6_ '!#REF!</definedName>
    <definedName name="gtbl_4" localSheetId="3">'[9]Sqn_Abs_G_6_ '!#REF!</definedName>
    <definedName name="gtbl_4" localSheetId="5">'[9]Sqn_Abs_G_6_ '!#REF!</definedName>
    <definedName name="gtbl_4">'[9]Sqn_Abs_G_6_ '!#REF!</definedName>
    <definedName name="gtbl_8" localSheetId="1">'[9]Sqn_Abs_G_6_ '!#REF!</definedName>
    <definedName name="gtbl_8" localSheetId="3">'[9]Sqn_Abs_G_6_ '!#REF!</definedName>
    <definedName name="gtbl_8" localSheetId="5">'[9]Sqn_Abs_G_6_ '!#REF!</definedName>
    <definedName name="gtbl_8">'[9]Sqn_Abs_G_6_ '!#REF!</definedName>
    <definedName name="gtbl_9" localSheetId="1">'[9]Sqn_Abs_G_6_ '!#REF!</definedName>
    <definedName name="gtbl_9" localSheetId="3">'[9]Sqn_Abs_G_6_ '!#REF!</definedName>
    <definedName name="gtbl_9" localSheetId="5">'[9]Sqn_Abs_G_6_ '!#REF!</definedName>
    <definedName name="gtbl_9">'[9]Sqn_Abs_G_6_ '!#REF!</definedName>
    <definedName name="gti" localSheetId="1">'[9]Sqn_Abs_G_6_ '!#REF!</definedName>
    <definedName name="gti" localSheetId="3">'[9]Sqn_Abs_G_6_ '!#REF!</definedName>
    <definedName name="gti" localSheetId="5">'[9]Sqn_Abs_G_6_ '!#REF!</definedName>
    <definedName name="gti">'[9]Sqn_Abs_G_6_ '!#REF!</definedName>
    <definedName name="gti_1" localSheetId="1">'[9]Sqn_Abs_G_6_ '!#REF!</definedName>
    <definedName name="gti_1" localSheetId="3">'[9]Sqn_Abs_G_6_ '!#REF!</definedName>
    <definedName name="gti_1" localSheetId="5">'[9]Sqn_Abs_G_6_ '!#REF!</definedName>
    <definedName name="gti_1">'[9]Sqn_Abs_G_6_ '!#REF!</definedName>
    <definedName name="gti_10" localSheetId="1">'[9]Sqn_Abs_G_6_ '!#REF!</definedName>
    <definedName name="gti_10" localSheetId="3">'[9]Sqn_Abs_G_6_ '!#REF!</definedName>
    <definedName name="gti_10" localSheetId="5">'[9]Sqn_Abs_G_6_ '!#REF!</definedName>
    <definedName name="gti_10">'[9]Sqn_Abs_G_6_ '!#REF!</definedName>
    <definedName name="gti_11" localSheetId="1">'[9]Sqn_Abs_G_6_ '!#REF!</definedName>
    <definedName name="gti_11" localSheetId="3">'[9]Sqn_Abs_G_6_ '!#REF!</definedName>
    <definedName name="gti_11" localSheetId="5">'[9]Sqn_Abs_G_6_ '!#REF!</definedName>
    <definedName name="gti_11">'[9]Sqn_Abs_G_6_ '!#REF!</definedName>
    <definedName name="gti_13" localSheetId="1">'[10]Sqn_Abs_G_6_ '!#REF!</definedName>
    <definedName name="gti_13" localSheetId="3">'[10]Sqn_Abs_G_6_ '!#REF!</definedName>
    <definedName name="gti_13" localSheetId="5">'[10]Sqn_Abs_G_6_ '!#REF!</definedName>
    <definedName name="gti_13">'[10]Sqn_Abs_G_6_ '!#REF!</definedName>
    <definedName name="gti_14" localSheetId="1">'[10]Sqn_Abs_G_6_ '!#REF!</definedName>
    <definedName name="gti_14" localSheetId="3">'[10]Sqn_Abs_G_6_ '!#REF!</definedName>
    <definedName name="gti_14" localSheetId="5">'[10]Sqn_Abs_G_6_ '!#REF!</definedName>
    <definedName name="gti_14">'[10]Sqn_Abs_G_6_ '!#REF!</definedName>
    <definedName name="gti_16" localSheetId="1">'[10]Sqn_Abs_G_6_ '!#REF!</definedName>
    <definedName name="gti_16" localSheetId="3">'[10]Sqn_Abs_G_6_ '!#REF!</definedName>
    <definedName name="gti_16" localSheetId="5">'[10]Sqn_Abs_G_6_ '!#REF!</definedName>
    <definedName name="gti_16">'[10]Sqn_Abs_G_6_ '!#REF!</definedName>
    <definedName name="gti_17" localSheetId="1">'[9]Sqn_Abs_G_6_ '!#REF!</definedName>
    <definedName name="gti_17" localSheetId="3">'[9]Sqn_Abs_G_6_ '!#REF!</definedName>
    <definedName name="gti_17" localSheetId="5">'[9]Sqn_Abs_G_6_ '!#REF!</definedName>
    <definedName name="gti_17">'[9]Sqn_Abs_G_6_ '!#REF!</definedName>
    <definedName name="gti_19" localSheetId="1">'[10]Sqn_Abs_G_6_ '!#REF!</definedName>
    <definedName name="gti_19" localSheetId="3">'[10]Sqn_Abs_G_6_ '!#REF!</definedName>
    <definedName name="gti_19" localSheetId="5">'[10]Sqn_Abs_G_6_ '!#REF!</definedName>
    <definedName name="gti_19">'[10]Sqn_Abs_G_6_ '!#REF!</definedName>
    <definedName name="gti_20" localSheetId="1">'[10]Sqn_Abs_G_6_ '!#REF!</definedName>
    <definedName name="gti_20" localSheetId="3">'[10]Sqn_Abs_G_6_ '!#REF!</definedName>
    <definedName name="gti_20" localSheetId="5">'[10]Sqn_Abs_G_6_ '!#REF!</definedName>
    <definedName name="gti_20">'[10]Sqn_Abs_G_6_ '!#REF!</definedName>
    <definedName name="gti_23" localSheetId="1">'[10]Sqn_Abs_G_6_ '!#REF!</definedName>
    <definedName name="gti_23" localSheetId="3">'[10]Sqn_Abs_G_6_ '!#REF!</definedName>
    <definedName name="gti_23" localSheetId="5">'[10]Sqn_Abs_G_6_ '!#REF!</definedName>
    <definedName name="gti_23">'[10]Sqn_Abs_G_6_ '!#REF!</definedName>
    <definedName name="gti_4" localSheetId="1">'[9]Sqn_Abs_G_6_ '!#REF!</definedName>
    <definedName name="gti_4" localSheetId="3">'[9]Sqn_Abs_G_6_ '!#REF!</definedName>
    <definedName name="gti_4" localSheetId="5">'[9]Sqn_Abs_G_6_ '!#REF!</definedName>
    <definedName name="gti_4">'[9]Sqn_Abs_G_6_ '!#REF!</definedName>
    <definedName name="gti_8" localSheetId="1">'[9]Sqn_Abs_G_6_ '!#REF!</definedName>
    <definedName name="gti_8" localSheetId="3">'[9]Sqn_Abs_G_6_ '!#REF!</definedName>
    <definedName name="gti_8" localSheetId="5">'[9]Sqn_Abs_G_6_ '!#REF!</definedName>
    <definedName name="gti_8">'[9]Sqn_Abs_G_6_ '!#REF!</definedName>
    <definedName name="gti_9" localSheetId="1">'[9]Sqn_Abs_G_6_ '!#REF!</definedName>
    <definedName name="gti_9" localSheetId="3">'[9]Sqn_Abs_G_6_ '!#REF!</definedName>
    <definedName name="gti_9" localSheetId="5">'[9]Sqn_Abs_G_6_ '!#REF!</definedName>
    <definedName name="gti_9">'[9]Sqn_Abs_G_6_ '!#REF!</definedName>
    <definedName name="gtib" localSheetId="1">'[9]Sqn_Abs_G_6_ '!#REF!</definedName>
    <definedName name="gtib" localSheetId="3">'[9]Sqn_Abs_G_6_ '!#REF!</definedName>
    <definedName name="gtib" localSheetId="5">'[9]Sqn_Abs_G_6_ '!#REF!</definedName>
    <definedName name="gtib">'[9]Sqn_Abs_G_6_ '!#REF!</definedName>
    <definedName name="gtib_1" localSheetId="1">'[9]Sqn_Abs_G_6_ '!#REF!</definedName>
    <definedName name="gtib_1" localSheetId="3">'[9]Sqn_Abs_G_6_ '!#REF!</definedName>
    <definedName name="gtib_1" localSheetId="5">'[9]Sqn_Abs_G_6_ '!#REF!</definedName>
    <definedName name="gtib_1">'[9]Sqn_Abs_G_6_ '!#REF!</definedName>
    <definedName name="gtib_10" localSheetId="1">'[9]Sqn_Abs_G_6_ '!#REF!</definedName>
    <definedName name="gtib_10" localSheetId="3">'[9]Sqn_Abs_G_6_ '!#REF!</definedName>
    <definedName name="gtib_10" localSheetId="5">'[9]Sqn_Abs_G_6_ '!#REF!</definedName>
    <definedName name="gtib_10">'[9]Sqn_Abs_G_6_ '!#REF!</definedName>
    <definedName name="gtib_11" localSheetId="1">'[9]Sqn_Abs_G_6_ '!#REF!</definedName>
    <definedName name="gtib_11" localSheetId="3">'[9]Sqn_Abs_G_6_ '!#REF!</definedName>
    <definedName name="gtib_11" localSheetId="5">'[9]Sqn_Abs_G_6_ '!#REF!</definedName>
    <definedName name="gtib_11">'[9]Sqn_Abs_G_6_ '!#REF!</definedName>
    <definedName name="gtib_13" localSheetId="1">'[10]Sqn_Abs_G_6_ '!#REF!</definedName>
    <definedName name="gtib_13" localSheetId="3">'[10]Sqn_Abs_G_6_ '!#REF!</definedName>
    <definedName name="gtib_13" localSheetId="5">'[10]Sqn_Abs_G_6_ '!#REF!</definedName>
    <definedName name="gtib_13">'[10]Sqn_Abs_G_6_ '!#REF!</definedName>
    <definedName name="gtib_14" localSheetId="1">'[10]Sqn_Abs_G_6_ '!#REF!</definedName>
    <definedName name="gtib_14" localSheetId="3">'[10]Sqn_Abs_G_6_ '!#REF!</definedName>
    <definedName name="gtib_14" localSheetId="5">'[10]Sqn_Abs_G_6_ '!#REF!</definedName>
    <definedName name="gtib_14">'[10]Sqn_Abs_G_6_ '!#REF!</definedName>
    <definedName name="gtib_16" localSheetId="1">'[10]Sqn_Abs_G_6_ '!#REF!</definedName>
    <definedName name="gtib_16" localSheetId="3">'[10]Sqn_Abs_G_6_ '!#REF!</definedName>
    <definedName name="gtib_16" localSheetId="5">'[10]Sqn_Abs_G_6_ '!#REF!</definedName>
    <definedName name="gtib_16">'[10]Sqn_Abs_G_6_ '!#REF!</definedName>
    <definedName name="gtib_17" localSheetId="1">'[9]Sqn_Abs_G_6_ '!#REF!</definedName>
    <definedName name="gtib_17" localSheetId="3">'[9]Sqn_Abs_G_6_ '!#REF!</definedName>
    <definedName name="gtib_17" localSheetId="5">'[9]Sqn_Abs_G_6_ '!#REF!</definedName>
    <definedName name="gtib_17">'[9]Sqn_Abs_G_6_ '!#REF!</definedName>
    <definedName name="gtib_19" localSheetId="1">'[10]Sqn_Abs_G_6_ '!#REF!</definedName>
    <definedName name="gtib_19" localSheetId="3">'[10]Sqn_Abs_G_6_ '!#REF!</definedName>
    <definedName name="gtib_19" localSheetId="5">'[10]Sqn_Abs_G_6_ '!#REF!</definedName>
    <definedName name="gtib_19">'[10]Sqn_Abs_G_6_ '!#REF!</definedName>
    <definedName name="gtib_20" localSheetId="1">'[10]Sqn_Abs_G_6_ '!#REF!</definedName>
    <definedName name="gtib_20" localSheetId="3">'[10]Sqn_Abs_G_6_ '!#REF!</definedName>
    <definedName name="gtib_20" localSheetId="5">'[10]Sqn_Abs_G_6_ '!#REF!</definedName>
    <definedName name="gtib_20">'[10]Sqn_Abs_G_6_ '!#REF!</definedName>
    <definedName name="gtib_23" localSheetId="1">'[10]Sqn_Abs_G_6_ '!#REF!</definedName>
    <definedName name="gtib_23" localSheetId="3">'[10]Sqn_Abs_G_6_ '!#REF!</definedName>
    <definedName name="gtib_23" localSheetId="5">'[10]Sqn_Abs_G_6_ '!#REF!</definedName>
    <definedName name="gtib_23">'[10]Sqn_Abs_G_6_ '!#REF!</definedName>
    <definedName name="gtib_4" localSheetId="1">'[9]Sqn_Abs_G_6_ '!#REF!</definedName>
    <definedName name="gtib_4" localSheetId="3">'[9]Sqn_Abs_G_6_ '!#REF!</definedName>
    <definedName name="gtib_4" localSheetId="5">'[9]Sqn_Abs_G_6_ '!#REF!</definedName>
    <definedName name="gtib_4">'[9]Sqn_Abs_G_6_ '!#REF!</definedName>
    <definedName name="gtib_8" localSheetId="1">'[9]Sqn_Abs_G_6_ '!#REF!</definedName>
    <definedName name="gtib_8" localSheetId="3">'[9]Sqn_Abs_G_6_ '!#REF!</definedName>
    <definedName name="gtib_8" localSheetId="5">'[9]Sqn_Abs_G_6_ '!#REF!</definedName>
    <definedName name="gtib_8">'[9]Sqn_Abs_G_6_ '!#REF!</definedName>
    <definedName name="gtib_9" localSheetId="1">'[9]Sqn_Abs_G_6_ '!#REF!</definedName>
    <definedName name="gtib_9" localSheetId="3">'[9]Sqn_Abs_G_6_ '!#REF!</definedName>
    <definedName name="gtib_9" localSheetId="5">'[9]Sqn_Abs_G_6_ '!#REF!</definedName>
    <definedName name="gtib_9">'[9]Sqn_Abs_G_6_ '!#REF!</definedName>
    <definedName name="gyudfudfghjdfg" localSheetId="1">[35]Electrical!#REF!</definedName>
    <definedName name="gyudfudfghjdfg" localSheetId="3">[35]Electrical!#REF!</definedName>
    <definedName name="gyudfudfghjdfg" localSheetId="5">[35]Electrical!#REF!</definedName>
    <definedName name="gyudfudfghjdfg">[35]Electrical!#REF!</definedName>
    <definedName name="gyudfudfghjdfg_1" localSheetId="1">[35]Electrical!#REF!</definedName>
    <definedName name="gyudfudfghjdfg_1" localSheetId="3">[35]Electrical!#REF!</definedName>
    <definedName name="gyudfudfghjdfg_1" localSheetId="5">[35]Electrical!#REF!</definedName>
    <definedName name="gyudfudfghjdfg_1">[35]Electrical!#REF!</definedName>
    <definedName name="gyudfudfghjdfg_10" localSheetId="1">[35]Electrical!#REF!</definedName>
    <definedName name="gyudfudfghjdfg_10" localSheetId="3">[35]Electrical!#REF!</definedName>
    <definedName name="gyudfudfghjdfg_10" localSheetId="5">[35]Electrical!#REF!</definedName>
    <definedName name="gyudfudfghjdfg_10">[35]Electrical!#REF!</definedName>
    <definedName name="gyudfudfghjdfg_11" localSheetId="1">[35]Electrical!#REF!</definedName>
    <definedName name="gyudfudfghjdfg_11" localSheetId="3">[35]Electrical!#REF!</definedName>
    <definedName name="gyudfudfghjdfg_11" localSheetId="5">[35]Electrical!#REF!</definedName>
    <definedName name="gyudfudfghjdfg_11">[35]Electrical!#REF!</definedName>
    <definedName name="gyudfudfghjdfg_12" localSheetId="1">[35]Electrical!#REF!</definedName>
    <definedName name="gyudfudfghjdfg_12" localSheetId="3">[35]Electrical!#REF!</definedName>
    <definedName name="gyudfudfghjdfg_12" localSheetId="5">[35]Electrical!#REF!</definedName>
    <definedName name="gyudfudfghjdfg_12">[35]Electrical!#REF!</definedName>
    <definedName name="gyudfudfghjdfg_13" localSheetId="1">[35]Electrical!#REF!</definedName>
    <definedName name="gyudfudfghjdfg_13" localSheetId="3">[35]Electrical!#REF!</definedName>
    <definedName name="gyudfudfghjdfg_13" localSheetId="5">[35]Electrical!#REF!</definedName>
    <definedName name="gyudfudfghjdfg_13">[35]Electrical!#REF!</definedName>
    <definedName name="gyudfudfghjdfg_15" localSheetId="1">[35]Electrical!#REF!</definedName>
    <definedName name="gyudfudfghjdfg_15" localSheetId="3">[35]Electrical!#REF!</definedName>
    <definedName name="gyudfudfghjdfg_15" localSheetId="5">[35]Electrical!#REF!</definedName>
    <definedName name="gyudfudfghjdfg_15">[35]Electrical!#REF!</definedName>
    <definedName name="gyudfudfghjdfg_16" localSheetId="1">[35]Electrical!#REF!</definedName>
    <definedName name="gyudfudfghjdfg_16" localSheetId="3">[35]Electrical!#REF!</definedName>
    <definedName name="gyudfudfghjdfg_16" localSheetId="5">[35]Electrical!#REF!</definedName>
    <definedName name="gyudfudfghjdfg_16">[35]Electrical!#REF!</definedName>
    <definedName name="gyudfudfghjdfg_17" localSheetId="1">[35]Electrical!#REF!</definedName>
    <definedName name="gyudfudfghjdfg_17" localSheetId="3">[35]Electrical!#REF!</definedName>
    <definedName name="gyudfudfghjdfg_17" localSheetId="5">[35]Electrical!#REF!</definedName>
    <definedName name="gyudfudfghjdfg_17">[35]Electrical!#REF!</definedName>
    <definedName name="gyudfudfghjdfg_19" localSheetId="1">[35]Electrical!#REF!</definedName>
    <definedName name="gyudfudfghjdfg_19" localSheetId="3">[35]Electrical!#REF!</definedName>
    <definedName name="gyudfudfghjdfg_19" localSheetId="5">[35]Electrical!#REF!</definedName>
    <definedName name="gyudfudfghjdfg_19">[35]Electrical!#REF!</definedName>
    <definedName name="gyudfudfghjdfg_4" localSheetId="1">[35]Electrical!#REF!</definedName>
    <definedName name="gyudfudfghjdfg_4" localSheetId="3">[35]Electrical!#REF!</definedName>
    <definedName name="gyudfudfghjdfg_4" localSheetId="5">[35]Electrical!#REF!</definedName>
    <definedName name="gyudfudfghjdfg_4">[35]Electrical!#REF!</definedName>
    <definedName name="gyudfudfghjdfg_8" localSheetId="1">[35]Electrical!#REF!</definedName>
    <definedName name="gyudfudfghjdfg_8" localSheetId="3">[35]Electrical!#REF!</definedName>
    <definedName name="gyudfudfghjdfg_8" localSheetId="5">[35]Electrical!#REF!</definedName>
    <definedName name="gyudfudfghjdfg_8">[35]Electrical!#REF!</definedName>
    <definedName name="gyudfudfghjdfg_9" localSheetId="1">[35]Electrical!#REF!</definedName>
    <definedName name="gyudfudfghjdfg_9" localSheetId="3">[35]Electrical!#REF!</definedName>
    <definedName name="gyudfudfghjdfg_9" localSheetId="5">[35]Electrical!#REF!</definedName>
    <definedName name="gyudfudfghjdfg_9">[35]Electrical!#REF!</definedName>
    <definedName name="h">[26]Quotation!$AK$4</definedName>
    <definedName name="H810." localSheetId="1">#REF!</definedName>
    <definedName name="H810." localSheetId="3">#REF!</definedName>
    <definedName name="H810." localSheetId="5">#REF!</definedName>
    <definedName name="H810.">#REF!</definedName>
    <definedName name="H810._13" localSheetId="1">#REF!</definedName>
    <definedName name="H810._13" localSheetId="3">#REF!</definedName>
    <definedName name="H810._13" localSheetId="5">#REF!</definedName>
    <definedName name="H810._13">#REF!</definedName>
    <definedName name="H810._14" localSheetId="1">#REF!</definedName>
    <definedName name="H810._14" localSheetId="3">#REF!</definedName>
    <definedName name="H810._14" localSheetId="5">#REF!</definedName>
    <definedName name="H810._14">#REF!</definedName>
    <definedName name="H810._16" localSheetId="1">#REF!</definedName>
    <definedName name="H810._16" localSheetId="3">#REF!</definedName>
    <definedName name="H810._16" localSheetId="5">#REF!</definedName>
    <definedName name="H810._16">#REF!</definedName>
    <definedName name="H810._17" localSheetId="1">#REF!</definedName>
    <definedName name="H810._17" localSheetId="3">#REF!</definedName>
    <definedName name="H810._17" localSheetId="5">#REF!</definedName>
    <definedName name="H810._17">#REF!</definedName>
    <definedName name="H810._19" localSheetId="1">#REF!</definedName>
    <definedName name="H810._19" localSheetId="3">#REF!</definedName>
    <definedName name="H810._19" localSheetId="5">#REF!</definedName>
    <definedName name="H810._19">#REF!</definedName>
    <definedName name="H810._20" localSheetId="1">#REF!</definedName>
    <definedName name="H810._20" localSheetId="3">#REF!</definedName>
    <definedName name="H810._20" localSheetId="5">#REF!</definedName>
    <definedName name="H810._20">#REF!</definedName>
    <definedName name="H810._23" localSheetId="1">#REF!</definedName>
    <definedName name="H810._23" localSheetId="3">#REF!</definedName>
    <definedName name="H810._23" localSheetId="5">#REF!</definedName>
    <definedName name="H810._23">#REF!</definedName>
    <definedName name="H810._3" localSheetId="1">#REF!</definedName>
    <definedName name="H810._3" localSheetId="3">#REF!</definedName>
    <definedName name="H810._3" localSheetId="5">#REF!</definedName>
    <definedName name="H810._3">#REF!</definedName>
    <definedName name="Ham" localSheetId="1">#REF!</definedName>
    <definedName name="Ham" localSheetId="3">#REF!</definedName>
    <definedName name="Ham" localSheetId="5">#REF!</definedName>
    <definedName name="Ham">#REF!</definedName>
    <definedName name="Ham_1" localSheetId="1">#REF!</definedName>
    <definedName name="Ham_1" localSheetId="3">#REF!</definedName>
    <definedName name="Ham_1" localSheetId="5">#REF!</definedName>
    <definedName name="Ham_1">#REF!</definedName>
    <definedName name="Ham_10" localSheetId="1">#REF!</definedName>
    <definedName name="Ham_10" localSheetId="3">#REF!</definedName>
    <definedName name="Ham_10" localSheetId="5">#REF!</definedName>
    <definedName name="Ham_10">#REF!</definedName>
    <definedName name="Ham_11" localSheetId="1">#REF!</definedName>
    <definedName name="Ham_11" localSheetId="3">#REF!</definedName>
    <definedName name="Ham_11" localSheetId="5">#REF!</definedName>
    <definedName name="Ham_11">#REF!</definedName>
    <definedName name="Ham_13" localSheetId="1">#REF!</definedName>
    <definedName name="Ham_13" localSheetId="3">#REF!</definedName>
    <definedName name="Ham_13" localSheetId="5">#REF!</definedName>
    <definedName name="Ham_13">#REF!</definedName>
    <definedName name="Ham_14" localSheetId="1">#REF!</definedName>
    <definedName name="Ham_14" localSheetId="3">#REF!</definedName>
    <definedName name="Ham_14" localSheetId="5">#REF!</definedName>
    <definedName name="Ham_14">#REF!</definedName>
    <definedName name="Ham_15" localSheetId="1">#REF!</definedName>
    <definedName name="Ham_15" localSheetId="3">#REF!</definedName>
    <definedName name="Ham_15" localSheetId="5">#REF!</definedName>
    <definedName name="Ham_15">#REF!</definedName>
    <definedName name="Ham_16" localSheetId="1">#REF!</definedName>
    <definedName name="Ham_16" localSheetId="3">#REF!</definedName>
    <definedName name="Ham_16" localSheetId="5">#REF!</definedName>
    <definedName name="Ham_16">#REF!</definedName>
    <definedName name="Ham_17" localSheetId="1">#REF!</definedName>
    <definedName name="Ham_17" localSheetId="3">#REF!</definedName>
    <definedName name="Ham_17" localSheetId="5">#REF!</definedName>
    <definedName name="Ham_17">#REF!</definedName>
    <definedName name="Ham_18" localSheetId="1">#REF!</definedName>
    <definedName name="Ham_18" localSheetId="3">#REF!</definedName>
    <definedName name="Ham_18" localSheetId="5">#REF!</definedName>
    <definedName name="Ham_18">#REF!</definedName>
    <definedName name="Ham_19" localSheetId="1">#REF!</definedName>
    <definedName name="Ham_19" localSheetId="3">#REF!</definedName>
    <definedName name="Ham_19" localSheetId="5">#REF!</definedName>
    <definedName name="Ham_19">#REF!</definedName>
    <definedName name="Ham_20" localSheetId="1">#REF!</definedName>
    <definedName name="Ham_20" localSheetId="3">#REF!</definedName>
    <definedName name="Ham_20" localSheetId="5">#REF!</definedName>
    <definedName name="Ham_20">#REF!</definedName>
    <definedName name="Ham_23" localSheetId="1">#REF!</definedName>
    <definedName name="Ham_23" localSheetId="3">#REF!</definedName>
    <definedName name="Ham_23" localSheetId="5">#REF!</definedName>
    <definedName name="Ham_23">#REF!</definedName>
    <definedName name="Ham_3" localSheetId="1">#REF!</definedName>
    <definedName name="Ham_3" localSheetId="3">#REF!</definedName>
    <definedName name="Ham_3" localSheetId="5">#REF!</definedName>
    <definedName name="Ham_3">#REF!</definedName>
    <definedName name="Ham_4" localSheetId="1">#REF!</definedName>
    <definedName name="Ham_4" localSheetId="3">#REF!</definedName>
    <definedName name="Ham_4" localSheetId="5">#REF!</definedName>
    <definedName name="Ham_4">#REF!</definedName>
    <definedName name="Ham_8" localSheetId="1">#REF!</definedName>
    <definedName name="Ham_8" localSheetId="3">#REF!</definedName>
    <definedName name="Ham_8" localSheetId="5">#REF!</definedName>
    <definedName name="Ham_8">#REF!</definedName>
    <definedName name="Ham_9" localSheetId="1">#REF!</definedName>
    <definedName name="Ham_9" localSheetId="3">#REF!</definedName>
    <definedName name="Ham_9" localSheetId="5">#REF!</definedName>
    <definedName name="Ham_9">#REF!</definedName>
    <definedName name="Hammerman" localSheetId="1">#REF!</definedName>
    <definedName name="Hammerman" localSheetId="3">#REF!</definedName>
    <definedName name="Hammerman" localSheetId="5">#REF!</definedName>
    <definedName name="Hammerman">#REF!</definedName>
    <definedName name="hcurb">[21]data!$I$38</definedName>
    <definedName name="He" localSheetId="1">#REF!</definedName>
    <definedName name="He" localSheetId="3">#REF!</definedName>
    <definedName name="He" localSheetId="5">#REF!</definedName>
    <definedName name="He">#REF!</definedName>
    <definedName name="he_13" localSheetId="1">#REF!</definedName>
    <definedName name="he_13" localSheetId="3">#REF!</definedName>
    <definedName name="he_13" localSheetId="5">#REF!</definedName>
    <definedName name="he_13">#REF!</definedName>
    <definedName name="he_14" localSheetId="1">#REF!</definedName>
    <definedName name="he_14" localSheetId="3">#REF!</definedName>
    <definedName name="he_14" localSheetId="5">#REF!</definedName>
    <definedName name="he_14">#REF!</definedName>
    <definedName name="he_15" localSheetId="1">#REF!</definedName>
    <definedName name="he_15" localSheetId="3">#REF!</definedName>
    <definedName name="he_15" localSheetId="5">#REF!</definedName>
    <definedName name="he_15">#REF!</definedName>
    <definedName name="he_16" localSheetId="1">#REF!</definedName>
    <definedName name="he_16" localSheetId="3">#REF!</definedName>
    <definedName name="he_16" localSheetId="5">#REF!</definedName>
    <definedName name="he_16">#REF!</definedName>
    <definedName name="he_17" localSheetId="1">#REF!</definedName>
    <definedName name="he_17" localSheetId="3">#REF!</definedName>
    <definedName name="he_17" localSheetId="5">#REF!</definedName>
    <definedName name="he_17">#REF!</definedName>
    <definedName name="he_19" localSheetId="1">#REF!</definedName>
    <definedName name="he_19" localSheetId="3">#REF!</definedName>
    <definedName name="he_19" localSheetId="5">#REF!</definedName>
    <definedName name="he_19">#REF!</definedName>
    <definedName name="he_20" localSheetId="1">#REF!</definedName>
    <definedName name="he_20" localSheetId="3">#REF!</definedName>
    <definedName name="he_20" localSheetId="5">#REF!</definedName>
    <definedName name="he_20">#REF!</definedName>
    <definedName name="he_21" localSheetId="1">#REF!</definedName>
    <definedName name="he_21" localSheetId="3">#REF!</definedName>
    <definedName name="he_21" localSheetId="5">#REF!</definedName>
    <definedName name="he_21">#REF!</definedName>
    <definedName name="he_23" localSheetId="1">#REF!</definedName>
    <definedName name="he_23" localSheetId="3">#REF!</definedName>
    <definedName name="he_23" localSheetId="5">#REF!</definedName>
    <definedName name="he_23">#REF!</definedName>
    <definedName name="he_3" localSheetId="1">#REF!</definedName>
    <definedName name="he_3" localSheetId="3">#REF!</definedName>
    <definedName name="he_3" localSheetId="5">#REF!</definedName>
    <definedName name="he_3">#REF!</definedName>
    <definedName name="headblacksmith" localSheetId="1">#REF!</definedName>
    <definedName name="headblacksmith" localSheetId="3">#REF!</definedName>
    <definedName name="headblacksmith" localSheetId="5">#REF!</definedName>
    <definedName name="headblacksmith">#REF!</definedName>
    <definedName name="Header_Row" localSheetId="2">ROW(#REF!)</definedName>
    <definedName name="Header_Row" localSheetId="4">ROW(#REF!)</definedName>
    <definedName name="Header_Row" localSheetId="3">ROW(#REF!)</definedName>
    <definedName name="Header_Row" localSheetId="5">ROW(#REF!)</definedName>
    <definedName name="Header_Row" localSheetId="0">ROW(#REF!)</definedName>
    <definedName name="Header_Row">ROW(#REF!)</definedName>
    <definedName name="headmason" localSheetId="1">#REF!</definedName>
    <definedName name="headmason" localSheetId="3">#REF!</definedName>
    <definedName name="headmason" localSheetId="5">#REF!</definedName>
    <definedName name="headmason">#REF!</definedName>
    <definedName name="Hel" localSheetId="1">#REF!</definedName>
    <definedName name="Hel" localSheetId="3">#REF!</definedName>
    <definedName name="Hel" localSheetId="5">#REF!</definedName>
    <definedName name="Hel">#REF!</definedName>
    <definedName name="Hel_1" localSheetId="1">#REF!</definedName>
    <definedName name="Hel_1" localSheetId="3">#REF!</definedName>
    <definedName name="Hel_1" localSheetId="5">#REF!</definedName>
    <definedName name="Hel_1">#REF!</definedName>
    <definedName name="Hel_10" localSheetId="1">#REF!</definedName>
    <definedName name="Hel_10" localSheetId="3">#REF!</definedName>
    <definedName name="Hel_10" localSheetId="5">#REF!</definedName>
    <definedName name="Hel_10">#REF!</definedName>
    <definedName name="Hel_11" localSheetId="1">#REF!</definedName>
    <definedName name="Hel_11" localSheetId="3">#REF!</definedName>
    <definedName name="Hel_11" localSheetId="5">#REF!</definedName>
    <definedName name="Hel_11">#REF!</definedName>
    <definedName name="Hel_13" localSheetId="1">#REF!</definedName>
    <definedName name="Hel_13" localSheetId="3">#REF!</definedName>
    <definedName name="Hel_13" localSheetId="5">#REF!</definedName>
    <definedName name="Hel_13">#REF!</definedName>
    <definedName name="Hel_14" localSheetId="1">#REF!</definedName>
    <definedName name="Hel_14" localSheetId="3">#REF!</definedName>
    <definedName name="Hel_14" localSheetId="5">#REF!</definedName>
    <definedName name="Hel_14">#REF!</definedName>
    <definedName name="Hel_15" localSheetId="1">#REF!</definedName>
    <definedName name="Hel_15" localSheetId="3">#REF!</definedName>
    <definedName name="Hel_15" localSheetId="5">#REF!</definedName>
    <definedName name="Hel_15">#REF!</definedName>
    <definedName name="Hel_16" localSheetId="1">#REF!</definedName>
    <definedName name="Hel_16" localSheetId="3">#REF!</definedName>
    <definedName name="Hel_16" localSheetId="5">#REF!</definedName>
    <definedName name="Hel_16">#REF!</definedName>
    <definedName name="Hel_17" localSheetId="1">#REF!</definedName>
    <definedName name="Hel_17" localSheetId="3">#REF!</definedName>
    <definedName name="Hel_17" localSheetId="5">#REF!</definedName>
    <definedName name="Hel_17">#REF!</definedName>
    <definedName name="Hel_18" localSheetId="1">#REF!</definedName>
    <definedName name="Hel_18" localSheetId="3">#REF!</definedName>
    <definedName name="Hel_18" localSheetId="5">#REF!</definedName>
    <definedName name="Hel_18">#REF!</definedName>
    <definedName name="Hel_19" localSheetId="1">#REF!</definedName>
    <definedName name="Hel_19" localSheetId="3">#REF!</definedName>
    <definedName name="Hel_19" localSheetId="5">#REF!</definedName>
    <definedName name="Hel_19">#REF!</definedName>
    <definedName name="Hel_20" localSheetId="1">#REF!</definedName>
    <definedName name="Hel_20" localSheetId="3">#REF!</definedName>
    <definedName name="Hel_20" localSheetId="5">#REF!</definedName>
    <definedName name="Hel_20">#REF!</definedName>
    <definedName name="Hel_23" localSheetId="1">#REF!</definedName>
    <definedName name="Hel_23" localSheetId="3">#REF!</definedName>
    <definedName name="Hel_23" localSheetId="5">#REF!</definedName>
    <definedName name="Hel_23">#REF!</definedName>
    <definedName name="Hel_3" localSheetId="1">#REF!</definedName>
    <definedName name="Hel_3" localSheetId="3">#REF!</definedName>
    <definedName name="Hel_3" localSheetId="5">#REF!</definedName>
    <definedName name="Hel_3">#REF!</definedName>
    <definedName name="Hel_4" localSheetId="1">#REF!</definedName>
    <definedName name="Hel_4" localSheetId="3">#REF!</definedName>
    <definedName name="Hel_4" localSheetId="5">#REF!</definedName>
    <definedName name="Hel_4">#REF!</definedName>
    <definedName name="Hel_8" localSheetId="1">#REF!</definedName>
    <definedName name="Hel_8" localSheetId="3">#REF!</definedName>
    <definedName name="Hel_8" localSheetId="5">#REF!</definedName>
    <definedName name="Hel_8">#REF!</definedName>
    <definedName name="Hel_9" localSheetId="1">#REF!</definedName>
    <definedName name="Hel_9" localSheetId="3">#REF!</definedName>
    <definedName name="Hel_9" localSheetId="5">#REF!</definedName>
    <definedName name="Hel_9">#REF!</definedName>
    <definedName name="HFL" localSheetId="1">[36]loadcal!#REF!</definedName>
    <definedName name="HFL" localSheetId="3">[36]loadcal!#REF!</definedName>
    <definedName name="HFL" localSheetId="5">[36]loadcal!#REF!</definedName>
    <definedName name="HFL">[36]loadcal!#REF!</definedName>
    <definedName name="hha" localSheetId="2">#REF!</definedName>
    <definedName name="hha" localSheetId="4">#REF!</definedName>
    <definedName name="hha" localSheetId="3">#REF!</definedName>
    <definedName name="hha" localSheetId="5">#REF!</definedName>
    <definedName name="hha" localSheetId="0">#REF!</definedName>
    <definedName name="hha">#REF!</definedName>
    <definedName name="hi" localSheetId="1">#REF!</definedName>
    <definedName name="hi" localSheetId="3">#REF!</definedName>
    <definedName name="hi" localSheetId="5">#REF!</definedName>
    <definedName name="hi">#REF!</definedName>
    <definedName name="hia" localSheetId="2">#REF!</definedName>
    <definedName name="hia" localSheetId="4">#REF!</definedName>
    <definedName name="hia" localSheetId="1">#REF!</definedName>
    <definedName name="hia" localSheetId="3">#REF!</definedName>
    <definedName name="hia" localSheetId="5">#REF!</definedName>
    <definedName name="hia" localSheetId="0">#REF!</definedName>
    <definedName name="hia">#REF!</definedName>
    <definedName name="hj" localSheetId="2">#REF!</definedName>
    <definedName name="hj" localSheetId="4">#REF!</definedName>
    <definedName name="hj" localSheetId="1">#REF!</definedName>
    <definedName name="hj" localSheetId="3">#REF!</definedName>
    <definedName name="hj" localSheetId="5">#REF!</definedName>
    <definedName name="hj" localSheetId="0">#REF!</definedName>
    <definedName name="hj">#REF!</definedName>
    <definedName name="hl">[27]Formula!$D$36</definedName>
    <definedName name="hmplant" localSheetId="1">#REF!</definedName>
    <definedName name="hmplant" localSheetId="3">#REF!</definedName>
    <definedName name="hmplant" localSheetId="5">#REF!</definedName>
    <definedName name="hmplant">#REF!</definedName>
    <definedName name="ho" localSheetId="1">#REF!</definedName>
    <definedName name="ho" localSheetId="3">#REF!</definedName>
    <definedName name="ho" localSheetId="5">#REF!</definedName>
    <definedName name="ho">#REF!</definedName>
    <definedName name="hotmixplant" localSheetId="1">#REF!</definedName>
    <definedName name="hotmixplant" localSheetId="3">#REF!</definedName>
    <definedName name="hotmixplant" localSheetId="5">#REF!</definedName>
    <definedName name="hotmixplant">#REF!</definedName>
    <definedName name="hotmixsmall" localSheetId="1">#REF!</definedName>
    <definedName name="hotmixsmall" localSheetId="3">#REF!</definedName>
    <definedName name="hotmixsmall" localSheetId="5">#REF!</definedName>
    <definedName name="hotmixsmall">#REF!</definedName>
    <definedName name="Hp" localSheetId="1">#REF!</definedName>
    <definedName name="Hp" localSheetId="3">#REF!</definedName>
    <definedName name="Hp" localSheetId="5">#REF!</definedName>
    <definedName name="Hp">#REF!</definedName>
    <definedName name="Hrl" localSheetId="1">#REF!</definedName>
    <definedName name="Hrl" localSheetId="3">#REF!</definedName>
    <definedName name="Hrl" localSheetId="5">#REF!</definedName>
    <definedName name="Hrl">#REF!</definedName>
    <definedName name="hrt" localSheetId="1">#REF!</definedName>
    <definedName name="hrt" localSheetId="3">#REF!</definedName>
    <definedName name="hrt" localSheetId="5">#REF!</definedName>
    <definedName name="hrt">#REF!</definedName>
    <definedName name="humepipe1200">'[37]Material '!$G$48</definedName>
    <definedName name="hvbglb" localSheetId="2">#REF!</definedName>
    <definedName name="hvbglb" localSheetId="3">#REF!</definedName>
    <definedName name="hvbglb" localSheetId="5">#REF!</definedName>
    <definedName name="hvbglb" localSheetId="0">#REF!</definedName>
    <definedName name="hvbglb">#REF!</definedName>
    <definedName name="hydexcavator" localSheetId="1">#REF!</definedName>
    <definedName name="hydexcavator" localSheetId="3">#REF!</definedName>
    <definedName name="hydexcavator" localSheetId="5">#REF!</definedName>
    <definedName name="hydexcavator">#REF!</definedName>
    <definedName name="hysd">'[16]2.civil-RA'!$J$89</definedName>
    <definedName name="hysdpcc" localSheetId="1">#REF!</definedName>
    <definedName name="hysdpcc" localSheetId="3">#REF!</definedName>
    <definedName name="hysdpcc" localSheetId="5">#REF!</definedName>
    <definedName name="hysdpcc">#REF!</definedName>
    <definedName name="i" localSheetId="2">#REF!</definedName>
    <definedName name="i" localSheetId="4">#REF!</definedName>
    <definedName name="i" localSheetId="3">#REF!</definedName>
    <definedName name="i" localSheetId="5">#REF!</definedName>
    <definedName name="i" localSheetId="0">#REF!</definedName>
    <definedName name="i">#REF!</definedName>
    <definedName name="ic" localSheetId="1">#REF!</definedName>
    <definedName name="ic" localSheetId="3">#REF!</definedName>
    <definedName name="ic" localSheetId="5">#REF!</definedName>
    <definedName name="ic">#REF!</definedName>
    <definedName name="ic_4" localSheetId="1">#REF!</definedName>
    <definedName name="ic_4" localSheetId="3">#REF!</definedName>
    <definedName name="ic_4" localSheetId="5">#REF!</definedName>
    <definedName name="ic_4">#REF!</definedName>
    <definedName name="ICGD">[22]girder!$H$40</definedName>
    <definedName name="ICGTHK">[22]girder!$H$41</definedName>
    <definedName name="ICGW">[22]girder!$H$79</definedName>
    <definedName name="inAst1" localSheetId="1">#REF!</definedName>
    <definedName name="inAst1" localSheetId="3">#REF!</definedName>
    <definedName name="inAst1" localSheetId="5">#REF!</definedName>
    <definedName name="inAst1">#REF!</definedName>
    <definedName name="inAst3" localSheetId="1">#REF!</definedName>
    <definedName name="inAst3" localSheetId="3">#REF!</definedName>
    <definedName name="inAst3" localSheetId="5">#REF!</definedName>
    <definedName name="inAst3">#REF!</definedName>
    <definedName name="inAst4" localSheetId="1">#REF!</definedName>
    <definedName name="inAst4" localSheetId="3">#REF!</definedName>
    <definedName name="inAst4" localSheetId="5">#REF!</definedName>
    <definedName name="inAst4">#REF!</definedName>
    <definedName name="incgl" localSheetId="1">#REF!</definedName>
    <definedName name="incgl" localSheetId="3">#REF!</definedName>
    <definedName name="incgl" localSheetId="5">#REF!</definedName>
    <definedName name="incgl">#REF!</definedName>
    <definedName name="inexudl" localSheetId="1">#REF!</definedName>
    <definedName name="inexudl" localSheetId="3">#REF!</definedName>
    <definedName name="inexudl" localSheetId="5">#REF!</definedName>
    <definedName name="inexudl">#REF!</definedName>
    <definedName name="ins" localSheetId="2">#REF!</definedName>
    <definedName name="ins" localSheetId="4">#REF!</definedName>
    <definedName name="ins" localSheetId="1">#REF!</definedName>
    <definedName name="ins" localSheetId="3">#REF!</definedName>
    <definedName name="ins" localSheetId="5">#REF!</definedName>
    <definedName name="ins" localSheetId="0">#REF!</definedName>
    <definedName name="ins">#REF!</definedName>
    <definedName name="Int" localSheetId="2">#REF!</definedName>
    <definedName name="Int" localSheetId="4">#REF!</definedName>
    <definedName name="Int" localSheetId="3">#REF!</definedName>
    <definedName name="Int" localSheetId="5">#REF!</definedName>
    <definedName name="Int" localSheetId="0">#REF!</definedName>
    <definedName name="Int">#REF!</definedName>
    <definedName name="Interest_Rate" localSheetId="2">#REF!</definedName>
    <definedName name="Interest_Rate" localSheetId="4">#REF!</definedName>
    <definedName name="Interest_Rate" localSheetId="3">#REF!</definedName>
    <definedName name="Interest_Rate" localSheetId="5">#REF!</definedName>
    <definedName name="Interest_Rate" localSheetId="0">#REF!</definedName>
    <definedName name="Interest_Rate">#REF!</definedName>
    <definedName name="ITT" localSheetId="1">#REF!</definedName>
    <definedName name="ITT" localSheetId="3">#REF!</definedName>
    <definedName name="ITT" localSheetId="5">#REF!</definedName>
    <definedName name="ITT">#REF!</definedName>
    <definedName name="IWT" localSheetId="1">#REF!</definedName>
    <definedName name="IWT" localSheetId="3">#REF!</definedName>
    <definedName name="IWT" localSheetId="5">#REF!</definedName>
    <definedName name="IWT">#REF!</definedName>
    <definedName name="j">[11]analysis!$E$196</definedName>
    <definedName name="jack" localSheetId="1">#REF!</definedName>
    <definedName name="jack" localSheetId="3">#REF!</definedName>
    <definedName name="jack" localSheetId="5">#REF!</definedName>
    <definedName name="jack">#REF!</definedName>
    <definedName name="Jcm" localSheetId="1">#REF!</definedName>
    <definedName name="Jcm" localSheetId="3">#REF!</definedName>
    <definedName name="Jcm" localSheetId="5">#REF!</definedName>
    <definedName name="Jcm">#REF!</definedName>
    <definedName name="Junior_Engineer" localSheetId="1">#REF!</definedName>
    <definedName name="K" localSheetId="3">#REF!</definedName>
    <definedName name="K" localSheetId="5">#REF!</definedName>
    <definedName name="K">#REF!</definedName>
    <definedName name="k404." localSheetId="2">#REF!</definedName>
    <definedName name="k404." localSheetId="4">#REF!</definedName>
    <definedName name="k404." localSheetId="3">#REF!</definedName>
    <definedName name="k404." localSheetId="5">#REF!</definedName>
    <definedName name="k404." localSheetId="0">#REF!</definedName>
    <definedName name="k404.">#REF!</definedName>
    <definedName name="kasper" localSheetId="2">#REF!</definedName>
    <definedName name="kasper" localSheetId="4">#REF!</definedName>
    <definedName name="kasper" localSheetId="3">#REF!</definedName>
    <definedName name="kasper" localSheetId="5">#REF!</definedName>
    <definedName name="kasper" localSheetId="0">#REF!</definedName>
    <definedName name="kasper">#REF!</definedName>
    <definedName name="kci">[38]Comparative!$K$4</definedName>
    <definedName name="keerthi">'[18]2.civil-RA'!$K$13</definedName>
    <definedName name="Kerbcast" localSheetId="1">#REF!</definedName>
    <definedName name="Kerbcast" localSheetId="3">#REF!</definedName>
    <definedName name="Kerbcast" localSheetId="5">#REF!</definedName>
    <definedName name="Kerbcast">#REF!</definedName>
    <definedName name="KERBW">[5]girder!$H$30</definedName>
    <definedName name="khalasi" localSheetId="1">#REF!</definedName>
    <definedName name="khalasi" localSheetId="3">#REF!</definedName>
    <definedName name="khalasi" localSheetId="5">#REF!</definedName>
    <definedName name="khalasi">#REF!</definedName>
    <definedName name="l" localSheetId="1">#REF!</definedName>
    <definedName name="l" localSheetId="3">#REF!</definedName>
    <definedName name="l" localSheetId="5">#REF!</definedName>
    <definedName name="l">#REF!</definedName>
    <definedName name="Last_Row" localSheetId="2">IF('2374 Abstract'!Values_Entered,'2374 Abstract'!Header_Row+'2374 Abstract'!Number_of_Payments,'2374 Abstract'!Header_Row)</definedName>
    <definedName name="Last_Row" localSheetId="4">#N/A</definedName>
    <definedName name="Last_Row" localSheetId="3">IF(CS!Values_Entered,CS!Header_Row+CS!Number_of_Payments,CS!Header_Row)</definedName>
    <definedName name="Last_Row" localSheetId="5">IF('CS (2)'!Values_Entered,'CS (2)'!Header_Row+'CS (2)'!Number_of_Payments,'CS (2)'!Header_Row)</definedName>
    <definedName name="Last_Row" localSheetId="0">#N/A</definedName>
    <definedName name="Last_Row">#N/A</definedName>
    <definedName name="Lcan">'[14]basic-data'!$D$12</definedName>
    <definedName name="le" localSheetId="1">#REF!</definedName>
    <definedName name="le" localSheetId="3">#REF!</definedName>
    <definedName name="le" localSheetId="5">#REF!</definedName>
    <definedName name="le">#REF!</definedName>
    <definedName name="len">[23]Intro!$L$153</definedName>
    <definedName name="limcount" hidden="1">1</definedName>
    <definedName name="Lin" localSheetId="1">#REF!</definedName>
    <definedName name="Lin" localSheetId="3">#REF!</definedName>
    <definedName name="Lin" localSheetId="5">#REF!</definedName>
    <definedName name="Lin">#REF!</definedName>
    <definedName name="Lin_1" localSheetId="1">#REF!</definedName>
    <definedName name="Lin_1" localSheetId="3">#REF!</definedName>
    <definedName name="Lin_1" localSheetId="5">#REF!</definedName>
    <definedName name="Lin_1">#REF!</definedName>
    <definedName name="Lin_10" localSheetId="1">#REF!</definedName>
    <definedName name="Lin_10" localSheetId="3">#REF!</definedName>
    <definedName name="Lin_10" localSheetId="5">#REF!</definedName>
    <definedName name="Lin_10">#REF!</definedName>
    <definedName name="Lin_11" localSheetId="1">#REF!</definedName>
    <definedName name="Lin_11" localSheetId="3">#REF!</definedName>
    <definedName name="Lin_11" localSheetId="5">#REF!</definedName>
    <definedName name="Lin_11">#REF!</definedName>
    <definedName name="Lin_13" localSheetId="1">#REF!</definedName>
    <definedName name="Lin_13" localSheetId="3">#REF!</definedName>
    <definedName name="Lin_13" localSheetId="5">#REF!</definedName>
    <definedName name="Lin_13">#REF!</definedName>
    <definedName name="Lin_14" localSheetId="1">#REF!</definedName>
    <definedName name="Lin_14" localSheetId="3">#REF!</definedName>
    <definedName name="Lin_14" localSheetId="5">#REF!</definedName>
    <definedName name="Lin_14">#REF!</definedName>
    <definedName name="Lin_15" localSheetId="1">#REF!</definedName>
    <definedName name="Lin_15" localSheetId="3">#REF!</definedName>
    <definedName name="Lin_15" localSheetId="5">#REF!</definedName>
    <definedName name="Lin_15">#REF!</definedName>
    <definedName name="Lin_16" localSheetId="1">#REF!</definedName>
    <definedName name="Lin_16" localSheetId="3">#REF!</definedName>
    <definedName name="Lin_16" localSheetId="5">#REF!</definedName>
    <definedName name="Lin_16">#REF!</definedName>
    <definedName name="Lin_17" localSheetId="1">#REF!</definedName>
    <definedName name="Lin_17" localSheetId="3">#REF!</definedName>
    <definedName name="Lin_17" localSheetId="5">#REF!</definedName>
    <definedName name="Lin_17">#REF!</definedName>
    <definedName name="Lin_18" localSheetId="1">#REF!</definedName>
    <definedName name="Lin_18" localSheetId="3">#REF!</definedName>
    <definedName name="Lin_18" localSheetId="5">#REF!</definedName>
    <definedName name="Lin_18">#REF!</definedName>
    <definedName name="Lin_19" localSheetId="1">#REF!</definedName>
    <definedName name="Lin_19" localSheetId="3">#REF!</definedName>
    <definedName name="Lin_19" localSheetId="5">#REF!</definedName>
    <definedName name="Lin_19">#REF!</definedName>
    <definedName name="Lin_20" localSheetId="1">#REF!</definedName>
    <definedName name="Lin_20" localSheetId="3">#REF!</definedName>
    <definedName name="Lin_20" localSheetId="5">#REF!</definedName>
    <definedName name="Lin_20">#REF!</definedName>
    <definedName name="Lin_23" localSheetId="1">#REF!</definedName>
    <definedName name="Lin_23" localSheetId="3">#REF!</definedName>
    <definedName name="Lin_23" localSheetId="5">#REF!</definedName>
    <definedName name="Lin_23">#REF!</definedName>
    <definedName name="Lin_3" localSheetId="1">#REF!</definedName>
    <definedName name="Lin_3" localSheetId="3">#REF!</definedName>
    <definedName name="Lin_3" localSheetId="5">#REF!</definedName>
    <definedName name="Lin_3">#REF!</definedName>
    <definedName name="Lin_4" localSheetId="1">#REF!</definedName>
    <definedName name="Lin_4" localSheetId="3">#REF!</definedName>
    <definedName name="Lin_4" localSheetId="5">#REF!</definedName>
    <definedName name="Lin_4">#REF!</definedName>
    <definedName name="Lin_8" localSheetId="1">#REF!</definedName>
    <definedName name="Lin_8" localSheetId="3">#REF!</definedName>
    <definedName name="Lin_8" localSheetId="5">#REF!</definedName>
    <definedName name="Lin_8">#REF!</definedName>
    <definedName name="Lin_9" localSheetId="1">#REF!</definedName>
    <definedName name="Lin_9" localSheetId="3">#REF!</definedName>
    <definedName name="Lin_9" localSheetId="5">#REF!</definedName>
    <definedName name="Lin_9">#REF!</definedName>
    <definedName name="lmfa" localSheetId="1">#REF!</definedName>
    <definedName name="lmfa" localSheetId="3">#REF!</definedName>
    <definedName name="lmfa" localSheetId="5">#REF!</definedName>
    <definedName name="lmfa">#REF!</definedName>
    <definedName name="lmfr" localSheetId="1">#REF!</definedName>
    <definedName name="lmfr" localSheetId="3">#REF!</definedName>
    <definedName name="lmfr" localSheetId="5">#REF!</definedName>
    <definedName name="lmfr">#REF!</definedName>
    <definedName name="lo" localSheetId="1">#REF!</definedName>
    <definedName name="lo" localSheetId="3">#REF!</definedName>
    <definedName name="lo" localSheetId="5">#REF!</definedName>
    <definedName name="lo">#REF!</definedName>
    <definedName name="loader" localSheetId="1">#REF!</definedName>
    <definedName name="loader" localSheetId="3">#REF!</definedName>
    <definedName name="loader" localSheetId="5">#REF!</definedName>
    <definedName name="loader">#REF!</definedName>
    <definedName name="Loan_Amount" localSheetId="2">#REF!</definedName>
    <definedName name="Loan_Amount" localSheetId="4">#REF!</definedName>
    <definedName name="Loan_Amount" localSheetId="3">#REF!</definedName>
    <definedName name="Loan_Amount" localSheetId="5">#REF!</definedName>
    <definedName name="Loan_Amount" localSheetId="0">#REF!</definedName>
    <definedName name="Loan_Amount">#REF!</definedName>
    <definedName name="Loan_Start" localSheetId="2">#REF!</definedName>
    <definedName name="Loan_Start" localSheetId="4">#REF!</definedName>
    <definedName name="Loan_Start" localSheetId="3">#REF!</definedName>
    <definedName name="Loan_Start" localSheetId="5">#REF!</definedName>
    <definedName name="Loan_Start" localSheetId="0">#REF!</definedName>
    <definedName name="Loan_Start">#REF!</definedName>
    <definedName name="Loan_Years" localSheetId="2">#REF!</definedName>
    <definedName name="Loan_Years" localSheetId="4">#REF!</definedName>
    <definedName name="Loan_Years" localSheetId="3">#REF!</definedName>
    <definedName name="Loan_Years" localSheetId="5">#REF!</definedName>
    <definedName name="Loan_Years" localSheetId="0">#REF!</definedName>
    <definedName name="Loan_Years">#REF!</definedName>
    <definedName name="LWL" localSheetId="1">[36]loadcal!#REF!</definedName>
    <definedName name="LWL" localSheetId="3">[36]loadcal!#REF!</definedName>
    <definedName name="LWL" localSheetId="5">[36]loadcal!#REF!</definedName>
    <definedName name="LWL">[36]loadcal!#REF!</definedName>
    <definedName name="m" localSheetId="1">#REF!</definedName>
    <definedName name="m" localSheetId="3">#REF!</definedName>
    <definedName name="m" localSheetId="5">#REF!</definedName>
    <definedName name="m">#REF!</definedName>
    <definedName name="m_13" localSheetId="1">#REF!</definedName>
    <definedName name="m_13" localSheetId="3">#REF!</definedName>
    <definedName name="m_13" localSheetId="5">#REF!</definedName>
    <definedName name="m_13">#REF!</definedName>
    <definedName name="m_14" localSheetId="1">#REF!</definedName>
    <definedName name="m_14" localSheetId="3">#REF!</definedName>
    <definedName name="m_14" localSheetId="5">#REF!</definedName>
    <definedName name="m_14">#REF!</definedName>
    <definedName name="m_15" localSheetId="1">#REF!</definedName>
    <definedName name="m_15" localSheetId="3">#REF!</definedName>
    <definedName name="m_15" localSheetId="5">#REF!</definedName>
    <definedName name="m_15">#REF!</definedName>
    <definedName name="m_16" localSheetId="1">#REF!</definedName>
    <definedName name="m_16" localSheetId="3">#REF!</definedName>
    <definedName name="m_16" localSheetId="5">#REF!</definedName>
    <definedName name="m_16">#REF!</definedName>
    <definedName name="m_17" localSheetId="1">#REF!</definedName>
    <definedName name="m_17" localSheetId="3">#REF!</definedName>
    <definedName name="m_17" localSheetId="5">#REF!</definedName>
    <definedName name="m_17">#REF!</definedName>
    <definedName name="m_18" localSheetId="1">#REF!</definedName>
    <definedName name="m_18" localSheetId="3">#REF!</definedName>
    <definedName name="m_18" localSheetId="5">#REF!</definedName>
    <definedName name="m_18">#REF!</definedName>
    <definedName name="m_19" localSheetId="1">#REF!</definedName>
    <definedName name="m_19" localSheetId="3">#REF!</definedName>
    <definedName name="m_19" localSheetId="5">#REF!</definedName>
    <definedName name="m_19">#REF!</definedName>
    <definedName name="m_20" localSheetId="1">#REF!</definedName>
    <definedName name="m_20" localSheetId="3">#REF!</definedName>
    <definedName name="m_20" localSheetId="5">#REF!</definedName>
    <definedName name="m_20">#REF!</definedName>
    <definedName name="m_23" localSheetId="1">#REF!</definedName>
    <definedName name="m_23" localSheetId="3">#REF!</definedName>
    <definedName name="m_23" localSheetId="5">#REF!</definedName>
    <definedName name="m_23">#REF!</definedName>
    <definedName name="m_3" localSheetId="1">#REF!</definedName>
    <definedName name="m_3" localSheetId="3">#REF!</definedName>
    <definedName name="m_3" localSheetId="5">#REF!</definedName>
    <definedName name="m_3">#REF!</definedName>
    <definedName name="m20deckpcc" localSheetId="1">#REF!</definedName>
    <definedName name="m20deckpcc" localSheetId="3">#REF!</definedName>
    <definedName name="m20deckpcc" localSheetId="5">#REF!</definedName>
    <definedName name="m20deckpcc">#REF!</definedName>
    <definedName name="m35pile" localSheetId="1">#REF!</definedName>
    <definedName name="m35pile" localSheetId="3">#REF!</definedName>
    <definedName name="m35pile" localSheetId="5">#REF!</definedName>
    <definedName name="m35pile">#REF!</definedName>
    <definedName name="Ma" localSheetId="1">#REF!</definedName>
    <definedName name="Ma" localSheetId="3">#REF!</definedName>
    <definedName name="Ma" localSheetId="5">#REF!</definedName>
    <definedName name="Ma">#REF!</definedName>
    <definedName name="ma_12" localSheetId="1">#REF!</definedName>
    <definedName name="ma_12" localSheetId="3">#REF!</definedName>
    <definedName name="ma_12" localSheetId="5">#REF!</definedName>
    <definedName name="ma_12">#REF!</definedName>
    <definedName name="ma_13" localSheetId="1">#REF!</definedName>
    <definedName name="ma_13" localSheetId="3">#REF!</definedName>
    <definedName name="ma_13" localSheetId="5">#REF!</definedName>
    <definedName name="ma_13">#REF!</definedName>
    <definedName name="ma_14" localSheetId="1">#REF!</definedName>
    <definedName name="ma_14" localSheetId="3">#REF!</definedName>
    <definedName name="ma_14" localSheetId="5">#REF!</definedName>
    <definedName name="ma_14">#REF!</definedName>
    <definedName name="ma_15" localSheetId="1">#REF!</definedName>
    <definedName name="ma_15" localSheetId="3">#REF!</definedName>
    <definedName name="ma_15" localSheetId="5">#REF!</definedName>
    <definedName name="ma_15">#REF!</definedName>
    <definedName name="ma_16" localSheetId="1">#REF!</definedName>
    <definedName name="ma_16" localSheetId="3">#REF!</definedName>
    <definedName name="ma_16" localSheetId="5">#REF!</definedName>
    <definedName name="ma_16">#REF!</definedName>
    <definedName name="ma_17" localSheetId="1">#REF!</definedName>
    <definedName name="ma_17" localSheetId="3">#REF!</definedName>
    <definedName name="ma_17" localSheetId="5">#REF!</definedName>
    <definedName name="ma_17">#REF!</definedName>
    <definedName name="ma_19" localSheetId="1">#REF!</definedName>
    <definedName name="ma_19" localSheetId="3">#REF!</definedName>
    <definedName name="ma_19" localSheetId="5">#REF!</definedName>
    <definedName name="ma_19">#REF!</definedName>
    <definedName name="ma_20" localSheetId="1">#REF!</definedName>
    <definedName name="ma_20" localSheetId="3">#REF!</definedName>
    <definedName name="ma_20" localSheetId="5">#REF!</definedName>
    <definedName name="ma_20">#REF!</definedName>
    <definedName name="ma_21" localSheetId="1">#REF!</definedName>
    <definedName name="ma_21" localSheetId="3">#REF!</definedName>
    <definedName name="ma_21" localSheetId="5">#REF!</definedName>
    <definedName name="ma_21">#REF!</definedName>
    <definedName name="ma_23" localSheetId="1">#REF!</definedName>
    <definedName name="ma_23" localSheetId="3">#REF!</definedName>
    <definedName name="ma_23" localSheetId="5">#REF!</definedName>
    <definedName name="ma_23">#REF!</definedName>
    <definedName name="ma_3" localSheetId="1">#REF!</definedName>
    <definedName name="ma_3" localSheetId="3">#REF!</definedName>
    <definedName name="ma_3" localSheetId="5">#REF!</definedName>
    <definedName name="ma_3">#REF!</definedName>
    <definedName name="ma1_13" localSheetId="1">#REF!</definedName>
    <definedName name="ma1_13" localSheetId="3">#REF!</definedName>
    <definedName name="ma1_13" localSheetId="5">#REF!</definedName>
    <definedName name="ma1_13">#REF!</definedName>
    <definedName name="ma1_14" localSheetId="1">#REF!</definedName>
    <definedName name="ma1_14" localSheetId="3">#REF!</definedName>
    <definedName name="ma1_14" localSheetId="5">#REF!</definedName>
    <definedName name="ma1_14">#REF!</definedName>
    <definedName name="ma1_15" localSheetId="1">#REF!</definedName>
    <definedName name="ma1_15" localSheetId="3">#REF!</definedName>
    <definedName name="ma1_15" localSheetId="5">#REF!</definedName>
    <definedName name="ma1_15">#REF!</definedName>
    <definedName name="ma1_16" localSheetId="1">#REF!</definedName>
    <definedName name="ma1_16" localSheetId="3">#REF!</definedName>
    <definedName name="ma1_16" localSheetId="5">#REF!</definedName>
    <definedName name="ma1_16">#REF!</definedName>
    <definedName name="ma1_17" localSheetId="1">#REF!</definedName>
    <definedName name="ma1_17" localSheetId="3">#REF!</definedName>
    <definedName name="ma1_17" localSheetId="5">#REF!</definedName>
    <definedName name="ma1_17">#REF!</definedName>
    <definedName name="ma1_19" localSheetId="1">#REF!</definedName>
    <definedName name="ma1_19" localSheetId="3">#REF!</definedName>
    <definedName name="ma1_19" localSheetId="5">#REF!</definedName>
    <definedName name="ma1_19">#REF!</definedName>
    <definedName name="ma1_2" localSheetId="1">'[16]2.civil-RA'!#REF!</definedName>
    <definedName name="ma1_2" localSheetId="3">'[16]2.civil-RA'!#REF!</definedName>
    <definedName name="ma1_2" localSheetId="5">'[16]2.civil-RA'!#REF!</definedName>
    <definedName name="ma1_2">'[16]2.civil-RA'!#REF!</definedName>
    <definedName name="ma1_20" localSheetId="1">#REF!</definedName>
    <definedName name="ma1_20" localSheetId="3">#REF!</definedName>
    <definedName name="ma1_20" localSheetId="5">#REF!</definedName>
    <definedName name="ma1_20">#REF!</definedName>
    <definedName name="ma1_21" localSheetId="1">#REF!</definedName>
    <definedName name="ma1_21" localSheetId="3">#REF!</definedName>
    <definedName name="ma1_21" localSheetId="5">#REF!</definedName>
    <definedName name="ma1_21">#REF!</definedName>
    <definedName name="ma1_23" localSheetId="1">#REF!</definedName>
    <definedName name="ma1_23" localSheetId="3">#REF!</definedName>
    <definedName name="ma1_23" localSheetId="5">#REF!</definedName>
    <definedName name="ma1_23">#REF!</definedName>
    <definedName name="ma1_3" localSheetId="1">#REF!</definedName>
    <definedName name="ma1_3" localSheetId="3">#REF!</definedName>
    <definedName name="ma1_3" localSheetId="5">#REF!</definedName>
    <definedName name="ma1_3">#REF!</definedName>
    <definedName name="ma2_13" localSheetId="1">#REF!</definedName>
    <definedName name="ma2_13" localSheetId="3">#REF!</definedName>
    <definedName name="ma2_13" localSheetId="5">#REF!</definedName>
    <definedName name="ma2_13">#REF!</definedName>
    <definedName name="ma2_14" localSheetId="1">#REF!</definedName>
    <definedName name="ma2_14" localSheetId="3">#REF!</definedName>
    <definedName name="ma2_14" localSheetId="5">#REF!</definedName>
    <definedName name="ma2_14">#REF!</definedName>
    <definedName name="ma2_15" localSheetId="1">#REF!</definedName>
    <definedName name="ma2_15" localSheetId="3">#REF!</definedName>
    <definedName name="ma2_15" localSheetId="5">#REF!</definedName>
    <definedName name="ma2_15">#REF!</definedName>
    <definedName name="ma2_16" localSheetId="1">#REF!</definedName>
    <definedName name="ma2_16" localSheetId="3">#REF!</definedName>
    <definedName name="ma2_16" localSheetId="5">#REF!</definedName>
    <definedName name="ma2_16">#REF!</definedName>
    <definedName name="ma2_17" localSheetId="1">#REF!</definedName>
    <definedName name="ma2_17" localSheetId="3">#REF!</definedName>
    <definedName name="ma2_17" localSheetId="5">#REF!</definedName>
    <definedName name="ma2_17">#REF!</definedName>
    <definedName name="ma2_19" localSheetId="1">#REF!</definedName>
    <definedName name="ma2_19" localSheetId="3">#REF!</definedName>
    <definedName name="ma2_19" localSheetId="5">#REF!</definedName>
    <definedName name="ma2_19">#REF!</definedName>
    <definedName name="ma2_20" localSheetId="1">#REF!</definedName>
    <definedName name="ma2_20" localSheetId="3">#REF!</definedName>
    <definedName name="ma2_20" localSheetId="5">#REF!</definedName>
    <definedName name="ma2_20">#REF!</definedName>
    <definedName name="ma2_21" localSheetId="1">#REF!</definedName>
    <definedName name="ma2_21" localSheetId="3">#REF!</definedName>
    <definedName name="ma2_21" localSheetId="5">#REF!</definedName>
    <definedName name="ma2_21">#REF!</definedName>
    <definedName name="ma2_23" localSheetId="1">#REF!</definedName>
    <definedName name="ma2_23" localSheetId="3">#REF!</definedName>
    <definedName name="ma2_23" localSheetId="5">#REF!</definedName>
    <definedName name="ma2_23">#REF!</definedName>
    <definedName name="ma2_3" localSheetId="1">#REF!</definedName>
    <definedName name="ma2_3" localSheetId="3">#REF!</definedName>
    <definedName name="ma2_3" localSheetId="5">#REF!</definedName>
    <definedName name="ma2_3">#REF!</definedName>
    <definedName name="manure" localSheetId="1">#REF!</definedName>
    <definedName name="manure" localSheetId="3">#REF!</definedName>
    <definedName name="manure" localSheetId="5">#REF!</definedName>
    <definedName name="manure">#REF!</definedName>
    <definedName name="markingmachine" localSheetId="1">#REF!</definedName>
    <definedName name="markingmachine" localSheetId="3">#REF!</definedName>
    <definedName name="markingmachine" localSheetId="5">#REF!</definedName>
    <definedName name="markingmachine">#REF!</definedName>
    <definedName name="mas" localSheetId="1">#REF!</definedName>
    <definedName name="mas" localSheetId="3">#REF!</definedName>
    <definedName name="mas" localSheetId="5">#REF!</definedName>
    <definedName name="mas">#REF!</definedName>
    <definedName name="Mas_1" localSheetId="1">#REF!</definedName>
    <definedName name="Mas_1" localSheetId="3">#REF!</definedName>
    <definedName name="Mas_1" localSheetId="5">#REF!</definedName>
    <definedName name="Mas_1">#REF!</definedName>
    <definedName name="Mas_10" localSheetId="1">#REF!</definedName>
    <definedName name="Mas_10" localSheetId="3">#REF!</definedName>
    <definedName name="Mas_10" localSheetId="5">#REF!</definedName>
    <definedName name="Mas_10">#REF!</definedName>
    <definedName name="Mas_11" localSheetId="1">#REF!</definedName>
    <definedName name="Mas_11" localSheetId="3">#REF!</definedName>
    <definedName name="Mas_11" localSheetId="5">#REF!</definedName>
    <definedName name="Mas_11">#REF!</definedName>
    <definedName name="Mas_13" localSheetId="1">#REF!</definedName>
    <definedName name="Mas_13" localSheetId="3">#REF!</definedName>
    <definedName name="Mas_13" localSheetId="5">#REF!</definedName>
    <definedName name="Mas_13">#REF!</definedName>
    <definedName name="Mas_14" localSheetId="1">#REF!</definedName>
    <definedName name="Mas_14" localSheetId="3">#REF!</definedName>
    <definedName name="Mas_14" localSheetId="5">#REF!</definedName>
    <definedName name="Mas_14">#REF!</definedName>
    <definedName name="Mas_15" localSheetId="1">#REF!</definedName>
    <definedName name="Mas_15" localSheetId="3">#REF!</definedName>
    <definedName name="Mas_15" localSheetId="5">#REF!</definedName>
    <definedName name="Mas_15">#REF!</definedName>
    <definedName name="Mas_16" localSheetId="1">#REF!</definedName>
    <definedName name="Mas_16" localSheetId="3">#REF!</definedName>
    <definedName name="Mas_16" localSheetId="5">#REF!</definedName>
    <definedName name="Mas_16">#REF!</definedName>
    <definedName name="Mas_17" localSheetId="1">#REF!</definedName>
    <definedName name="Mas_17" localSheetId="3">#REF!</definedName>
    <definedName name="Mas_17" localSheetId="5">#REF!</definedName>
    <definedName name="Mas_17">#REF!</definedName>
    <definedName name="Mas_18" localSheetId="1">#REF!</definedName>
    <definedName name="Mas_18" localSheetId="3">#REF!</definedName>
    <definedName name="Mas_18" localSheetId="5">#REF!</definedName>
    <definedName name="Mas_18">#REF!</definedName>
    <definedName name="Mas_19" localSheetId="1">#REF!</definedName>
    <definedName name="Mas_19" localSheetId="3">#REF!</definedName>
    <definedName name="Mas_19" localSheetId="5">#REF!</definedName>
    <definedName name="Mas_19">#REF!</definedName>
    <definedName name="Mas_20" localSheetId="1">#REF!</definedName>
    <definedName name="Mas_20" localSheetId="3">#REF!</definedName>
    <definedName name="Mas_20" localSheetId="5">#REF!</definedName>
    <definedName name="Mas_20">#REF!</definedName>
    <definedName name="Mas_23" localSheetId="1">#REF!</definedName>
    <definedName name="Mas_23" localSheetId="3">#REF!</definedName>
    <definedName name="Mas_23" localSheetId="5">#REF!</definedName>
    <definedName name="Mas_23">#REF!</definedName>
    <definedName name="mas_3" localSheetId="1">#REF!</definedName>
    <definedName name="mas_3" localSheetId="3">#REF!</definedName>
    <definedName name="mas_3" localSheetId="5">#REF!</definedName>
    <definedName name="mas_3">#REF!</definedName>
    <definedName name="Mas_4" localSheetId="1">#REF!</definedName>
    <definedName name="Mas_4" localSheetId="3">#REF!</definedName>
    <definedName name="Mas_4" localSheetId="5">#REF!</definedName>
    <definedName name="Mas_4">#REF!</definedName>
    <definedName name="Mas_8" localSheetId="1">#REF!</definedName>
    <definedName name="Mas_8" localSheetId="3">#REF!</definedName>
    <definedName name="Mas_8" localSheetId="5">#REF!</definedName>
    <definedName name="Mas_8">#REF!</definedName>
    <definedName name="Mas_9" localSheetId="1">#REF!</definedName>
    <definedName name="Mas_9" localSheetId="3">#REF!</definedName>
    <definedName name="Mas_9" localSheetId="5">#REF!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1">#REF!</definedName>
    <definedName name="Maso" localSheetId="3">#REF!</definedName>
    <definedName name="Maso" localSheetId="5">#REF!</definedName>
    <definedName name="Maso">#REF!</definedName>
    <definedName name="mason" localSheetId="1">#REF!</definedName>
    <definedName name="mason" localSheetId="3">#REF!</definedName>
    <definedName name="mason" localSheetId="5">#REF!</definedName>
    <definedName name="mason">#REF!</definedName>
    <definedName name="Mason_2nd_class" localSheetId="1">#REF!</definedName>
    <definedName name="Mason_2nd_class" localSheetId="3">#REF!</definedName>
    <definedName name="Mason_2nd_class" localSheetId="5">#REF!</definedName>
    <definedName name="Mason_2nd_class">#REF!</definedName>
    <definedName name="mason1">'[37]Labour &amp; Plant'!$C$14</definedName>
    <definedName name="mason2">'[37]Labour &amp; Plant'!$C$15</definedName>
    <definedName name="masonhelper" localSheetId="1">#REF!</definedName>
    <definedName name="masonhelper" localSheetId="3">#REF!</definedName>
    <definedName name="masonhelper" localSheetId="5">#REF!</definedName>
    <definedName name="masonhelper">#REF!</definedName>
    <definedName name="mastcooker" localSheetId="1">#REF!</definedName>
    <definedName name="mastcooker" localSheetId="3">#REF!</definedName>
    <definedName name="mastcooker" localSheetId="5">#REF!</definedName>
    <definedName name="mastcooker">#REF!</definedName>
    <definedName name="mat" localSheetId="1">#REF!</definedName>
    <definedName name="mat" localSheetId="3">#REF!</definedName>
    <definedName name="mat" localSheetId="5">#REF!</definedName>
    <definedName name="mat">#REF!</definedName>
    <definedName name="mat_1" localSheetId="1">#REF!</definedName>
    <definedName name="mat_1" localSheetId="3">#REF!</definedName>
    <definedName name="mat_1" localSheetId="5">#REF!</definedName>
    <definedName name="mat_1">#REF!</definedName>
    <definedName name="mat_10" localSheetId="1">#REF!</definedName>
    <definedName name="mat_10" localSheetId="3">#REF!</definedName>
    <definedName name="mat_10" localSheetId="5">#REF!</definedName>
    <definedName name="mat_10">#REF!</definedName>
    <definedName name="mat_11" localSheetId="1">#REF!</definedName>
    <definedName name="mat_11" localSheetId="3">#REF!</definedName>
    <definedName name="mat_11" localSheetId="5">#REF!</definedName>
    <definedName name="mat_11">#REF!</definedName>
    <definedName name="mat_13" localSheetId="1">#REF!</definedName>
    <definedName name="mat_13" localSheetId="3">#REF!</definedName>
    <definedName name="mat_13" localSheetId="5">#REF!</definedName>
    <definedName name="mat_13">#REF!</definedName>
    <definedName name="mat_14" localSheetId="1">#REF!</definedName>
    <definedName name="mat_14" localSheetId="3">#REF!</definedName>
    <definedName name="mat_14" localSheetId="5">#REF!</definedName>
    <definedName name="mat_14">#REF!</definedName>
    <definedName name="mat_15" localSheetId="1">#REF!</definedName>
    <definedName name="mat_15" localSheetId="3">#REF!</definedName>
    <definedName name="mat_15" localSheetId="5">#REF!</definedName>
    <definedName name="mat_15">#REF!</definedName>
    <definedName name="mat_16" localSheetId="1">#REF!</definedName>
    <definedName name="mat_16" localSheetId="3">#REF!</definedName>
    <definedName name="mat_16" localSheetId="5">#REF!</definedName>
    <definedName name="mat_16">#REF!</definedName>
    <definedName name="mat_17" localSheetId="1">#REF!</definedName>
    <definedName name="mat_17" localSheetId="3">#REF!</definedName>
    <definedName name="mat_17" localSheetId="5">#REF!</definedName>
    <definedName name="mat_17">#REF!</definedName>
    <definedName name="mat_18" localSheetId="1">#REF!</definedName>
    <definedName name="mat_18" localSheetId="3">#REF!</definedName>
    <definedName name="mat_18" localSheetId="5">#REF!</definedName>
    <definedName name="mat_18">#REF!</definedName>
    <definedName name="mat_19" localSheetId="1">#REF!</definedName>
    <definedName name="mat_19" localSheetId="3">#REF!</definedName>
    <definedName name="mat_19" localSheetId="5">#REF!</definedName>
    <definedName name="mat_19">#REF!</definedName>
    <definedName name="mat_20" localSheetId="1">#REF!</definedName>
    <definedName name="mat_20" localSheetId="3">#REF!</definedName>
    <definedName name="mat_20" localSheetId="5">#REF!</definedName>
    <definedName name="mat_20">#REF!</definedName>
    <definedName name="mat_23" localSheetId="1">#REF!</definedName>
    <definedName name="mat_23" localSheetId="3">#REF!</definedName>
    <definedName name="mat_23" localSheetId="5">#REF!</definedName>
    <definedName name="mat_23">#REF!</definedName>
    <definedName name="mat_3" localSheetId="1">#REF!</definedName>
    <definedName name="mat_3" localSheetId="3">#REF!</definedName>
    <definedName name="mat_3" localSheetId="5">#REF!</definedName>
    <definedName name="mat_3">#REF!</definedName>
    <definedName name="mat_4" localSheetId="1">#REF!</definedName>
    <definedName name="mat_4" localSheetId="3">#REF!</definedName>
    <definedName name="mat_4" localSheetId="5">#REF!</definedName>
    <definedName name="mat_4">#REF!</definedName>
    <definedName name="mat_8" localSheetId="1">#REF!</definedName>
    <definedName name="mat_8" localSheetId="3">#REF!</definedName>
    <definedName name="mat_8" localSheetId="5">#REF!</definedName>
    <definedName name="mat_8">#REF!</definedName>
    <definedName name="mat_9" localSheetId="1">#REF!</definedName>
    <definedName name="mat_9" localSheetId="3">#REF!</definedName>
    <definedName name="mat_9" localSheetId="5">#REF!</definedName>
    <definedName name="mat_9">#REF!</definedName>
    <definedName name="Mate" localSheetId="1">#REF!</definedName>
    <definedName name="Mate" localSheetId="3">#REF!</definedName>
    <definedName name="Mate" localSheetId="5">#REF!</definedName>
    <definedName name="Mate">#REF!</definedName>
    <definedName name="maz" localSheetId="1">#REF!</definedName>
    <definedName name="maz" localSheetId="3">#REF!</definedName>
    <definedName name="maz" localSheetId="5">#REF!</definedName>
    <definedName name="maz">#REF!</definedName>
    <definedName name="Maz_1" localSheetId="1">#REF!</definedName>
    <definedName name="Maz_1" localSheetId="3">#REF!</definedName>
    <definedName name="Maz_1" localSheetId="5">#REF!</definedName>
    <definedName name="Maz_1">#REF!</definedName>
    <definedName name="Maz_10" localSheetId="1">#REF!</definedName>
    <definedName name="Maz_10" localSheetId="3">#REF!</definedName>
    <definedName name="Maz_10" localSheetId="5">#REF!</definedName>
    <definedName name="Maz_10">#REF!</definedName>
    <definedName name="Maz_11" localSheetId="1">#REF!</definedName>
    <definedName name="Maz_11" localSheetId="3">#REF!</definedName>
    <definedName name="Maz_11" localSheetId="5">#REF!</definedName>
    <definedName name="Maz_11">#REF!</definedName>
    <definedName name="Maz_13" localSheetId="1">#REF!</definedName>
    <definedName name="Maz_13" localSheetId="3">#REF!</definedName>
    <definedName name="Maz_13" localSheetId="5">#REF!</definedName>
    <definedName name="Maz_13">#REF!</definedName>
    <definedName name="Maz_14" localSheetId="1">#REF!</definedName>
    <definedName name="Maz_14" localSheetId="3">#REF!</definedName>
    <definedName name="Maz_14" localSheetId="5">#REF!</definedName>
    <definedName name="Maz_14">#REF!</definedName>
    <definedName name="Maz_15" localSheetId="1">#REF!</definedName>
    <definedName name="Maz_15" localSheetId="3">#REF!</definedName>
    <definedName name="Maz_15" localSheetId="5">#REF!</definedName>
    <definedName name="Maz_15">#REF!</definedName>
    <definedName name="Maz_16" localSheetId="1">#REF!</definedName>
    <definedName name="Maz_16" localSheetId="3">#REF!</definedName>
    <definedName name="Maz_16" localSheetId="5">#REF!</definedName>
    <definedName name="Maz_16">#REF!</definedName>
    <definedName name="Maz_17" localSheetId="1">#REF!</definedName>
    <definedName name="Maz_17" localSheetId="3">#REF!</definedName>
    <definedName name="Maz_17" localSheetId="5">#REF!</definedName>
    <definedName name="Maz_17">#REF!</definedName>
    <definedName name="Maz_18" localSheetId="1">#REF!</definedName>
    <definedName name="Maz_18" localSheetId="3">#REF!</definedName>
    <definedName name="Maz_18" localSheetId="5">#REF!</definedName>
    <definedName name="Maz_18">#REF!</definedName>
    <definedName name="Maz_19" localSheetId="1">#REF!</definedName>
    <definedName name="Maz_19" localSheetId="3">#REF!</definedName>
    <definedName name="Maz_19" localSheetId="5">#REF!</definedName>
    <definedName name="Maz_19">#REF!</definedName>
    <definedName name="Maz_2" localSheetId="1">#REF!</definedName>
    <definedName name="Maz_2" localSheetId="3">#REF!</definedName>
    <definedName name="Maz_2" localSheetId="5">#REF!</definedName>
    <definedName name="Maz_2">#REF!</definedName>
    <definedName name="Maz_20" localSheetId="1">#REF!</definedName>
    <definedName name="Maz_20" localSheetId="3">#REF!</definedName>
    <definedName name="Maz_20" localSheetId="5">#REF!</definedName>
    <definedName name="Maz_20">#REF!</definedName>
    <definedName name="Maz_23" localSheetId="1">#REF!</definedName>
    <definedName name="Maz_23" localSheetId="3">#REF!</definedName>
    <definedName name="Maz_23" localSheetId="5">#REF!</definedName>
    <definedName name="Maz_23">#REF!</definedName>
    <definedName name="maz_3" localSheetId="1">#REF!</definedName>
    <definedName name="maz_3" localSheetId="3">#REF!</definedName>
    <definedName name="maz_3" localSheetId="5">#REF!</definedName>
    <definedName name="maz_3">#REF!</definedName>
    <definedName name="Maz_4" localSheetId="1">#REF!</definedName>
    <definedName name="Maz_4" localSheetId="3">#REF!</definedName>
    <definedName name="Maz_4" localSheetId="5">#REF!</definedName>
    <definedName name="Maz_4">#REF!</definedName>
    <definedName name="Maz_8" localSheetId="1">#REF!</definedName>
    <definedName name="Maz_8" localSheetId="3">#REF!</definedName>
    <definedName name="Maz_8" localSheetId="5">#REF!</definedName>
    <definedName name="Maz_8">#REF!</definedName>
    <definedName name="Maz_9" localSheetId="1">#REF!</definedName>
    <definedName name="Maz_9" localSheetId="3">#REF!</definedName>
    <definedName name="Maz_9" localSheetId="5">#REF!</definedName>
    <definedName name="Maz_9">#REF!</definedName>
    <definedName name="Mazdoor" localSheetId="1">#REF!</definedName>
    <definedName name="Mazdoor" localSheetId="3">#REF!</definedName>
    <definedName name="Mazdoor" localSheetId="5">#REF!</definedName>
    <definedName name="Mazdoor">#REF!</definedName>
    <definedName name="Mazdoor__Female" localSheetId="1">#REF!</definedName>
    <definedName name="Mazdoor__Female" localSheetId="3">#REF!</definedName>
    <definedName name="Mazdoor__Female" localSheetId="5">#REF!</definedName>
    <definedName name="Mazdoor__Female">#REF!</definedName>
    <definedName name="mazf" localSheetId="1">#REF!</definedName>
    <definedName name="mazf" localSheetId="3">#REF!</definedName>
    <definedName name="mazf" localSheetId="5">#REF!</definedName>
    <definedName name="mazf">#REF!</definedName>
    <definedName name="mci" localSheetId="1">#REF!</definedName>
    <definedName name="mci" localSheetId="3">#REF!</definedName>
    <definedName name="mci" localSheetId="5">#REF!</definedName>
    <definedName name="mci">#REF!</definedName>
    <definedName name="mci_1" localSheetId="1">#REF!</definedName>
    <definedName name="mci_1" localSheetId="3">#REF!</definedName>
    <definedName name="mci_1" localSheetId="5">#REF!</definedName>
    <definedName name="mci_1">#REF!</definedName>
    <definedName name="mci_12" localSheetId="1">#REF!</definedName>
    <definedName name="mci_12" localSheetId="3">#REF!</definedName>
    <definedName name="mci_12" localSheetId="5">#REF!</definedName>
    <definedName name="mci_12">#REF!</definedName>
    <definedName name="mci_13" localSheetId="1">#REF!</definedName>
    <definedName name="mci_13" localSheetId="3">#REF!</definedName>
    <definedName name="mci_13" localSheetId="5">#REF!</definedName>
    <definedName name="mci_13">#REF!</definedName>
    <definedName name="mci_15" localSheetId="1">#REF!</definedName>
    <definedName name="mci_15" localSheetId="3">#REF!</definedName>
    <definedName name="mci_15" localSheetId="5">#REF!</definedName>
    <definedName name="mci_15">#REF!</definedName>
    <definedName name="mci_16" localSheetId="1">#REF!</definedName>
    <definedName name="mci_16" localSheetId="3">#REF!</definedName>
    <definedName name="mci_16" localSheetId="5">#REF!</definedName>
    <definedName name="mci_16">#REF!</definedName>
    <definedName name="mci_17" localSheetId="1">#REF!</definedName>
    <definedName name="mci_17" localSheetId="3">#REF!</definedName>
    <definedName name="mci_17" localSheetId="5">#REF!</definedName>
    <definedName name="mci_17">#REF!</definedName>
    <definedName name="mci_2" localSheetId="1">#REF!</definedName>
    <definedName name="mci_2" localSheetId="3">#REF!</definedName>
    <definedName name="mci_2" localSheetId="5">#REF!</definedName>
    <definedName name="mci_2">#REF!</definedName>
    <definedName name="mechbroom" localSheetId="1">#REF!</definedName>
    <definedName name="mechbroom" localSheetId="3">#REF!</definedName>
    <definedName name="mechbroom" localSheetId="5">#REF!</definedName>
    <definedName name="mechbroom">#REF!</definedName>
    <definedName name="mhsplca">[13]Intro!$L$91</definedName>
    <definedName name="mixer" localSheetId="1">#REF!</definedName>
    <definedName name="mixer" localSheetId="3">#REF!</definedName>
    <definedName name="mixer" localSheetId="5">#REF!</definedName>
    <definedName name="mixer">#REF!</definedName>
    <definedName name="mixer4028" localSheetId="1">#REF!</definedName>
    <definedName name="mixer4028" localSheetId="3">#REF!</definedName>
    <definedName name="mixer4028" localSheetId="5">#REF!</definedName>
    <definedName name="mixer4028">#REF!</definedName>
    <definedName name="mmm" localSheetId="1">#REF!</definedName>
    <definedName name="mmm" localSheetId="3">#REF!</definedName>
    <definedName name="mmm" localSheetId="5">#REF!</definedName>
    <definedName name="mmm">#REF!</definedName>
    <definedName name="MOP" localSheetId="1">#REF!</definedName>
    <definedName name="MOP" localSheetId="3">#REF!</definedName>
    <definedName name="MOP" localSheetId="5">#REF!</definedName>
    <definedName name="MOP">#REF!</definedName>
    <definedName name="mr" localSheetId="1">#REF!</definedName>
    <definedName name="mr" localSheetId="3">#REF!</definedName>
    <definedName name="mr" localSheetId="5">#REF!</definedName>
    <definedName name="mr">#REF!</definedName>
    <definedName name="ms6_12" localSheetId="1">#REF!</definedName>
    <definedName name="ms6_12" localSheetId="3">#REF!</definedName>
    <definedName name="ms6_12" localSheetId="5">#REF!</definedName>
    <definedName name="ms6_12">#REF!</definedName>
    <definedName name="ms6_13" localSheetId="1">#REF!</definedName>
    <definedName name="ms6_13" localSheetId="3">#REF!</definedName>
    <definedName name="ms6_13" localSheetId="5">#REF!</definedName>
    <definedName name="ms6_13">#REF!</definedName>
    <definedName name="ms6_14" localSheetId="1">#REF!</definedName>
    <definedName name="ms6_14" localSheetId="3">#REF!</definedName>
    <definedName name="ms6_14" localSheetId="5">#REF!</definedName>
    <definedName name="ms6_14">#REF!</definedName>
    <definedName name="ms6_15" localSheetId="1">#REF!</definedName>
    <definedName name="ms6_15" localSheetId="3">#REF!</definedName>
    <definedName name="ms6_15" localSheetId="5">#REF!</definedName>
    <definedName name="ms6_15">#REF!</definedName>
    <definedName name="ms6_16" localSheetId="1">#REF!</definedName>
    <definedName name="ms6_16" localSheetId="3">#REF!</definedName>
    <definedName name="ms6_16" localSheetId="5">#REF!</definedName>
    <definedName name="ms6_16">#REF!</definedName>
    <definedName name="ms6_17" localSheetId="1">#REF!</definedName>
    <definedName name="ms6_17" localSheetId="3">#REF!</definedName>
    <definedName name="ms6_17" localSheetId="5">#REF!</definedName>
    <definedName name="ms6_17">#REF!</definedName>
    <definedName name="ms6_19" localSheetId="1">#REF!</definedName>
    <definedName name="ms6_19" localSheetId="3">#REF!</definedName>
    <definedName name="ms6_19" localSheetId="5">#REF!</definedName>
    <definedName name="ms6_19">#REF!</definedName>
    <definedName name="ms6_2" localSheetId="1">'[16]2.civil-RA'!#REF!</definedName>
    <definedName name="ms6_2" localSheetId="3">'[16]2.civil-RA'!#REF!</definedName>
    <definedName name="ms6_2" localSheetId="5">'[16]2.civil-RA'!#REF!</definedName>
    <definedName name="ms6_2">'[16]2.civil-RA'!#REF!</definedName>
    <definedName name="ms6_20" localSheetId="1">#REF!</definedName>
    <definedName name="ms6_20" localSheetId="3">#REF!</definedName>
    <definedName name="ms6_20" localSheetId="5">#REF!</definedName>
    <definedName name="ms6_20">#REF!</definedName>
    <definedName name="ms6_23" localSheetId="1">#REF!</definedName>
    <definedName name="ms6_23" localSheetId="3">#REF!</definedName>
    <definedName name="ms6_23" localSheetId="5">#REF!</definedName>
    <definedName name="ms6_23">#REF!</definedName>
    <definedName name="ms6_3" localSheetId="1">#REF!</definedName>
    <definedName name="ms6_3" localSheetId="3">#REF!</definedName>
    <definedName name="ms6_3" localSheetId="5">#REF!</definedName>
    <definedName name="ms6_3">#REF!</definedName>
    <definedName name="ms8_12" localSheetId="1">#REF!</definedName>
    <definedName name="ms8_12" localSheetId="3">#REF!</definedName>
    <definedName name="ms8_12" localSheetId="5">#REF!</definedName>
    <definedName name="ms8_12">#REF!</definedName>
    <definedName name="ms8_13" localSheetId="1">#REF!</definedName>
    <definedName name="ms8_13" localSheetId="3">#REF!</definedName>
    <definedName name="ms8_13" localSheetId="5">#REF!</definedName>
    <definedName name="ms8_13">#REF!</definedName>
    <definedName name="ms8_14" localSheetId="1">#REF!</definedName>
    <definedName name="ms8_14" localSheetId="3">#REF!</definedName>
    <definedName name="ms8_14" localSheetId="5">#REF!</definedName>
    <definedName name="ms8_14">#REF!</definedName>
    <definedName name="ms8_15" localSheetId="1">#REF!</definedName>
    <definedName name="ms8_15" localSheetId="3">#REF!</definedName>
    <definedName name="ms8_15" localSheetId="5">#REF!</definedName>
    <definedName name="ms8_15">#REF!</definedName>
    <definedName name="ms8_16" localSheetId="1">#REF!</definedName>
    <definedName name="ms8_16" localSheetId="3">#REF!</definedName>
    <definedName name="ms8_16" localSheetId="5">#REF!</definedName>
    <definedName name="ms8_16">#REF!</definedName>
    <definedName name="ms8_17" localSheetId="1">#REF!</definedName>
    <definedName name="ms8_17" localSheetId="3">#REF!</definedName>
    <definedName name="ms8_17" localSheetId="5">#REF!</definedName>
    <definedName name="ms8_17">#REF!</definedName>
    <definedName name="ms8_19" localSheetId="1">#REF!</definedName>
    <definedName name="ms8_19" localSheetId="3">#REF!</definedName>
    <definedName name="ms8_19" localSheetId="5">#REF!</definedName>
    <definedName name="ms8_19">#REF!</definedName>
    <definedName name="ms8_2" localSheetId="1">'[16]2.civil-RA'!#REF!</definedName>
    <definedName name="ms8_2" localSheetId="3">'[16]2.civil-RA'!#REF!</definedName>
    <definedName name="ms8_2" localSheetId="5">'[16]2.civil-RA'!#REF!</definedName>
    <definedName name="ms8_2">'[16]2.civil-RA'!#REF!</definedName>
    <definedName name="ms8_20" localSheetId="1">#REF!</definedName>
    <definedName name="ms8_20" localSheetId="3">#REF!</definedName>
    <definedName name="ms8_20" localSheetId="5">#REF!</definedName>
    <definedName name="ms8_20">#REF!</definedName>
    <definedName name="ms8_23" localSheetId="1">#REF!</definedName>
    <definedName name="ms8_23" localSheetId="3">#REF!</definedName>
    <definedName name="ms8_23" localSheetId="5">#REF!</definedName>
    <definedName name="ms8_23">#REF!</definedName>
    <definedName name="ms8_3" localSheetId="1">#REF!</definedName>
    <definedName name="ms8_3" localSheetId="3">#REF!</definedName>
    <definedName name="ms8_3" localSheetId="5">#REF!</definedName>
    <definedName name="ms8_3">#REF!</definedName>
    <definedName name="msbars" localSheetId="1">#REF!</definedName>
    <definedName name="msbars" localSheetId="3">#REF!</definedName>
    <definedName name="msbars" localSheetId="5">#REF!</definedName>
    <definedName name="msbars">#REF!</definedName>
    <definedName name="mssplantrate" localSheetId="1">#REF!</definedName>
    <definedName name="mssplantrate" localSheetId="3">#REF!</definedName>
    <definedName name="mssplantrate" localSheetId="5">#REF!</definedName>
    <definedName name="mssplantrate">#REF!</definedName>
    <definedName name="Mu" localSheetId="1">#REF!</definedName>
    <definedName name="Mu" localSheetId="3">#REF!</definedName>
    <definedName name="Mu" localSheetId="5">#REF!</definedName>
    <definedName name="Mu">#REF!</definedName>
    <definedName name="Muram" localSheetId="1">#REF!</definedName>
    <definedName name="Muram" localSheetId="3">#REF!</definedName>
    <definedName name="Muram" localSheetId="5">#REF!</definedName>
    <definedName name="Muram">#REF!</definedName>
    <definedName name="muramfillpcc" localSheetId="1">#REF!</definedName>
    <definedName name="muramfillpcc" localSheetId="3">#REF!</definedName>
    <definedName name="muramfillpcc" localSheetId="5">#REF!</definedName>
    <definedName name="muramfillpcc">#REF!</definedName>
    <definedName name="mz1_13" localSheetId="1">#REF!</definedName>
    <definedName name="mz1_13" localSheetId="3">#REF!</definedName>
    <definedName name="mz1_13" localSheetId="5">#REF!</definedName>
    <definedName name="mz1_13">#REF!</definedName>
    <definedName name="mz1_14" localSheetId="1">#REF!</definedName>
    <definedName name="mz1_14" localSheetId="3">#REF!</definedName>
    <definedName name="mz1_14" localSheetId="5">#REF!</definedName>
    <definedName name="mz1_14">#REF!</definedName>
    <definedName name="mz1_15" localSheetId="1">#REF!</definedName>
    <definedName name="mz1_15" localSheetId="3">#REF!</definedName>
    <definedName name="mz1_15" localSheetId="5">#REF!</definedName>
    <definedName name="mz1_15">#REF!</definedName>
    <definedName name="mz1_16" localSheetId="1">#REF!</definedName>
    <definedName name="mz1_16" localSheetId="3">#REF!</definedName>
    <definedName name="mz1_16" localSheetId="5">#REF!</definedName>
    <definedName name="mz1_16">#REF!</definedName>
    <definedName name="mz1_17" localSheetId="1">#REF!</definedName>
    <definedName name="mz1_17" localSheetId="3">#REF!</definedName>
    <definedName name="mz1_17" localSheetId="5">#REF!</definedName>
    <definedName name="mz1_17">#REF!</definedName>
    <definedName name="mz1_19" localSheetId="1">#REF!</definedName>
    <definedName name="mz1_19" localSheetId="3">#REF!</definedName>
    <definedName name="mz1_19" localSheetId="5">#REF!</definedName>
    <definedName name="mz1_19">#REF!</definedName>
    <definedName name="mz1_20" localSheetId="1">#REF!</definedName>
    <definedName name="mz1_20" localSheetId="3">#REF!</definedName>
    <definedName name="mz1_20" localSheetId="5">#REF!</definedName>
    <definedName name="mz1_20">#REF!</definedName>
    <definedName name="mz1_21" localSheetId="1">#REF!</definedName>
    <definedName name="mz1_21" localSheetId="3">#REF!</definedName>
    <definedName name="mz1_21" localSheetId="5">#REF!</definedName>
    <definedName name="mz1_21">#REF!</definedName>
    <definedName name="mz1_23" localSheetId="1">#REF!</definedName>
    <definedName name="mz1_23" localSheetId="3">#REF!</definedName>
    <definedName name="mz1_23" localSheetId="5">#REF!</definedName>
    <definedName name="mz1_23">#REF!</definedName>
    <definedName name="mz1_3" localSheetId="1">#REF!</definedName>
    <definedName name="mz1_3" localSheetId="3">#REF!</definedName>
    <definedName name="mz1_3" localSheetId="5">#REF!</definedName>
    <definedName name="mz1_3">#REF!</definedName>
    <definedName name="mz2_13" localSheetId="1">#REF!</definedName>
    <definedName name="mz2_13" localSheetId="3">#REF!</definedName>
    <definedName name="mz2_13" localSheetId="5">#REF!</definedName>
    <definedName name="mz2_13">#REF!</definedName>
    <definedName name="mz2_14" localSheetId="1">#REF!</definedName>
    <definedName name="mz2_14" localSheetId="3">#REF!</definedName>
    <definedName name="mz2_14" localSheetId="5">#REF!</definedName>
    <definedName name="mz2_14">#REF!</definedName>
    <definedName name="mz2_15" localSheetId="1">#REF!</definedName>
    <definedName name="mz2_15" localSheetId="3">#REF!</definedName>
    <definedName name="mz2_15" localSheetId="5">#REF!</definedName>
    <definedName name="mz2_15">#REF!</definedName>
    <definedName name="mz2_16" localSheetId="1">#REF!</definedName>
    <definedName name="mz2_16" localSheetId="3">#REF!</definedName>
    <definedName name="mz2_16" localSheetId="5">#REF!</definedName>
    <definedName name="mz2_16">#REF!</definedName>
    <definedName name="mz2_17" localSheetId="1">#REF!</definedName>
    <definedName name="mz2_17" localSheetId="3">#REF!</definedName>
    <definedName name="mz2_17" localSheetId="5">#REF!</definedName>
    <definedName name="mz2_17">#REF!</definedName>
    <definedName name="mz2_19" localSheetId="1">#REF!</definedName>
    <definedName name="mz2_19" localSheetId="3">#REF!</definedName>
    <definedName name="mz2_19" localSheetId="5">#REF!</definedName>
    <definedName name="mz2_19">#REF!</definedName>
    <definedName name="mz2_20" localSheetId="1">#REF!</definedName>
    <definedName name="mz2_20" localSheetId="3">#REF!</definedName>
    <definedName name="mz2_20" localSheetId="5">#REF!</definedName>
    <definedName name="mz2_20">#REF!</definedName>
    <definedName name="mz2_21" localSheetId="1">#REF!</definedName>
    <definedName name="mz2_21" localSheetId="3">#REF!</definedName>
    <definedName name="mz2_21" localSheetId="5">#REF!</definedName>
    <definedName name="mz2_21">#REF!</definedName>
    <definedName name="mz2_23" localSheetId="1">#REF!</definedName>
    <definedName name="mz2_23" localSheetId="3">#REF!</definedName>
    <definedName name="mz2_23" localSheetId="5">#REF!</definedName>
    <definedName name="mz2_23">#REF!</definedName>
    <definedName name="mz2_3" localSheetId="1">#REF!</definedName>
    <definedName name="mz2_3" localSheetId="3">#REF!</definedName>
    <definedName name="mz2_3" localSheetId="5">#REF!</definedName>
    <definedName name="mz2_3">#REF!</definedName>
    <definedName name="neoprene" localSheetId="1">#REF!</definedName>
    <definedName name="neoprene" localSheetId="3">#REF!</definedName>
    <definedName name="neoprene" localSheetId="5">#REF!</definedName>
    <definedName name="neoprene">#REF!</definedName>
    <definedName name="NH4hume600" localSheetId="1">#REF!</definedName>
    <definedName name="NH4hume600" localSheetId="3">#REF!</definedName>
    <definedName name="NH4hume600" localSheetId="5">#REF!</definedName>
    <definedName name="NH4hume600">#REF!</definedName>
    <definedName name="np2hp300" localSheetId="1">#REF!</definedName>
    <definedName name="np2hp300" localSheetId="3">#REF!</definedName>
    <definedName name="np2hp300" localSheetId="5">#REF!</definedName>
    <definedName name="np2hp300">#REF!</definedName>
    <definedName name="np3hp450" localSheetId="1">#REF!</definedName>
    <definedName name="np3hp450" localSheetId="3">#REF!</definedName>
    <definedName name="np3hp450" localSheetId="5">#REF!</definedName>
    <definedName name="np3hp450">#REF!</definedName>
    <definedName name="NP3HP600" localSheetId="1">#REF!</definedName>
    <definedName name="NP3HP600" localSheetId="3">#REF!</definedName>
    <definedName name="NP3HP600" localSheetId="5">#REF!</definedName>
    <definedName name="NP3HP600">#REF!</definedName>
    <definedName name="NP3HP750" localSheetId="1">#REF!</definedName>
    <definedName name="NP3HP750" localSheetId="3">#REF!</definedName>
    <definedName name="NP3HP750" localSheetId="5">#REF!</definedName>
    <definedName name="NP3HP750">#REF!</definedName>
    <definedName name="NP4hume1.2" localSheetId="1">#REF!</definedName>
    <definedName name="NP4hume1.2" localSheetId="3">#REF!</definedName>
    <definedName name="NP4hume1.2" localSheetId="5">#REF!</definedName>
    <definedName name="NP4hume1.2">#REF!</definedName>
    <definedName name="NP4hume1000" localSheetId="1">#REF!</definedName>
    <definedName name="NP4hume1000" localSheetId="3">#REF!</definedName>
    <definedName name="NP4hume1000" localSheetId="5">#REF!</definedName>
    <definedName name="NP4hume1000">#REF!</definedName>
    <definedName name="NP4hume300" localSheetId="1">#REF!</definedName>
    <definedName name="NP4hume300" localSheetId="3">#REF!</definedName>
    <definedName name="NP4hume300" localSheetId="5">#REF!</definedName>
    <definedName name="NP4hume300">#REF!</definedName>
    <definedName name="NP4hume450" localSheetId="1">#REF!</definedName>
    <definedName name="NP4hume450" localSheetId="3">#REF!</definedName>
    <definedName name="NP4hume450" localSheetId="5">#REF!</definedName>
    <definedName name="NP4hume450">#REF!</definedName>
    <definedName name="NP4hume900" localSheetId="1">#REF!</definedName>
    <definedName name="NP4hume900" localSheetId="3">#REF!</definedName>
    <definedName name="NP4hume900" localSheetId="5">#REF!</definedName>
    <definedName name="NP4hume900">#REF!</definedName>
    <definedName name="nr_40" localSheetId="1">#REF!</definedName>
    <definedName name="nr_40" localSheetId="3">#REF!</definedName>
    <definedName name="nr_40" localSheetId="5">#REF!</definedName>
    <definedName name="nr_40">#REF!</definedName>
    <definedName name="nr_65" localSheetId="1">#REF!</definedName>
    <definedName name="nr_65" localSheetId="3">#REF!</definedName>
    <definedName name="nr_65" localSheetId="5">#REF!</definedName>
    <definedName name="nr_65">#REF!</definedName>
    <definedName name="NSL" localSheetId="1">[36]loadcal!#REF!</definedName>
    <definedName name="NSL" localSheetId="3">[36]loadcal!#REF!</definedName>
    <definedName name="NSL" localSheetId="5">[36]loadcal!#REF!</definedName>
    <definedName name="NSL">[36]loadcal!#REF!</definedName>
    <definedName name="Num_Pmt_Per_Year" localSheetId="2">#REF!</definedName>
    <definedName name="Num_Pmt_Per_Year" localSheetId="4">#REF!</definedName>
    <definedName name="Num_Pmt_Per_Year" localSheetId="3">#REF!</definedName>
    <definedName name="Num_Pmt_Per_Year" localSheetId="5">#REF!</definedName>
    <definedName name="Num_Pmt_Per_Year" localSheetId="0">#REF!</definedName>
    <definedName name="Num_Pmt_Per_Year">#REF!</definedName>
    <definedName name="Number_of_Payments" localSheetId="2">MATCH(0.01,'2374 Abstract'!End_Bal,-1)+1</definedName>
    <definedName name="Number_of_Payments" localSheetId="4">#N/A</definedName>
    <definedName name="Number_of_Payments" localSheetId="3">MATCH(0.01,CS!End_Bal,-1)+1</definedName>
    <definedName name="Number_of_Payments" localSheetId="5">MATCH(0.01,'CS (2)'!End_Bal,-1)+1</definedName>
    <definedName name="Number_of_Payments" localSheetId="0">MATCH(0.01,'G. Abstract'!End_Bal,-1)+1</definedName>
    <definedName name="Number_of_Payments">MATCH(0.01,End_Bal,-1)+1</definedName>
    <definedName name="nut" localSheetId="1">#REF!</definedName>
    <definedName name="nut" localSheetId="3">#REF!</definedName>
    <definedName name="nut" localSheetId="5">#REF!</definedName>
    <definedName name="nut">#REF!</definedName>
    <definedName name="oAst1" localSheetId="1">#REF!</definedName>
    <definedName name="oAst1" localSheetId="3">#REF!</definedName>
    <definedName name="oAst1" localSheetId="5">#REF!</definedName>
    <definedName name="oAst1">#REF!</definedName>
    <definedName name="oAst2" localSheetId="1">#REF!</definedName>
    <definedName name="oAst2" localSheetId="3">#REF!</definedName>
    <definedName name="oAst2" localSheetId="5">#REF!</definedName>
    <definedName name="oAst2">#REF!</definedName>
    <definedName name="oAst3" localSheetId="1">#REF!</definedName>
    <definedName name="oAst3" localSheetId="3">#REF!</definedName>
    <definedName name="oAst3" localSheetId="5">#REF!</definedName>
    <definedName name="oAst3">#REF!</definedName>
    <definedName name="oAst4" localSheetId="1">#REF!</definedName>
    <definedName name="oAst4" localSheetId="3">#REF!</definedName>
    <definedName name="oAst4" localSheetId="5">#REF!</definedName>
    <definedName name="oAst4">#REF!</definedName>
    <definedName name="ocgl" localSheetId="1">#REF!</definedName>
    <definedName name="ocgl" localSheetId="3">#REF!</definedName>
    <definedName name="ocgl" localSheetId="5">#REF!</definedName>
    <definedName name="ocgl">#REF!</definedName>
    <definedName name="oexudl" localSheetId="1">#REF!</definedName>
    <definedName name="oexudl" localSheetId="3">#REF!</definedName>
    <definedName name="oexudl" localSheetId="5">#REF!</definedName>
    <definedName name="oexudl">#REF!</definedName>
    <definedName name="oh" localSheetId="1">#REF!</definedName>
    <definedName name="oh" localSheetId="3">#REF!</definedName>
    <definedName name="oh" localSheetId="5">#REF!</definedName>
    <definedName name="oh">#REF!</definedName>
    <definedName name="oh_1" localSheetId="1">#REF!</definedName>
    <definedName name="oh_1" localSheetId="3">#REF!</definedName>
    <definedName name="oh_1" localSheetId="5">#REF!</definedName>
    <definedName name="oh_1">#REF!</definedName>
    <definedName name="oh_12" localSheetId="1">#REF!</definedName>
    <definedName name="oh_12" localSheetId="3">#REF!</definedName>
    <definedName name="oh_12" localSheetId="5">#REF!</definedName>
    <definedName name="oh_12">#REF!</definedName>
    <definedName name="oh_13" localSheetId="1">#REF!</definedName>
    <definedName name="oh_13" localSheetId="3">#REF!</definedName>
    <definedName name="oh_13" localSheetId="5">#REF!</definedName>
    <definedName name="oh_13">#REF!</definedName>
    <definedName name="oh_15" localSheetId="1">#REF!</definedName>
    <definedName name="oh_15" localSheetId="3">#REF!</definedName>
    <definedName name="oh_15" localSheetId="5">#REF!</definedName>
    <definedName name="oh_15">#REF!</definedName>
    <definedName name="oh_16" localSheetId="1">#REF!</definedName>
    <definedName name="oh_16" localSheetId="3">#REF!</definedName>
    <definedName name="oh_16" localSheetId="5">#REF!</definedName>
    <definedName name="oh_16">#REF!</definedName>
    <definedName name="oh_17" localSheetId="1">#REF!</definedName>
    <definedName name="oh_17" localSheetId="3">#REF!</definedName>
    <definedName name="oh_17" localSheetId="5">#REF!</definedName>
    <definedName name="oh_17">#REF!</definedName>
    <definedName name="oh_2" localSheetId="1">#REF!</definedName>
    <definedName name="oh_2" localSheetId="3">#REF!</definedName>
    <definedName name="oh_2" localSheetId="5">#REF!</definedName>
    <definedName name="oh_2">#REF!</definedName>
    <definedName name="OHP">[39]Quotation!$AC$4</definedName>
    <definedName name="OHP_3" localSheetId="1">#REF!</definedName>
    <definedName name="OHP_3" localSheetId="3">#REF!</definedName>
    <definedName name="OHP_3" localSheetId="5">#REF!</definedName>
    <definedName name="OHP_3">#REF!</definedName>
    <definedName name="OHP_4">[39]Quotation!$AC$4</definedName>
    <definedName name="ohp1_13" localSheetId="1">#REF!</definedName>
    <definedName name="ohp1_13" localSheetId="3">#REF!</definedName>
    <definedName name="ohp1_13" localSheetId="5">#REF!</definedName>
    <definedName name="ohp1_13">#REF!</definedName>
    <definedName name="ohp1_14" localSheetId="1">#REF!</definedName>
    <definedName name="ohp1_14" localSheetId="3">#REF!</definedName>
    <definedName name="ohp1_14" localSheetId="5">#REF!</definedName>
    <definedName name="ohp1_14">#REF!</definedName>
    <definedName name="ohp1_15" localSheetId="1">#REF!</definedName>
    <definedName name="ohp1_15" localSheetId="3">#REF!</definedName>
    <definedName name="ohp1_15" localSheetId="5">#REF!</definedName>
    <definedName name="ohp1_15">#REF!</definedName>
    <definedName name="ohp1_16" localSheetId="1">#REF!</definedName>
    <definedName name="ohp1_16" localSheetId="3">#REF!</definedName>
    <definedName name="ohp1_16" localSheetId="5">#REF!</definedName>
    <definedName name="ohp1_16">#REF!</definedName>
    <definedName name="ohp1_17" localSheetId="1">#REF!</definedName>
    <definedName name="ohp1_17" localSheetId="3">#REF!</definedName>
    <definedName name="ohp1_17" localSheetId="5">#REF!</definedName>
    <definedName name="ohp1_17">#REF!</definedName>
    <definedName name="ohp1_19" localSheetId="1">#REF!</definedName>
    <definedName name="ohp1_19" localSheetId="3">#REF!</definedName>
    <definedName name="ohp1_19" localSheetId="5">#REF!</definedName>
    <definedName name="ohp1_19">#REF!</definedName>
    <definedName name="ohp1_20" localSheetId="1">#REF!</definedName>
    <definedName name="ohp1_20" localSheetId="3">#REF!</definedName>
    <definedName name="ohp1_20" localSheetId="5">#REF!</definedName>
    <definedName name="ohp1_20">#REF!</definedName>
    <definedName name="ohp1_21" localSheetId="1">#REF!</definedName>
    <definedName name="ohp1_21" localSheetId="3">#REF!</definedName>
    <definedName name="ohp1_21" localSheetId="5">#REF!</definedName>
    <definedName name="ohp1_21">#REF!</definedName>
    <definedName name="ohp1_23" localSheetId="1">#REF!</definedName>
    <definedName name="ohp1_23" localSheetId="3">#REF!</definedName>
    <definedName name="ohp1_23" localSheetId="5">#REF!</definedName>
    <definedName name="ohp1_23">#REF!</definedName>
    <definedName name="ohp1_3" localSheetId="1">#REF!</definedName>
    <definedName name="ohp1_3" localSheetId="3">#REF!</definedName>
    <definedName name="ohp1_3" localSheetId="5">#REF!</definedName>
    <definedName name="ohp1_3">#REF!</definedName>
    <definedName name="omaxm1" localSheetId="1">#REF!</definedName>
    <definedName name="omaxm1" localSheetId="3">#REF!</definedName>
    <definedName name="omaxm1" localSheetId="5">#REF!</definedName>
    <definedName name="omaxm1">#REF!</definedName>
    <definedName name="omaxm2" localSheetId="1">#REF!</definedName>
    <definedName name="omaxm2" localSheetId="3">#REF!</definedName>
    <definedName name="omaxm2" localSheetId="5">#REF!</definedName>
    <definedName name="omaxm2">#REF!</definedName>
    <definedName name="omaxm3" localSheetId="1">#REF!</definedName>
    <definedName name="omaxm3" localSheetId="3">#REF!</definedName>
    <definedName name="omaxm3" localSheetId="5">#REF!</definedName>
    <definedName name="omaxm3">#REF!</definedName>
    <definedName name="omaxm4" localSheetId="1">#REF!</definedName>
    <definedName name="omaxm4" localSheetId="3">#REF!</definedName>
    <definedName name="omaxm4" localSheetId="5">#REF!</definedName>
    <definedName name="omaxm4">#REF!</definedName>
    <definedName name="ooo" localSheetId="1">#REF!</definedName>
    <definedName name="ooo" localSheetId="3">#REF!</definedName>
    <definedName name="ooo" localSheetId="5">#REF!</definedName>
    <definedName name="ooo">#REF!</definedName>
    <definedName name="OrdinaryRodBinder" localSheetId="1">#REF!</definedName>
    <definedName name="OrdinaryRodBinder" localSheetId="3">#REF!</definedName>
    <definedName name="OrdinaryRodBinder" localSheetId="5">#REF!</definedName>
    <definedName name="OrdinaryRodBinder">#REF!</definedName>
    <definedName name="oudl" localSheetId="1">#REF!</definedName>
    <definedName name="oudl" localSheetId="3">#REF!</definedName>
    <definedName name="oudl" localSheetId="5">#REF!</definedName>
    <definedName name="oudl">#REF!</definedName>
    <definedName name="P" localSheetId="1">#REF!</definedName>
    <definedName name="p">'[40]RA-markate'!$A$389:$B$1034</definedName>
    <definedName name="Pa" localSheetId="1">#REF!</definedName>
    <definedName name="Pa" localSheetId="3">#REF!</definedName>
    <definedName name="Pa" localSheetId="5">#REF!</definedName>
    <definedName name="Pa">#REF!</definedName>
    <definedName name="pa_1" localSheetId="1">#REF!</definedName>
    <definedName name="pa_1" localSheetId="3">#REF!</definedName>
    <definedName name="pa_1" localSheetId="5">#REF!</definedName>
    <definedName name="pa_1">#REF!</definedName>
    <definedName name="pa_12" localSheetId="1">#REF!</definedName>
    <definedName name="pa_12" localSheetId="3">#REF!</definedName>
    <definedName name="pa_12" localSheetId="5">#REF!</definedName>
    <definedName name="pa_12">#REF!</definedName>
    <definedName name="pa_13" localSheetId="1">#REF!</definedName>
    <definedName name="pa_13" localSheetId="3">#REF!</definedName>
    <definedName name="pa_13" localSheetId="5">#REF!</definedName>
    <definedName name="pa_13">#REF!</definedName>
    <definedName name="pa_14" localSheetId="1">#REF!</definedName>
    <definedName name="pa_14" localSheetId="3">#REF!</definedName>
    <definedName name="pa_14" localSheetId="5">#REF!</definedName>
    <definedName name="pa_14">#REF!</definedName>
    <definedName name="pa_15" localSheetId="1">#REF!</definedName>
    <definedName name="pa_15" localSheetId="3">#REF!</definedName>
    <definedName name="pa_15" localSheetId="5">#REF!</definedName>
    <definedName name="pa_15">#REF!</definedName>
    <definedName name="pa_16" localSheetId="1">#REF!</definedName>
    <definedName name="pa_16" localSheetId="3">#REF!</definedName>
    <definedName name="pa_16" localSheetId="5">#REF!</definedName>
    <definedName name="pa_16">#REF!</definedName>
    <definedName name="pa_17" localSheetId="1">#REF!</definedName>
    <definedName name="pa_17" localSheetId="3">#REF!</definedName>
    <definedName name="pa_17" localSheetId="5">#REF!</definedName>
    <definedName name="pa_17">#REF!</definedName>
    <definedName name="pa_19" localSheetId="1">#REF!</definedName>
    <definedName name="pa_19" localSheetId="3">#REF!</definedName>
    <definedName name="pa_19" localSheetId="5">#REF!</definedName>
    <definedName name="pa_19">#REF!</definedName>
    <definedName name="pa_2" localSheetId="1">#REF!</definedName>
    <definedName name="pa_2" localSheetId="3">#REF!</definedName>
    <definedName name="pa_2" localSheetId="5">#REF!</definedName>
    <definedName name="pa_2">#REF!</definedName>
    <definedName name="pa_20" localSheetId="1">#REF!</definedName>
    <definedName name="pa_20" localSheetId="3">#REF!</definedName>
    <definedName name="pa_20" localSheetId="5">#REF!</definedName>
    <definedName name="pa_20">#REF!</definedName>
    <definedName name="pa_21" localSheetId="1">#REF!</definedName>
    <definedName name="pa_21" localSheetId="3">#REF!</definedName>
    <definedName name="pa_21" localSheetId="5">#REF!</definedName>
    <definedName name="pa_21">#REF!</definedName>
    <definedName name="pa_23" localSheetId="1">#REF!</definedName>
    <definedName name="pa_23" localSheetId="3">#REF!</definedName>
    <definedName name="pa_23" localSheetId="5">#REF!</definedName>
    <definedName name="pa_23">#REF!</definedName>
    <definedName name="pa_3" localSheetId="1">#REF!</definedName>
    <definedName name="pa_3" localSheetId="3">#REF!</definedName>
    <definedName name="pa_3" localSheetId="5">#REF!</definedName>
    <definedName name="pa_3">#REF!</definedName>
    <definedName name="Pai" localSheetId="1">#REF!</definedName>
    <definedName name="Pai" localSheetId="3">#REF!</definedName>
    <definedName name="Pai" localSheetId="5">#REF!</definedName>
    <definedName name="Pai">#REF!</definedName>
    <definedName name="Pai_1" localSheetId="1">#REF!</definedName>
    <definedName name="Pai_1" localSheetId="3">#REF!</definedName>
    <definedName name="Pai_1" localSheetId="5">#REF!</definedName>
    <definedName name="Pai_1">#REF!</definedName>
    <definedName name="Pai_10" localSheetId="1">#REF!</definedName>
    <definedName name="Pai_10" localSheetId="3">#REF!</definedName>
    <definedName name="Pai_10" localSheetId="5">#REF!</definedName>
    <definedName name="Pai_10">#REF!</definedName>
    <definedName name="Pai_11" localSheetId="1">#REF!</definedName>
    <definedName name="Pai_11" localSheetId="3">#REF!</definedName>
    <definedName name="Pai_11" localSheetId="5">#REF!</definedName>
    <definedName name="Pai_11">#REF!</definedName>
    <definedName name="Pai_13" localSheetId="1">#REF!</definedName>
    <definedName name="Pai_13" localSheetId="3">#REF!</definedName>
    <definedName name="Pai_13" localSheetId="5">#REF!</definedName>
    <definedName name="Pai_13">#REF!</definedName>
    <definedName name="Pai_14" localSheetId="1">#REF!</definedName>
    <definedName name="Pai_14" localSheetId="3">#REF!</definedName>
    <definedName name="Pai_14" localSheetId="5">#REF!</definedName>
    <definedName name="Pai_14">#REF!</definedName>
    <definedName name="Pai_15" localSheetId="1">#REF!</definedName>
    <definedName name="Pai_15" localSheetId="3">#REF!</definedName>
    <definedName name="Pai_15" localSheetId="5">#REF!</definedName>
    <definedName name="Pai_15">#REF!</definedName>
    <definedName name="Pai_16" localSheetId="1">#REF!</definedName>
    <definedName name="Pai_16" localSheetId="3">#REF!</definedName>
    <definedName name="Pai_16" localSheetId="5">#REF!</definedName>
    <definedName name="Pai_16">#REF!</definedName>
    <definedName name="Pai_17" localSheetId="1">#REF!</definedName>
    <definedName name="Pai_17" localSheetId="3">#REF!</definedName>
    <definedName name="Pai_17" localSheetId="5">#REF!</definedName>
    <definedName name="Pai_17">#REF!</definedName>
    <definedName name="Pai_18" localSheetId="1">#REF!</definedName>
    <definedName name="Pai_18" localSheetId="3">#REF!</definedName>
    <definedName name="Pai_18" localSheetId="5">#REF!</definedName>
    <definedName name="Pai_18">#REF!</definedName>
    <definedName name="Pai_19" localSheetId="1">#REF!</definedName>
    <definedName name="Pai_19" localSheetId="3">#REF!</definedName>
    <definedName name="Pai_19" localSheetId="5">#REF!</definedName>
    <definedName name="Pai_19">#REF!</definedName>
    <definedName name="Pai_20" localSheetId="1">#REF!</definedName>
    <definedName name="Pai_20" localSheetId="3">#REF!</definedName>
    <definedName name="Pai_20" localSheetId="5">#REF!</definedName>
    <definedName name="Pai_20">#REF!</definedName>
    <definedName name="Pai_23" localSheetId="1">#REF!</definedName>
    <definedName name="Pai_23" localSheetId="3">#REF!</definedName>
    <definedName name="Pai_23" localSheetId="5">#REF!</definedName>
    <definedName name="Pai_23">#REF!</definedName>
    <definedName name="Pai_3" localSheetId="1">#REF!</definedName>
    <definedName name="Pai_3" localSheetId="3">#REF!</definedName>
    <definedName name="Pai_3" localSheetId="5">#REF!</definedName>
    <definedName name="Pai_3">#REF!</definedName>
    <definedName name="Pai_4" localSheetId="1">#REF!</definedName>
    <definedName name="Pai_4" localSheetId="3">#REF!</definedName>
    <definedName name="Pai_4" localSheetId="5">#REF!</definedName>
    <definedName name="Pai_4">#REF!</definedName>
    <definedName name="Pai_8" localSheetId="1">#REF!</definedName>
    <definedName name="Pai_8" localSheetId="3">#REF!</definedName>
    <definedName name="Pai_8" localSheetId="5">#REF!</definedName>
    <definedName name="Pai_8">#REF!</definedName>
    <definedName name="Pai_9" localSheetId="1">#REF!</definedName>
    <definedName name="Pai_9" localSheetId="3">#REF!</definedName>
    <definedName name="Pai_9" localSheetId="5">#REF!</definedName>
    <definedName name="Pai_9">#REF!</definedName>
    <definedName name="painter" localSheetId="1">#REF!</definedName>
    <definedName name="painter" localSheetId="3">#REF!</definedName>
    <definedName name="painter" localSheetId="5">#REF!</definedName>
    <definedName name="painter">#REF!</definedName>
    <definedName name="parapet" localSheetId="1">#REF!</definedName>
    <definedName name="parapet" localSheetId="3">#REF!</definedName>
    <definedName name="parapet" localSheetId="5">#REF!</definedName>
    <definedName name="parapet">#REF!</definedName>
    <definedName name="part">'[40]RA-markate'!$A$389:$B$1034</definedName>
    <definedName name="paver" localSheetId="1">#REF!</definedName>
    <definedName name="paver" localSheetId="3">#REF!</definedName>
    <definedName name="paver" localSheetId="5">#REF!</definedName>
    <definedName name="paver">#REF!</definedName>
    <definedName name="pavpaint" localSheetId="1">#REF!</definedName>
    <definedName name="pavpaint" localSheetId="3">#REF!</definedName>
    <definedName name="pavpaint" localSheetId="5">#REF!</definedName>
    <definedName name="pavpaint">#REF!</definedName>
    <definedName name="Pay_Date" localSheetId="2">#REF!</definedName>
    <definedName name="Pay_Date" localSheetId="4">#REF!</definedName>
    <definedName name="Pay_Date" localSheetId="3">#REF!</definedName>
    <definedName name="Pay_Date" localSheetId="5">#REF!</definedName>
    <definedName name="Pay_Date" localSheetId="0">#REF!</definedName>
    <definedName name="Pay_Date">#REF!</definedName>
    <definedName name="Pay_Num" localSheetId="2">#REF!</definedName>
    <definedName name="Pay_Num" localSheetId="4">#REF!</definedName>
    <definedName name="Pay_Num" localSheetId="3">#REF!</definedName>
    <definedName name="Pay_Num" localSheetId="5">#REF!</definedName>
    <definedName name="Pay_Num" localSheetId="0">#REF!</definedName>
    <definedName name="Pay_Num">#REF!</definedName>
    <definedName name="payment" localSheetId="2">#REF!</definedName>
    <definedName name="payment" localSheetId="4">#REF!</definedName>
    <definedName name="payment" localSheetId="3">#REF!</definedName>
    <definedName name="payment" localSheetId="5">#REF!</definedName>
    <definedName name="payment" localSheetId="0">#REF!</definedName>
    <definedName name="payment">#REF!</definedName>
    <definedName name="Payment_Date" localSheetId="2">DATE(YEAR('2374 Abstract'!Loan_Start),MONTH('2374 Abstract'!Loan_Start)+Payment_Number,DAY('2374 Abstract'!Loan_Start))</definedName>
    <definedName name="Payment_Date" localSheetId="4">#N/A</definedName>
    <definedName name="Payment_Date" localSheetId="3">DATE(YEAR(CS!Loan_Start),MONTH(CS!Loan_Start)+Payment_Number,DAY(CS!Loan_Start))</definedName>
    <definedName name="Payment_Date" localSheetId="5">DATE(YEAR('CS (2)'!Loan_Start),MONTH('CS (2)'!Loan_Start)+Payment_Number,DAY('CS (2)'!Loan_Start))</definedName>
    <definedName name="Payment_Date" localSheetId="0">DATE(YEAR('G. Abstract'!Loan_Start),MONTH('G. Abstract'!Loan_Start)+Payment_Number,DAY('G. Abstract'!Loan_Start))</definedName>
    <definedName name="Payment_Date">DATE(YEAR(Loan_Start),MONTH(Loan_Start)+Payment_Number,DAY(Loan_Start))</definedName>
    <definedName name="Pbot" localSheetId="1">[41]strand!#REF!</definedName>
    <definedName name="Pbot" localSheetId="3">[41]strand!#REF!</definedName>
    <definedName name="Pbot" localSheetId="5">[41]strand!#REF!</definedName>
    <definedName name="Pbot">[41]strand!#REF!</definedName>
    <definedName name="pc" localSheetId="2">#REF!</definedName>
    <definedName name="pc" localSheetId="4">#REF!</definedName>
    <definedName name="pc" localSheetId="3">#REF!</definedName>
    <definedName name="pc" localSheetId="5">#REF!</definedName>
    <definedName name="pc" localSheetId="0">#REF!</definedName>
    <definedName name="pc">#REF!</definedName>
    <definedName name="pcc1.3.6pcc" localSheetId="1">#REF!</definedName>
    <definedName name="pcc1.3.6pcc" localSheetId="3">#REF!</definedName>
    <definedName name="pcc1.3.6pcc" localSheetId="5">#REF!</definedName>
    <definedName name="pcc1.3.6pcc">#REF!</definedName>
    <definedName name="pcc148_3" localSheetId="1">#REF!</definedName>
    <definedName name="pcc148_3" localSheetId="3">#REF!</definedName>
    <definedName name="pcc148_3" localSheetId="5">#REF!</definedName>
    <definedName name="pcc148_3">#REF!</definedName>
    <definedName name="pccm15foundnpcc" localSheetId="1">#REF!</definedName>
    <definedName name="pccm15foundnpcc" localSheetId="3">#REF!</definedName>
    <definedName name="pccm15foundnpcc" localSheetId="5">#REF!</definedName>
    <definedName name="pccm15foundnpcc">#REF!</definedName>
    <definedName name="pi" localSheetId="1">[42]Rate_Analysis!#REF!</definedName>
    <definedName name="pi" localSheetId="3">[42]Rate_Analysis!#REF!</definedName>
    <definedName name="pi" localSheetId="5">[42]Rate_Analysis!#REF!</definedName>
    <definedName name="pi">[42]Rate_Analysis!#REF!</definedName>
    <definedName name="pi_1" localSheetId="1">[42]Rate_Analysis!#REF!</definedName>
    <definedName name="pi_1" localSheetId="3">[42]Rate_Analysis!#REF!</definedName>
    <definedName name="pi_1" localSheetId="5">[42]Rate_Analysis!#REF!</definedName>
    <definedName name="pi_1">[42]Rate_Analysis!#REF!</definedName>
    <definedName name="pi_10" localSheetId="1">[42]Rate_Analysis!#REF!</definedName>
    <definedName name="pi_10" localSheetId="3">[42]Rate_Analysis!#REF!</definedName>
    <definedName name="pi_10" localSheetId="5">[42]Rate_Analysis!#REF!</definedName>
    <definedName name="pi_10">[42]Rate_Analysis!#REF!</definedName>
    <definedName name="pi_11" localSheetId="1">[42]Rate_Analysis!#REF!</definedName>
    <definedName name="pi_11" localSheetId="3">[42]Rate_Analysis!#REF!</definedName>
    <definedName name="pi_11" localSheetId="5">[42]Rate_Analysis!#REF!</definedName>
    <definedName name="pi_11">[42]Rate_Analysis!#REF!</definedName>
    <definedName name="pi_13" localSheetId="1">'[43]Civil '!#REF!</definedName>
    <definedName name="pi_13" localSheetId="3">'[43]Civil '!#REF!</definedName>
    <definedName name="pi_13" localSheetId="5">'[43]Civil '!#REF!</definedName>
    <definedName name="pi_13">'[43]Civil '!#REF!</definedName>
    <definedName name="pi_14" localSheetId="1">[44]Rate_Analysis!#REF!</definedName>
    <definedName name="pi_14" localSheetId="3">[44]Rate_Analysis!#REF!</definedName>
    <definedName name="pi_14" localSheetId="5">[44]Rate_Analysis!#REF!</definedName>
    <definedName name="pi_14">[44]Rate_Analysis!#REF!</definedName>
    <definedName name="pi_15" localSheetId="1">[44]Rate_Analysis!#REF!</definedName>
    <definedName name="pi_15" localSheetId="3">[44]Rate_Analysis!#REF!</definedName>
    <definedName name="pi_15" localSheetId="5">[44]Rate_Analysis!#REF!</definedName>
    <definedName name="pi_15">[44]Rate_Analysis!#REF!</definedName>
    <definedName name="pi_16" localSheetId="1">[44]Rate_Analysis!#REF!</definedName>
    <definedName name="pi_16" localSheetId="3">[44]Rate_Analysis!#REF!</definedName>
    <definedName name="pi_16" localSheetId="5">[44]Rate_Analysis!#REF!</definedName>
    <definedName name="pi_16">[44]Rate_Analysis!#REF!</definedName>
    <definedName name="pi_17" localSheetId="1">[45]Rate_Analysis!#REF!</definedName>
    <definedName name="pi_17" localSheetId="3">[45]Rate_Analysis!#REF!</definedName>
    <definedName name="pi_17" localSheetId="5">[45]Rate_Analysis!#REF!</definedName>
    <definedName name="pi_17">[45]Rate_Analysis!#REF!</definedName>
    <definedName name="pi_19" localSheetId="1">[44]Rate_Analysis!#REF!</definedName>
    <definedName name="pi_19" localSheetId="3">[44]Rate_Analysis!#REF!</definedName>
    <definedName name="pi_19" localSheetId="5">[44]Rate_Analysis!#REF!</definedName>
    <definedName name="pi_19">[44]Rate_Analysis!#REF!</definedName>
    <definedName name="pi_20" localSheetId="1">[44]Rate_Analysis!#REF!</definedName>
    <definedName name="pi_20" localSheetId="3">[44]Rate_Analysis!#REF!</definedName>
    <definedName name="pi_20" localSheetId="5">[44]Rate_Analysis!#REF!</definedName>
    <definedName name="pi_20">[44]Rate_Analysis!#REF!</definedName>
    <definedName name="pi_23" localSheetId="1">[44]Rate_Analysis!#REF!</definedName>
    <definedName name="pi_23" localSheetId="3">[44]Rate_Analysis!#REF!</definedName>
    <definedName name="pi_23" localSheetId="5">[44]Rate_Analysis!#REF!</definedName>
    <definedName name="pi_23">[44]Rate_Analysis!#REF!</definedName>
    <definedName name="pi_3" localSheetId="1">#REF!</definedName>
    <definedName name="pi_3" localSheetId="3">#REF!</definedName>
    <definedName name="pi_3" localSheetId="5">#REF!</definedName>
    <definedName name="pi_3">#REF!</definedName>
    <definedName name="pi_4" localSheetId="1">[42]Rate_Analysis!#REF!</definedName>
    <definedName name="pi_4" localSheetId="3">[42]Rate_Analysis!#REF!</definedName>
    <definedName name="pi_4" localSheetId="5">[42]Rate_Analysis!#REF!</definedName>
    <definedName name="pi_4">[42]Rate_Analysis!#REF!</definedName>
    <definedName name="pi_8" localSheetId="1">[42]Rate_Analysis!#REF!</definedName>
    <definedName name="pi_8" localSheetId="3">[42]Rate_Analysis!#REF!</definedName>
    <definedName name="pi_8" localSheetId="5">[42]Rate_Analysis!#REF!</definedName>
    <definedName name="pi_8">[42]Rate_Analysis!#REF!</definedName>
    <definedName name="pi_9" localSheetId="1">[42]Rate_Analysis!#REF!</definedName>
    <definedName name="pi_9" localSheetId="3">[42]Rate_Analysis!#REF!</definedName>
    <definedName name="pi_9" localSheetId="5">[42]Rate_Analysis!#REF!</definedName>
    <definedName name="pi_9">[42]Rate_Analysis!#REF!</definedName>
    <definedName name="Pier" localSheetId="1">#REF!</definedName>
    <definedName name="Pier" localSheetId="3">#REF!</definedName>
    <definedName name="Pier" localSheetId="5">#REF!</definedName>
    <definedName name="Pier">#REF!</definedName>
    <definedName name="piercap" localSheetId="1">#REF!</definedName>
    <definedName name="piercap" localSheetId="3">#REF!</definedName>
    <definedName name="piercap" localSheetId="5">#REF!</definedName>
    <definedName name="piercap">#REF!</definedName>
    <definedName name="pile" localSheetId="1">#REF!</definedName>
    <definedName name="pile" localSheetId="3">#REF!</definedName>
    <definedName name="pile" localSheetId="5">#REF!</definedName>
    <definedName name="pile">#REF!</definedName>
    <definedName name="pilecap" localSheetId="1">#REF!</definedName>
    <definedName name="pilecap" localSheetId="3">#REF!</definedName>
    <definedName name="pilecap" localSheetId="5">#REF!</definedName>
    <definedName name="pilecap">#REF!</definedName>
    <definedName name="pilingrig" localSheetId="1">#REF!</definedName>
    <definedName name="pilingrig" localSheetId="3">#REF!</definedName>
    <definedName name="pilingrig" localSheetId="5">#REF!</definedName>
    <definedName name="pilingrig">#REF!</definedName>
    <definedName name="pl" localSheetId="1">#REF!</definedName>
    <definedName name="pl" localSheetId="3">#REF!</definedName>
    <definedName name="pl" localSheetId="5">#REF!</definedName>
    <definedName name="pl">#REF!</definedName>
    <definedName name="plast1.3pcc" localSheetId="1">#REF!</definedName>
    <definedName name="plast1.3pcc" localSheetId="3">#REF!</definedName>
    <definedName name="plast1.3pcc" localSheetId="5">#REF!</definedName>
    <definedName name="plast1.3pcc">#REF!</definedName>
    <definedName name="platecompactor" localSheetId="1">#REF!</definedName>
    <definedName name="platecompactor" localSheetId="3">#REF!</definedName>
    <definedName name="platecompactor" localSheetId="5">#REF!</definedName>
    <definedName name="platecompactor">#REF!</definedName>
    <definedName name="plcablvl">[13]Intro!$L$192</definedName>
    <definedName name="plcath">[13]Intro!$L$196</definedName>
    <definedName name="plcawdl">[13]Intro!$L$200</definedName>
    <definedName name="plcawdt">[13]Intro!$L$204</definedName>
    <definedName name="Plu" localSheetId="1">#REF!</definedName>
    <definedName name="Plu" localSheetId="3">#REF!</definedName>
    <definedName name="Plu" localSheetId="5">#REF!</definedName>
    <definedName name="Plu">#REF!</definedName>
    <definedName name="Plu_1" localSheetId="1">#REF!</definedName>
    <definedName name="Plu_1" localSheetId="3">#REF!</definedName>
    <definedName name="Plu_1" localSheetId="5">#REF!</definedName>
    <definedName name="Plu_1">#REF!</definedName>
    <definedName name="Plu_10" localSheetId="1">#REF!</definedName>
    <definedName name="Plu_10" localSheetId="3">#REF!</definedName>
    <definedName name="Plu_10" localSheetId="5">#REF!</definedName>
    <definedName name="Plu_10">#REF!</definedName>
    <definedName name="Plu_11" localSheetId="1">#REF!</definedName>
    <definedName name="Plu_11" localSheetId="3">#REF!</definedName>
    <definedName name="Plu_11" localSheetId="5">#REF!</definedName>
    <definedName name="Plu_11">#REF!</definedName>
    <definedName name="Plu_13" localSheetId="1">#REF!</definedName>
    <definedName name="Plu_13" localSheetId="3">#REF!</definedName>
    <definedName name="Plu_13" localSheetId="5">#REF!</definedName>
    <definedName name="Plu_13">#REF!</definedName>
    <definedName name="Plu_14" localSheetId="1">#REF!</definedName>
    <definedName name="Plu_14" localSheetId="3">#REF!</definedName>
    <definedName name="Plu_14" localSheetId="5">#REF!</definedName>
    <definedName name="Plu_14">#REF!</definedName>
    <definedName name="Plu_15" localSheetId="1">#REF!</definedName>
    <definedName name="Plu_15" localSheetId="3">#REF!</definedName>
    <definedName name="Plu_15" localSheetId="5">#REF!</definedName>
    <definedName name="Plu_15">#REF!</definedName>
    <definedName name="Plu_16" localSheetId="1">#REF!</definedName>
    <definedName name="Plu_16" localSheetId="3">#REF!</definedName>
    <definedName name="Plu_16" localSheetId="5">#REF!</definedName>
    <definedName name="Plu_16">#REF!</definedName>
    <definedName name="Plu_17" localSheetId="1">#REF!</definedName>
    <definedName name="Plu_17" localSheetId="3">#REF!</definedName>
    <definedName name="Plu_17" localSheetId="5">#REF!</definedName>
    <definedName name="Plu_17">#REF!</definedName>
    <definedName name="Plu_18" localSheetId="1">#REF!</definedName>
    <definedName name="Plu_18" localSheetId="3">#REF!</definedName>
    <definedName name="Plu_18" localSheetId="5">#REF!</definedName>
    <definedName name="Plu_18">#REF!</definedName>
    <definedName name="Plu_19" localSheetId="1">#REF!</definedName>
    <definedName name="Plu_19" localSheetId="3">#REF!</definedName>
    <definedName name="Plu_19" localSheetId="5">#REF!</definedName>
    <definedName name="Plu_19">#REF!</definedName>
    <definedName name="Plu_20" localSheetId="1">#REF!</definedName>
    <definedName name="Plu_20" localSheetId="3">#REF!</definedName>
    <definedName name="Plu_20" localSheetId="5">#REF!</definedName>
    <definedName name="Plu_20">#REF!</definedName>
    <definedName name="Plu_23" localSheetId="1">#REF!</definedName>
    <definedName name="Plu_23" localSheetId="3">#REF!</definedName>
    <definedName name="Plu_23" localSheetId="5">#REF!</definedName>
    <definedName name="Plu_23">#REF!</definedName>
    <definedName name="Plu_3" localSheetId="1">#REF!</definedName>
    <definedName name="Plu_3" localSheetId="3">#REF!</definedName>
    <definedName name="Plu_3" localSheetId="5">#REF!</definedName>
    <definedName name="Plu_3">#REF!</definedName>
    <definedName name="Plu_4" localSheetId="1">#REF!</definedName>
    <definedName name="Plu_4" localSheetId="3">#REF!</definedName>
    <definedName name="Plu_4" localSheetId="5">#REF!</definedName>
    <definedName name="Plu_4">#REF!</definedName>
    <definedName name="Plu_8" localSheetId="1">#REF!</definedName>
    <definedName name="Plu_8" localSheetId="3">#REF!</definedName>
    <definedName name="Plu_8" localSheetId="5">#REF!</definedName>
    <definedName name="Plu_8">#REF!</definedName>
    <definedName name="Plu_9" localSheetId="1">#REF!</definedName>
    <definedName name="Plu_9" localSheetId="3">#REF!</definedName>
    <definedName name="Plu_9" localSheetId="5">#REF!</definedName>
    <definedName name="Plu_9">#REF!</definedName>
    <definedName name="plumber" localSheetId="1">#REF!</definedName>
    <definedName name="plumber" localSheetId="3">#REF!</definedName>
    <definedName name="plumber" localSheetId="5">#REF!</definedName>
    <definedName name="plumber">#REF!</definedName>
    <definedName name="pot" localSheetId="1">#REF!</definedName>
    <definedName name="pot" localSheetId="3">#REF!</definedName>
    <definedName name="pot" localSheetId="5">#REF!</definedName>
    <definedName name="pot">#REF!</definedName>
    <definedName name="pp" localSheetId="1">#REF!</definedName>
    <definedName name="PRA" localSheetId="2">#REF!</definedName>
    <definedName name="PRA" localSheetId="3">#REF!</definedName>
    <definedName name="PRA" localSheetId="5">#REF!</definedName>
    <definedName name="PRA" localSheetId="0">#REF!</definedName>
    <definedName name="PRA">#REF!</definedName>
    <definedName name="PRABHU" localSheetId="2">#REF!</definedName>
    <definedName name="prabhu" localSheetId="1">#REF!</definedName>
    <definedName name="PRABHU" localSheetId="3">#REF!</definedName>
    <definedName name="PRABHU" localSheetId="5">#REF!</definedName>
    <definedName name="PRABHU" localSheetId="0">#REF!</definedName>
    <definedName name="PRABHU">#REF!</definedName>
    <definedName name="prcathm">[13]Intro!$L$169</definedName>
    <definedName name="prcawi">[13]Intro!$L$167</definedName>
    <definedName name="prdia">[13]Intro!$L$178</definedName>
    <definedName name="prem" localSheetId="1">#REF!</definedName>
    <definedName name="premoulded" localSheetId="1">#REF!</definedName>
    <definedName name="premoulded" localSheetId="3">#REF!</definedName>
    <definedName name="premoulded" localSheetId="5">#REF!</definedName>
    <definedName name="premoulded">#REF!</definedName>
    <definedName name="pri" localSheetId="1">#REF!</definedName>
    <definedName name="PRIN_TITLES_MI" localSheetId="1">#REF!</definedName>
    <definedName name="Princ" localSheetId="2">#REF!</definedName>
    <definedName name="Princ" localSheetId="4">#REF!</definedName>
    <definedName name="Princ" localSheetId="3">#REF!</definedName>
    <definedName name="Princ" localSheetId="5">#REF!</definedName>
    <definedName name="Princ" localSheetId="0">#REF!</definedName>
    <definedName name="Princ">#REF!</definedName>
    <definedName name="print" localSheetId="2">#REF!</definedName>
    <definedName name="print" localSheetId="4">#REF!</definedName>
    <definedName name="print" localSheetId="1">#REF!</definedName>
    <definedName name="print" localSheetId="3">#REF!</definedName>
    <definedName name="print" localSheetId="5">#REF!</definedName>
    <definedName name="print" localSheetId="0">#REF!</definedName>
    <definedName name="print">#REF!</definedName>
    <definedName name="PRINT_ARE" localSheetId="1">#REF!</definedName>
    <definedName name="_xlnm.Print_Area" localSheetId="2">'2374 Abstract'!$A$1:$G$65</definedName>
    <definedName name="_xlnm.Print_Area" localSheetId="4">'Annex A '!$A$1:$H$90</definedName>
    <definedName name="_xlnm.Print_Area" localSheetId="1">combned!$A$1:$M$55</definedName>
    <definedName name="_xlnm.Print_Area" localSheetId="3">CS!$A$1:$O$61</definedName>
    <definedName name="_xlnm.Print_Area" localSheetId="5">'CS (2)'!$A$1:$H$55</definedName>
    <definedName name="_xlnm.Print_Area" localSheetId="0">'G. Abstract'!$A$1:$F$27</definedName>
    <definedName name="_xlnm.Print_Area">#REF!</definedName>
    <definedName name="PRINT_AREA_" localSheetId="1">#REF!</definedName>
    <definedName name="PRINT_AREA_M" localSheetId="1">#REF!</definedName>
    <definedName name="PRINT_AREA_MI" localSheetId="2">#REF!</definedName>
    <definedName name="PRINT_AREA_MI" localSheetId="4">#REF!</definedName>
    <definedName name="PRINT_AREA_MI" localSheetId="1">#REF!</definedName>
    <definedName name="PRINT_AREA_MI" localSheetId="3">#REF!</definedName>
    <definedName name="PRINT_AREA_MI" localSheetId="5">#REF!</definedName>
    <definedName name="PRINT_AREA_MI" localSheetId="0">#REF!</definedName>
    <definedName name="PRINT_AREA_MI">#REF!</definedName>
    <definedName name="Print_Area_Reset" localSheetId="2">OFFSET('2374 Abstract'!Full_Print,0,0,'2374 Abstract'!Last_Row)</definedName>
    <definedName name="Print_Area_Reset" localSheetId="4">#N/A</definedName>
    <definedName name="Print_Area_Reset" localSheetId="3">OFFSET(CS!Full_Print,0,0,CS!Last_Row)</definedName>
    <definedName name="Print_Area_Reset" localSheetId="5">OFFSET('CS (2)'!Full_Print,0,0,'CS (2)'!Last_Row)</definedName>
    <definedName name="Print_Area_Reset" localSheetId="0">OFFSET('G. Abstract'!Full_Print,0,0,'G. Abstract'!Last_Row)</definedName>
    <definedName name="Print_Area_Reset">OFFSET(Full_Print,0,0,Last_Row)</definedName>
    <definedName name="Print_T" localSheetId="1">#REF!</definedName>
    <definedName name="Print_Tit" localSheetId="1">#REF!</definedName>
    <definedName name="Print_Titl" localSheetId="1">#REF!</definedName>
    <definedName name="Print_Title" localSheetId="1">#REF!</definedName>
    <definedName name="_xlnm.Print_Titles" localSheetId="2">'2374 Abstract'!$4:$4</definedName>
    <definedName name="_xlnm.Print_Titles" localSheetId="4">'Annex A '!$5:$6</definedName>
    <definedName name="_xlnm.Print_Titles" localSheetId="1">combned!$3:$4</definedName>
    <definedName name="_xlnm.Print_Titles" localSheetId="3">CS!$3:$4</definedName>
    <definedName name="_xlnm.Print_Titles" localSheetId="5">'CS (2)'!$1:$1</definedName>
    <definedName name="_xlnm.Print_Titles" localSheetId="0">#REF!</definedName>
    <definedName name="_xlnm.Print_Titles">#REF!</definedName>
    <definedName name="PRINT_TITLES_MI" localSheetId="2">#REF!</definedName>
    <definedName name="PRINT_TITLES_MI" localSheetId="4">#REF!</definedName>
    <definedName name="PRINT_TITLES_MI" localSheetId="1">#REF!</definedName>
    <definedName name="PRINT_TITLES_MI" localSheetId="3">#REF!</definedName>
    <definedName name="PRINT_TITLES_MI" localSheetId="5">#REF!</definedName>
    <definedName name="PRINT_TITLES_MI" localSheetId="0">#REF!</definedName>
    <definedName name="PRINT_TITLES_MI">#REF!</definedName>
    <definedName name="Print_titlesnew" localSheetId="1">#REF!</definedName>
    <definedName name="printarea1" localSheetId="1">#REF!</definedName>
    <definedName name="ps" localSheetId="1">#REF!</definedName>
    <definedName name="ps" localSheetId="3">#REF!</definedName>
    <definedName name="ps" localSheetId="5">#REF!</definedName>
    <definedName name="ps">#REF!</definedName>
    <definedName name="ps_app" localSheetId="2">#REF!</definedName>
    <definedName name="ps_app" localSheetId="4">#REF!</definedName>
    <definedName name="ps_app" localSheetId="3">#REF!</definedName>
    <definedName name="ps_app" localSheetId="5">#REF!</definedName>
    <definedName name="ps_app" localSheetId="0">#REF!</definedName>
    <definedName name="ps_app">#REF!</definedName>
    <definedName name="ps_est" localSheetId="2">#REF!</definedName>
    <definedName name="ps_est" localSheetId="4">#REF!</definedName>
    <definedName name="ps_est" localSheetId="3">#REF!</definedName>
    <definedName name="ps_est" localSheetId="5">#REF!</definedName>
    <definedName name="ps_est" localSheetId="0">#REF!</definedName>
    <definedName name="ps_est">#REF!</definedName>
    <definedName name="ps_max" localSheetId="2">#REF!</definedName>
    <definedName name="ps_max" localSheetId="4">#REF!</definedName>
    <definedName name="ps_max" localSheetId="3">#REF!</definedName>
    <definedName name="ps_max" localSheetId="5">#REF!</definedName>
    <definedName name="ps_max" localSheetId="0">#REF!</definedName>
    <definedName name="ps_max">#REF!</definedName>
    <definedName name="ps_paid" localSheetId="2">#REF!</definedName>
    <definedName name="ps_paid" localSheetId="4">#REF!</definedName>
    <definedName name="ps_paid" localSheetId="3">#REF!</definedName>
    <definedName name="ps_paid" localSheetId="5">#REF!</definedName>
    <definedName name="ps_paid" localSheetId="0">#REF!</definedName>
    <definedName name="ps_paid">#REF!</definedName>
    <definedName name="ps_quo" localSheetId="2">#REF!</definedName>
    <definedName name="ps_quo" localSheetId="4">#REF!</definedName>
    <definedName name="ps_quo" localSheetId="3">#REF!</definedName>
    <definedName name="ps_quo" localSheetId="5">#REF!</definedName>
    <definedName name="ps_quo" localSheetId="0">#REF!</definedName>
    <definedName name="ps_quo">#REF!</definedName>
    <definedName name="ps_rec" localSheetId="2">#REF!</definedName>
    <definedName name="ps_rec" localSheetId="4">#REF!</definedName>
    <definedName name="ps_rec" localSheetId="3">#REF!</definedName>
    <definedName name="ps_rec" localSheetId="5">#REF!</definedName>
    <definedName name="ps_rec" localSheetId="0">#REF!</definedName>
    <definedName name="ps_rec">#REF!</definedName>
    <definedName name="Ptop" localSheetId="1">[41]strand!#REF!</definedName>
    <definedName name="Ptop" localSheetId="3">[41]strand!#REF!</definedName>
    <definedName name="Ptop" localSheetId="5">[41]strand!#REF!</definedName>
    <definedName name="Ptop">[41]strand!#REF!</definedName>
    <definedName name="Ptroller" localSheetId="1">#REF!</definedName>
    <definedName name="Ptroller" localSheetId="3">#REF!</definedName>
    <definedName name="Ptroller" localSheetId="5">#REF!</definedName>
    <definedName name="Ptroller">#REF!</definedName>
    <definedName name="pvcpipe100" localSheetId="1">#REF!</definedName>
    <definedName name="pvcpipe100" localSheetId="3">#REF!</definedName>
    <definedName name="pvcpipe100" localSheetId="5">#REF!</definedName>
    <definedName name="pvcpipe100">#REF!</definedName>
    <definedName name="pvcpipe150" localSheetId="1">#REF!</definedName>
    <definedName name="pvcpipe150" localSheetId="3">#REF!</definedName>
    <definedName name="pvcpipe150" localSheetId="5">#REF!</definedName>
    <definedName name="pvcpipe150">#REF!</definedName>
    <definedName name="pvcpipe50" localSheetId="1">#REF!</definedName>
    <definedName name="pvcpipe50" localSheetId="3">#REF!</definedName>
    <definedName name="pvcpipe50" localSheetId="5">#REF!</definedName>
    <definedName name="pvcpipe50">#REF!</definedName>
    <definedName name="Q" localSheetId="2">#REF!</definedName>
    <definedName name="q" localSheetId="1">#REF!</definedName>
    <definedName name="Q" localSheetId="3">#REF!</definedName>
    <definedName name="Q" localSheetId="5">#REF!</definedName>
    <definedName name="Q" localSheetId="0">#REF!</definedName>
    <definedName name="Q">#REF!</definedName>
    <definedName name="qnetlat" localSheetId="1">[46]horizontal!#REF!</definedName>
    <definedName name="qnetlat" localSheetId="3">[46]horizontal!#REF!</definedName>
    <definedName name="qnetlat" localSheetId="5">[46]horizontal!#REF!</definedName>
    <definedName name="qnetlat">[46]horizontal!#REF!</definedName>
    <definedName name="qnetseis" localSheetId="1">[46]horizontal!#REF!</definedName>
    <definedName name="qnetseis" localSheetId="3">[46]horizontal!#REF!</definedName>
    <definedName name="qnetseis" localSheetId="5">[46]horizontal!#REF!</definedName>
    <definedName name="qnetseis">[46]horizontal!#REF!</definedName>
    <definedName name="QQE" localSheetId="2">#REF!</definedName>
    <definedName name="QQE" localSheetId="4">#REF!</definedName>
    <definedName name="QQE" localSheetId="3">#REF!</definedName>
    <definedName name="QQE" localSheetId="5">#REF!</definedName>
    <definedName name="QQE" localSheetId="0">#REF!</definedName>
    <definedName name="QQE">#REF!</definedName>
    <definedName name="QWE" localSheetId="2">#REF!</definedName>
    <definedName name="QWE" localSheetId="4">#REF!</definedName>
    <definedName name="QWE" localSheetId="3">#REF!</definedName>
    <definedName name="QWE" localSheetId="5">#REF!</definedName>
    <definedName name="QWE" localSheetId="0">#REF!</definedName>
    <definedName name="QWE">#REF!</definedName>
    <definedName name="r.1" localSheetId="1">#REF!</definedName>
    <definedName name="r.1" localSheetId="3">#REF!</definedName>
    <definedName name="r.1" localSheetId="5">#REF!</definedName>
    <definedName name="r.1">#REF!</definedName>
    <definedName name="Ra">'[18]2.civil-RA'!$O$17</definedName>
    <definedName name="rb" localSheetId="1">#REF!</definedName>
    <definedName name="rb" localSheetId="3">#REF!</definedName>
    <definedName name="rb" localSheetId="5">#REF!</definedName>
    <definedName name="rb">#REF!</definedName>
    <definedName name="rccm20pcc" localSheetId="1">#REF!</definedName>
    <definedName name="rccm20pcc" localSheetId="3">#REF!</definedName>
    <definedName name="rccm20pcc" localSheetId="5">#REF!</definedName>
    <definedName name="rccm20pcc">#REF!</definedName>
    <definedName name="rccm30pcc" localSheetId="1">#REF!</definedName>
    <definedName name="rccm30pcc" localSheetId="3">#REF!</definedName>
    <definedName name="rccm30pcc" localSheetId="5">#REF!</definedName>
    <definedName name="rccm30pcc">#REF!</definedName>
    <definedName name="Rdeck" localSheetId="1">'[14]mem-property'!#REF!</definedName>
    <definedName name="Rdeck" localSheetId="3">'[14]mem-property'!#REF!</definedName>
    <definedName name="Rdeck" localSheetId="5">'[14]mem-property'!#REF!</definedName>
    <definedName name="Rdeck">'[14]mem-property'!#REF!</definedName>
    <definedName name="re" localSheetId="1">#REF!</definedName>
    <definedName name="re" localSheetId="3">#REF!</definedName>
    <definedName name="re" localSheetId="5">#REF!</definedName>
    <definedName name="re">#REF!</definedName>
    <definedName name="re_13" localSheetId="1">#REF!</definedName>
    <definedName name="re_13" localSheetId="3">#REF!</definedName>
    <definedName name="re_13" localSheetId="5">#REF!</definedName>
    <definedName name="re_13">#REF!</definedName>
    <definedName name="re_14" localSheetId="1">#REF!</definedName>
    <definedName name="re_14" localSheetId="3">#REF!</definedName>
    <definedName name="re_14" localSheetId="5">#REF!</definedName>
    <definedName name="re_14">#REF!</definedName>
    <definedName name="re_15" localSheetId="1">#REF!</definedName>
    <definedName name="re_15" localSheetId="3">#REF!</definedName>
    <definedName name="re_15" localSheetId="5">#REF!</definedName>
    <definedName name="re_15">#REF!</definedName>
    <definedName name="re_16" localSheetId="1">#REF!</definedName>
    <definedName name="re_16" localSheetId="3">#REF!</definedName>
    <definedName name="re_16" localSheetId="5">#REF!</definedName>
    <definedName name="re_16">#REF!</definedName>
    <definedName name="re_17" localSheetId="1">#REF!</definedName>
    <definedName name="re_17" localSheetId="3">#REF!</definedName>
    <definedName name="re_17" localSheetId="5">#REF!</definedName>
    <definedName name="re_17">#REF!</definedName>
    <definedName name="re_19" localSheetId="1">#REF!</definedName>
    <definedName name="re_19" localSheetId="3">#REF!</definedName>
    <definedName name="re_19" localSheetId="5">#REF!</definedName>
    <definedName name="re_19">#REF!</definedName>
    <definedName name="re_20" localSheetId="1">#REF!</definedName>
    <definedName name="re_20" localSheetId="3">#REF!</definedName>
    <definedName name="re_20" localSheetId="5">#REF!</definedName>
    <definedName name="re_20">#REF!</definedName>
    <definedName name="re_23" localSheetId="1">#REF!</definedName>
    <definedName name="re_23" localSheetId="3">#REF!</definedName>
    <definedName name="re_23" localSheetId="5">#REF!</definedName>
    <definedName name="re_23">#REF!</definedName>
    <definedName name="re_3" localSheetId="1">#REF!</definedName>
    <definedName name="re_3" localSheetId="3">#REF!</definedName>
    <definedName name="re_3" localSheetId="5">#REF!</definedName>
    <definedName name="re_3">#REF!</definedName>
    <definedName name="red" localSheetId="1">#REF!</definedName>
    <definedName name="rhd" localSheetId="1">#REF!</definedName>
    <definedName name="rhd" localSheetId="3">#REF!</definedName>
    <definedName name="rhd" localSheetId="5">#REF!</definedName>
    <definedName name="rhd">#REF!</definedName>
    <definedName name="rl" localSheetId="1">#REF!</definedName>
    <definedName name="rl" localSheetId="3">#REF!</definedName>
    <definedName name="rl" localSheetId="5">#REF!</definedName>
    <definedName name="rl">#REF!</definedName>
    <definedName name="RLLmax" localSheetId="1">[3]Rocker!#REF!</definedName>
    <definedName name="RLLmax" localSheetId="3">[3]Rocker!#REF!</definedName>
    <definedName name="RLLmax" localSheetId="5">[3]Rocker!#REF!</definedName>
    <definedName name="RLLmax">[3]Rocker!#REF!</definedName>
    <definedName name="roadexcavation1pcc" localSheetId="1">#REF!</definedName>
    <definedName name="roadexcavation1pcc" localSheetId="3">#REF!</definedName>
    <definedName name="roadexcavation1pcc" localSheetId="5">#REF!</definedName>
    <definedName name="roadexcavation1pcc">#REF!</definedName>
    <definedName name="roller" localSheetId="1">#REF!</definedName>
    <definedName name="roller" localSheetId="3">#REF!</definedName>
    <definedName name="roller" localSheetId="5">#REF!</definedName>
    <definedName name="roller">#REF!</definedName>
    <definedName name="roughstone" localSheetId="1">#REF!</definedName>
    <definedName name="roughstone" localSheetId="3">#REF!</definedName>
    <definedName name="roughstone" localSheetId="5">#REF!</definedName>
    <definedName name="roughstone">#REF!</definedName>
    <definedName name="roya" localSheetId="2">#REF!</definedName>
    <definedName name="roya" localSheetId="4">#REF!</definedName>
    <definedName name="roya" localSheetId="1">#REF!</definedName>
    <definedName name="roya" localSheetId="3">#REF!</definedName>
    <definedName name="roya" localSheetId="5">#REF!</definedName>
    <definedName name="roya" localSheetId="0">#REF!</definedName>
    <definedName name="roya">#REF!</definedName>
    <definedName name="rs" localSheetId="1">#REF!</definedName>
    <definedName name="rs" localSheetId="3">#REF!</definedName>
    <definedName name="rs" localSheetId="5">#REF!</definedName>
    <definedName name="rs">#REF!</definedName>
    <definedName name="rwe" localSheetId="3">#REF!</definedName>
    <definedName name="rwe" localSheetId="5">#REF!</definedName>
    <definedName name="rwe">#REF!</definedName>
    <definedName name="Rxy" localSheetId="1">'[14]mem-property'!#REF!</definedName>
    <definedName name="Rxy" localSheetId="3">'[14]mem-property'!#REF!</definedName>
    <definedName name="Rxy" localSheetId="5">'[14]mem-property'!#REF!</definedName>
    <definedName name="Rxy">'[14]mem-property'!#REF!</definedName>
    <definedName name="Ryx" localSheetId="1">'[14]mem-property'!#REF!</definedName>
    <definedName name="Ryx" localSheetId="3">'[14]mem-property'!#REF!</definedName>
    <definedName name="Ryx" localSheetId="5">'[14]mem-property'!#REF!</definedName>
    <definedName name="Ryx">'[14]mem-property'!#REF!</definedName>
    <definedName name="S" localSheetId="1">#REF!</definedName>
    <definedName name="s">'[47]RA-markate'!$A$389:$B$1034</definedName>
    <definedName name="sa" localSheetId="1">#REF!</definedName>
    <definedName name="sa" localSheetId="3">#REF!</definedName>
    <definedName name="sa" localSheetId="5">#REF!</definedName>
    <definedName name="sa">#REF!</definedName>
    <definedName name="sa_12" localSheetId="1">#REF!</definedName>
    <definedName name="sa_12" localSheetId="3">#REF!</definedName>
    <definedName name="sa_12" localSheetId="5">#REF!</definedName>
    <definedName name="sa_12">#REF!</definedName>
    <definedName name="sa_13" localSheetId="1">#REF!</definedName>
    <definedName name="sa_13" localSheetId="3">#REF!</definedName>
    <definedName name="sa_13" localSheetId="5">#REF!</definedName>
    <definedName name="sa_13">#REF!</definedName>
    <definedName name="sa_14" localSheetId="1">#REF!</definedName>
    <definedName name="sa_14" localSheetId="3">#REF!</definedName>
    <definedName name="sa_14" localSheetId="5">#REF!</definedName>
    <definedName name="sa_14">#REF!</definedName>
    <definedName name="sa_15" localSheetId="1">#REF!</definedName>
    <definedName name="sa_15" localSheetId="3">#REF!</definedName>
    <definedName name="sa_15" localSheetId="5">#REF!</definedName>
    <definedName name="sa_15">#REF!</definedName>
    <definedName name="sa_16" localSheetId="1">#REF!</definedName>
    <definedName name="sa_16" localSheetId="3">#REF!</definedName>
    <definedName name="sa_16" localSheetId="5">#REF!</definedName>
    <definedName name="sa_16">#REF!</definedName>
    <definedName name="sa_17" localSheetId="1">#REF!</definedName>
    <definedName name="sa_17" localSheetId="3">#REF!</definedName>
    <definedName name="sa_17" localSheetId="5">#REF!</definedName>
    <definedName name="sa_17">#REF!</definedName>
    <definedName name="sa_19" localSheetId="1">#REF!</definedName>
    <definedName name="sa_19" localSheetId="3">#REF!</definedName>
    <definedName name="sa_19" localSheetId="5">#REF!</definedName>
    <definedName name="sa_19">#REF!</definedName>
    <definedName name="sa_20" localSheetId="1">#REF!</definedName>
    <definedName name="sa_20" localSheetId="3">#REF!</definedName>
    <definedName name="sa_20" localSheetId="5">#REF!</definedName>
    <definedName name="sa_20">#REF!</definedName>
    <definedName name="sa_21" localSheetId="1">#REF!</definedName>
    <definedName name="sa_21" localSheetId="3">#REF!</definedName>
    <definedName name="sa_21" localSheetId="5">#REF!</definedName>
    <definedName name="sa_21">#REF!</definedName>
    <definedName name="sa_23" localSheetId="1">#REF!</definedName>
    <definedName name="sa_23" localSheetId="3">#REF!</definedName>
    <definedName name="sa_23" localSheetId="5">#REF!</definedName>
    <definedName name="sa_23">#REF!</definedName>
    <definedName name="sa_3" localSheetId="1">#REF!</definedName>
    <definedName name="sa_3" localSheetId="3">#REF!</definedName>
    <definedName name="sa_3" localSheetId="5">#REF!</definedName>
    <definedName name="sa_3">#REF!</definedName>
    <definedName name="salballies" localSheetId="1">#REF!</definedName>
    <definedName name="salballies" localSheetId="3">#REF!</definedName>
    <definedName name="salballies" localSheetId="5">#REF!</definedName>
    <definedName name="salballies">#REF!</definedName>
    <definedName name="Sand" localSheetId="1">#REF!</definedName>
    <definedName name="Sand" localSheetId="3">#REF!</definedName>
    <definedName name="Sand" localSheetId="5">#REF!</definedName>
    <definedName name="Sand">#REF!</definedName>
    <definedName name="Sand_13" localSheetId="1">#REF!</definedName>
    <definedName name="Sand_13" localSheetId="3">#REF!</definedName>
    <definedName name="Sand_13" localSheetId="5">#REF!</definedName>
    <definedName name="Sand_13">#REF!</definedName>
    <definedName name="Sand_14" localSheetId="1">#REF!</definedName>
    <definedName name="Sand_14" localSheetId="3">#REF!</definedName>
    <definedName name="Sand_14" localSheetId="5">#REF!</definedName>
    <definedName name="Sand_14">#REF!</definedName>
    <definedName name="Sand_15" localSheetId="1">#REF!</definedName>
    <definedName name="Sand_15" localSheetId="3">#REF!</definedName>
    <definedName name="Sand_15" localSheetId="5">#REF!</definedName>
    <definedName name="Sand_15">#REF!</definedName>
    <definedName name="Sand_16" localSheetId="1">#REF!</definedName>
    <definedName name="Sand_16" localSheetId="3">#REF!</definedName>
    <definedName name="Sand_16" localSheetId="5">#REF!</definedName>
    <definedName name="Sand_16">#REF!</definedName>
    <definedName name="Sand_17" localSheetId="1">#REF!</definedName>
    <definedName name="Sand_17" localSheetId="3">#REF!</definedName>
    <definedName name="Sand_17" localSheetId="5">#REF!</definedName>
    <definedName name="Sand_17">#REF!</definedName>
    <definedName name="Sand_19" localSheetId="1">#REF!</definedName>
    <definedName name="Sand_19" localSheetId="3">#REF!</definedName>
    <definedName name="Sand_19" localSheetId="5">#REF!</definedName>
    <definedName name="Sand_19">#REF!</definedName>
    <definedName name="Sand_20" localSheetId="1">#REF!</definedName>
    <definedName name="Sand_20" localSheetId="3">#REF!</definedName>
    <definedName name="Sand_20" localSheetId="5">#REF!</definedName>
    <definedName name="Sand_20">#REF!</definedName>
    <definedName name="Sand_21" localSheetId="1">#REF!</definedName>
    <definedName name="Sand_21" localSheetId="3">#REF!</definedName>
    <definedName name="Sand_21" localSheetId="5">#REF!</definedName>
    <definedName name="Sand_21">#REF!</definedName>
    <definedName name="Sand_23" localSheetId="1">#REF!</definedName>
    <definedName name="Sand_23" localSheetId="3">#REF!</definedName>
    <definedName name="Sand_23" localSheetId="5">#REF!</definedName>
    <definedName name="Sand_23">#REF!</definedName>
    <definedName name="Sand_3" localSheetId="1">#REF!</definedName>
    <definedName name="Sand_3" localSheetId="3">#REF!</definedName>
    <definedName name="Sand_3" localSheetId="5">#REF!</definedName>
    <definedName name="Sand_3">#REF!</definedName>
    <definedName name="sandlead" localSheetId="1">#REF!</definedName>
    <definedName name="sandlead" localSheetId="3">#REF!</definedName>
    <definedName name="sandlead" localSheetId="5">#REF!</definedName>
    <definedName name="sandlead">#REF!</definedName>
    <definedName name="saq" localSheetId="3">#REF!</definedName>
    <definedName name="saq" localSheetId="5">#REF!</definedName>
    <definedName name="saq">#REF!</definedName>
    <definedName name="sasi" localSheetId="2">#REF!</definedName>
    <definedName name="sasi" localSheetId="3">#REF!</definedName>
    <definedName name="sasi" localSheetId="5">#REF!</definedName>
    <definedName name="sasi" localSheetId="0">#REF!</definedName>
    <definedName name="sasi">#REF!</definedName>
    <definedName name="Sbe" localSheetId="1">#REF!</definedName>
    <definedName name="Sbe" localSheetId="3">#REF!</definedName>
    <definedName name="Sbe" localSheetId="5">#REF!</definedName>
    <definedName name="Sbe">#REF!</definedName>
    <definedName name="sc" localSheetId="1">#REF!</definedName>
    <definedName name="sc" localSheetId="3">#REF!</definedName>
    <definedName name="sc" localSheetId="5">#REF!</definedName>
    <definedName name="sc">#REF!</definedName>
    <definedName name="sc_12" localSheetId="1">#REF!</definedName>
    <definedName name="sc_12" localSheetId="3">#REF!</definedName>
    <definedName name="sc_12" localSheetId="5">#REF!</definedName>
    <definedName name="sc_12">#REF!</definedName>
    <definedName name="sc_13" localSheetId="1">#REF!</definedName>
    <definedName name="sc_13" localSheetId="3">#REF!</definedName>
    <definedName name="sc_13" localSheetId="5">#REF!</definedName>
    <definedName name="sc_13">#REF!</definedName>
    <definedName name="sc_15" localSheetId="1">#REF!</definedName>
    <definedName name="sc_15" localSheetId="3">#REF!</definedName>
    <definedName name="sc_15" localSheetId="5">#REF!</definedName>
    <definedName name="sc_15">#REF!</definedName>
    <definedName name="sc_16" localSheetId="1">#REF!</definedName>
    <definedName name="sc_16" localSheetId="3">#REF!</definedName>
    <definedName name="sc_16" localSheetId="5">#REF!</definedName>
    <definedName name="sc_16">#REF!</definedName>
    <definedName name="sc_17" localSheetId="1">#REF!</definedName>
    <definedName name="sc_17" localSheetId="3">#REF!</definedName>
    <definedName name="sc_17" localSheetId="5">#REF!</definedName>
    <definedName name="sc_17">#REF!</definedName>
    <definedName name="sc_2" localSheetId="1">#REF!</definedName>
    <definedName name="sc_2" localSheetId="3">#REF!</definedName>
    <definedName name="sc_2" localSheetId="5">#REF!</definedName>
    <definedName name="sc_2">#REF!</definedName>
    <definedName name="Sched_Pay" localSheetId="2">#REF!</definedName>
    <definedName name="Sched_Pay" localSheetId="4">#REF!</definedName>
    <definedName name="Sched_Pay" localSheetId="3">#REF!</definedName>
    <definedName name="Sched_Pay" localSheetId="5">#REF!</definedName>
    <definedName name="Sched_Pay" localSheetId="0">#REF!</definedName>
    <definedName name="Sched_Pay">#REF!</definedName>
    <definedName name="Scheduled_Extra_Payments" localSheetId="2">#REF!</definedName>
    <definedName name="Scheduled_Extra_Payments" localSheetId="4">#REF!</definedName>
    <definedName name="Scheduled_Extra_Payments" localSheetId="3">#REF!</definedName>
    <definedName name="Scheduled_Extra_Payments" localSheetId="5">#REF!</definedName>
    <definedName name="Scheduled_Extra_Payments" localSheetId="0">#REF!</definedName>
    <definedName name="Scheduled_Extra_Payments">#REF!</definedName>
    <definedName name="Scheduled_Interest_Rate" localSheetId="2">#REF!</definedName>
    <definedName name="Scheduled_Interest_Rate" localSheetId="4">#REF!</definedName>
    <definedName name="Scheduled_Interest_Rate" localSheetId="3">#REF!</definedName>
    <definedName name="Scheduled_Interest_Rate" localSheetId="5">#REF!</definedName>
    <definedName name="Scheduled_Interest_Rate" localSheetId="0">#REF!</definedName>
    <definedName name="Scheduled_Interest_Rate">#REF!</definedName>
    <definedName name="Scheduled_Monthly_Payment" localSheetId="2">#REF!</definedName>
    <definedName name="Scheduled_Monthly_Payment" localSheetId="4">#REF!</definedName>
    <definedName name="Scheduled_Monthly_Payment" localSheetId="3">#REF!</definedName>
    <definedName name="Scheduled_Monthly_Payment" localSheetId="5">#REF!</definedName>
    <definedName name="Scheduled_Monthly_Payment" localSheetId="0">#REF!</definedName>
    <definedName name="Scheduled_Monthly_Payment">#REF!</definedName>
    <definedName name="scraper" localSheetId="1">#REF!</definedName>
    <definedName name="scraper" localSheetId="3">#REF!</definedName>
    <definedName name="scraper" localSheetId="5">#REF!</definedName>
    <definedName name="scraper">#REF!</definedName>
    <definedName name="sd1_1" localSheetId="1">[2]Electrical!#REF!</definedName>
    <definedName name="sd1_1" localSheetId="3">[2]Electrical!#REF!</definedName>
    <definedName name="sd1_1" localSheetId="5">[2]Electrical!#REF!</definedName>
    <definedName name="sd1_1">[2]Electrical!#REF!</definedName>
    <definedName name="sd1_10" localSheetId="1">[2]Electrical!#REF!</definedName>
    <definedName name="sd1_10" localSheetId="3">[2]Electrical!#REF!</definedName>
    <definedName name="sd1_10" localSheetId="5">[2]Electrical!#REF!</definedName>
    <definedName name="sd1_10">[2]Electrical!#REF!</definedName>
    <definedName name="sd1_11" localSheetId="1">[2]Electrical!#REF!</definedName>
    <definedName name="sd1_11" localSheetId="3">[2]Electrical!#REF!</definedName>
    <definedName name="sd1_11" localSheetId="5">[2]Electrical!#REF!</definedName>
    <definedName name="sd1_11">[2]Electrical!#REF!</definedName>
    <definedName name="sd1_13" localSheetId="1">[48]Electrical!#REF!</definedName>
    <definedName name="sd1_13" localSheetId="3">[48]Electrical!#REF!</definedName>
    <definedName name="sd1_13" localSheetId="5">[48]Electrical!#REF!</definedName>
    <definedName name="sd1_13">[48]Electrical!#REF!</definedName>
    <definedName name="sd1_14" localSheetId="1">[48]Electrical!#REF!</definedName>
    <definedName name="sd1_14" localSheetId="3">[48]Electrical!#REF!</definedName>
    <definedName name="sd1_14" localSheetId="5">[48]Electrical!#REF!</definedName>
    <definedName name="sd1_14">[48]Electrical!#REF!</definedName>
    <definedName name="sd1_15" localSheetId="1">[49]Electrical!#REF!</definedName>
    <definedName name="sd1_15" localSheetId="3">[49]Electrical!#REF!</definedName>
    <definedName name="sd1_15" localSheetId="5">[49]Electrical!#REF!</definedName>
    <definedName name="sd1_15">[49]Electrical!#REF!</definedName>
    <definedName name="sd1_16" localSheetId="1">[48]Electrical!#REF!</definedName>
    <definedName name="sd1_16" localSheetId="3">[48]Electrical!#REF!</definedName>
    <definedName name="sd1_16" localSheetId="5">[48]Electrical!#REF!</definedName>
    <definedName name="sd1_16">[48]Electrical!#REF!</definedName>
    <definedName name="sd1_19" localSheetId="1">[48]Electrical!#REF!</definedName>
    <definedName name="sd1_19" localSheetId="3">[48]Electrical!#REF!</definedName>
    <definedName name="sd1_19" localSheetId="5">[48]Electrical!#REF!</definedName>
    <definedName name="sd1_19">[48]Electrical!#REF!</definedName>
    <definedName name="sd1_20" localSheetId="1">[48]Electrical!#REF!</definedName>
    <definedName name="sd1_20" localSheetId="3">[48]Electrical!#REF!</definedName>
    <definedName name="sd1_20" localSheetId="5">[48]Electrical!#REF!</definedName>
    <definedName name="sd1_20">[48]Electrical!#REF!</definedName>
    <definedName name="sd1_23" localSheetId="1">[48]Electrical!#REF!</definedName>
    <definedName name="sd1_23" localSheetId="3">[48]Electrical!#REF!</definedName>
    <definedName name="sd1_23" localSheetId="5">[48]Electrical!#REF!</definedName>
    <definedName name="sd1_23">[48]Electrical!#REF!</definedName>
    <definedName name="sd1_3" localSheetId="1">#REF!</definedName>
    <definedName name="sd1_3" localSheetId="3">#REF!</definedName>
    <definedName name="sd1_3" localSheetId="5">#REF!</definedName>
    <definedName name="sd1_3">#REF!</definedName>
    <definedName name="sd1_4" localSheetId="1">[2]Electrical!#REF!</definedName>
    <definedName name="sd1_4" localSheetId="3">[2]Electrical!#REF!</definedName>
    <definedName name="sd1_4" localSheetId="5">[2]Electrical!#REF!</definedName>
    <definedName name="sd1_4">[2]Electrical!#REF!</definedName>
    <definedName name="sd1_8" localSheetId="1">[2]Electrical!#REF!</definedName>
    <definedName name="sd1_8" localSheetId="3">[2]Electrical!#REF!</definedName>
    <definedName name="sd1_8" localSheetId="5">[2]Electrical!#REF!</definedName>
    <definedName name="sd1_8">[2]Electrical!#REF!</definedName>
    <definedName name="sd1_9" localSheetId="1">[2]Electrical!#REF!</definedName>
    <definedName name="sd1_9" localSheetId="3">[2]Electrical!#REF!</definedName>
    <definedName name="sd1_9" localSheetId="5">[2]Electrical!#REF!</definedName>
    <definedName name="sd1_9">[2]Electrical!#REF!</definedName>
    <definedName name="sd10_1" localSheetId="1">[2]Electrical!#REF!</definedName>
    <definedName name="sd10_1" localSheetId="3">[2]Electrical!#REF!</definedName>
    <definedName name="sd10_1" localSheetId="5">[2]Electrical!#REF!</definedName>
    <definedName name="sd10_1">[2]Electrical!#REF!</definedName>
    <definedName name="sd10_10" localSheetId="1">[2]Electrical!#REF!</definedName>
    <definedName name="sd10_10" localSheetId="3">[2]Electrical!#REF!</definedName>
    <definedName name="sd10_10" localSheetId="5">[2]Electrical!#REF!</definedName>
    <definedName name="sd10_10">[2]Electrical!#REF!</definedName>
    <definedName name="sd10_11" localSheetId="1">[2]Electrical!#REF!</definedName>
    <definedName name="sd10_11" localSheetId="3">[2]Electrical!#REF!</definedName>
    <definedName name="sd10_11" localSheetId="5">[2]Electrical!#REF!</definedName>
    <definedName name="sd10_11">[2]Electrical!#REF!</definedName>
    <definedName name="sd10_13" localSheetId="1">[48]Electrical!#REF!</definedName>
    <definedName name="sd10_13" localSheetId="3">[48]Electrical!#REF!</definedName>
    <definedName name="sd10_13" localSheetId="5">[48]Electrical!#REF!</definedName>
    <definedName name="sd10_13">[48]Electrical!#REF!</definedName>
    <definedName name="sd10_14" localSheetId="1">[48]Electrical!#REF!</definedName>
    <definedName name="sd10_14" localSheetId="3">[48]Electrical!#REF!</definedName>
    <definedName name="sd10_14" localSheetId="5">[48]Electrical!#REF!</definedName>
    <definedName name="sd10_14">[48]Electrical!#REF!</definedName>
    <definedName name="sd10_15" localSheetId="1">[49]Electrical!#REF!</definedName>
    <definedName name="sd10_15" localSheetId="3">[49]Electrical!#REF!</definedName>
    <definedName name="sd10_15" localSheetId="5">[49]Electrical!#REF!</definedName>
    <definedName name="sd10_15">[49]Electrical!#REF!</definedName>
    <definedName name="sd10_16" localSheetId="1">[48]Electrical!#REF!</definedName>
    <definedName name="sd10_16" localSheetId="3">[48]Electrical!#REF!</definedName>
    <definedName name="sd10_16" localSheetId="5">[48]Electrical!#REF!</definedName>
    <definedName name="sd10_16">[48]Electrical!#REF!</definedName>
    <definedName name="sd10_19" localSheetId="1">[48]Electrical!#REF!</definedName>
    <definedName name="sd10_19" localSheetId="3">[48]Electrical!#REF!</definedName>
    <definedName name="sd10_19" localSheetId="5">[48]Electrical!#REF!</definedName>
    <definedName name="sd10_19">[48]Electrical!#REF!</definedName>
    <definedName name="sd10_20" localSheetId="1">[48]Electrical!#REF!</definedName>
    <definedName name="sd10_20" localSheetId="3">[48]Electrical!#REF!</definedName>
    <definedName name="sd10_20" localSheetId="5">[48]Electrical!#REF!</definedName>
    <definedName name="sd10_20">[48]Electrical!#REF!</definedName>
    <definedName name="sd10_23" localSheetId="1">[48]Electrical!#REF!</definedName>
    <definedName name="sd10_23" localSheetId="3">[48]Electrical!#REF!</definedName>
    <definedName name="sd10_23" localSheetId="5">[48]Electrical!#REF!</definedName>
    <definedName name="sd10_23">[48]Electrical!#REF!</definedName>
    <definedName name="sd10_3" localSheetId="1">#REF!</definedName>
    <definedName name="sd10_3" localSheetId="3">#REF!</definedName>
    <definedName name="sd10_3" localSheetId="5">#REF!</definedName>
    <definedName name="sd10_3">#REF!</definedName>
    <definedName name="sd10_4" localSheetId="1">[2]Electrical!#REF!</definedName>
    <definedName name="sd10_4" localSheetId="3">[2]Electrical!#REF!</definedName>
    <definedName name="sd10_4" localSheetId="5">[2]Electrical!#REF!</definedName>
    <definedName name="sd10_4">[2]Electrical!#REF!</definedName>
    <definedName name="sd10_8" localSheetId="1">[2]Electrical!#REF!</definedName>
    <definedName name="sd10_8" localSheetId="3">[2]Electrical!#REF!</definedName>
    <definedName name="sd10_8" localSheetId="5">[2]Electrical!#REF!</definedName>
    <definedName name="sd10_8">[2]Electrical!#REF!</definedName>
    <definedName name="sd10_9" localSheetId="1">[2]Electrical!#REF!</definedName>
    <definedName name="sd10_9" localSheetId="3">[2]Electrical!#REF!</definedName>
    <definedName name="sd10_9" localSheetId="5">[2]Electrical!#REF!</definedName>
    <definedName name="sd10_9">[2]Electrical!#REF!</definedName>
    <definedName name="sd11_1" localSheetId="1">[2]Electrical!#REF!</definedName>
    <definedName name="sd11_1" localSheetId="3">[2]Electrical!#REF!</definedName>
    <definedName name="sd11_1" localSheetId="5">[2]Electrical!#REF!</definedName>
    <definedName name="sd11_1">[2]Electrical!#REF!</definedName>
    <definedName name="sd11_10" localSheetId="1">[2]Electrical!#REF!</definedName>
    <definedName name="sd11_10" localSheetId="3">[2]Electrical!#REF!</definedName>
    <definedName name="sd11_10" localSheetId="5">[2]Electrical!#REF!</definedName>
    <definedName name="sd11_10">[2]Electrical!#REF!</definedName>
    <definedName name="sd11_11" localSheetId="1">[2]Electrical!#REF!</definedName>
    <definedName name="sd11_11" localSheetId="3">[2]Electrical!#REF!</definedName>
    <definedName name="sd11_11" localSheetId="5">[2]Electrical!#REF!</definedName>
    <definedName name="sd11_11">[2]Electrical!#REF!</definedName>
    <definedName name="sd11_13" localSheetId="1">[48]Electrical!#REF!</definedName>
    <definedName name="sd11_13" localSheetId="3">[48]Electrical!#REF!</definedName>
    <definedName name="sd11_13" localSheetId="5">[48]Electrical!#REF!</definedName>
    <definedName name="sd11_13">[48]Electrical!#REF!</definedName>
    <definedName name="sd11_14" localSheetId="1">[48]Electrical!#REF!</definedName>
    <definedName name="sd11_14" localSheetId="3">[48]Electrical!#REF!</definedName>
    <definedName name="sd11_14" localSheetId="5">[48]Electrical!#REF!</definedName>
    <definedName name="sd11_14">[48]Electrical!#REF!</definedName>
    <definedName name="sd11_15" localSheetId="1">[49]Electrical!#REF!</definedName>
    <definedName name="sd11_15" localSheetId="3">[49]Electrical!#REF!</definedName>
    <definedName name="sd11_15" localSheetId="5">[49]Electrical!#REF!</definedName>
    <definedName name="sd11_15">[49]Electrical!#REF!</definedName>
    <definedName name="sd11_16" localSheetId="1">[48]Electrical!#REF!</definedName>
    <definedName name="sd11_16" localSheetId="3">[48]Electrical!#REF!</definedName>
    <definedName name="sd11_16" localSheetId="5">[48]Electrical!#REF!</definedName>
    <definedName name="sd11_16">[48]Electrical!#REF!</definedName>
    <definedName name="sd11_19" localSheetId="1">[48]Electrical!#REF!</definedName>
    <definedName name="sd11_19" localSheetId="3">[48]Electrical!#REF!</definedName>
    <definedName name="sd11_19" localSheetId="5">[48]Electrical!#REF!</definedName>
    <definedName name="sd11_19">[48]Electrical!#REF!</definedName>
    <definedName name="sd11_20" localSheetId="1">[48]Electrical!#REF!</definedName>
    <definedName name="sd11_20" localSheetId="3">[48]Electrical!#REF!</definedName>
    <definedName name="sd11_20" localSheetId="5">[48]Electrical!#REF!</definedName>
    <definedName name="sd11_20">[48]Electrical!#REF!</definedName>
    <definedName name="sd11_23" localSheetId="1">[48]Electrical!#REF!</definedName>
    <definedName name="sd11_23" localSheetId="3">[48]Electrical!#REF!</definedName>
    <definedName name="sd11_23" localSheetId="5">[48]Electrical!#REF!</definedName>
    <definedName name="sd11_23">[48]Electrical!#REF!</definedName>
    <definedName name="sd11_3" localSheetId="1">#REF!</definedName>
    <definedName name="sd11_3" localSheetId="3">#REF!</definedName>
    <definedName name="sd11_3" localSheetId="5">#REF!</definedName>
    <definedName name="sd11_3">#REF!</definedName>
    <definedName name="sd11_4" localSheetId="1">[2]Electrical!#REF!</definedName>
    <definedName name="sd11_4" localSheetId="3">[2]Electrical!#REF!</definedName>
    <definedName name="sd11_4" localSheetId="5">[2]Electrical!#REF!</definedName>
    <definedName name="sd11_4">[2]Electrical!#REF!</definedName>
    <definedName name="sd11_8" localSheetId="1">[2]Electrical!#REF!</definedName>
    <definedName name="sd11_8" localSheetId="3">[2]Electrical!#REF!</definedName>
    <definedName name="sd11_8" localSheetId="5">[2]Electrical!#REF!</definedName>
    <definedName name="sd11_8">[2]Electrical!#REF!</definedName>
    <definedName name="sd11_9" localSheetId="1">[2]Electrical!#REF!</definedName>
    <definedName name="sd11_9" localSheetId="3">[2]Electrical!#REF!</definedName>
    <definedName name="sd11_9" localSheetId="5">[2]Electrical!#REF!</definedName>
    <definedName name="sd11_9">[2]Electrical!#REF!</definedName>
    <definedName name="sd12_1" localSheetId="1">[2]Electrical!#REF!</definedName>
    <definedName name="sd12_1" localSheetId="3">[2]Electrical!#REF!</definedName>
    <definedName name="sd12_1" localSheetId="5">[2]Electrical!#REF!</definedName>
    <definedName name="sd12_1">[2]Electrical!#REF!</definedName>
    <definedName name="sd12_10" localSheetId="1">[2]Electrical!#REF!</definedName>
    <definedName name="sd12_10" localSheetId="3">[2]Electrical!#REF!</definedName>
    <definedName name="sd12_10" localSheetId="5">[2]Electrical!#REF!</definedName>
    <definedName name="sd12_10">[2]Electrical!#REF!</definedName>
    <definedName name="sd12_11" localSheetId="1">[2]Electrical!#REF!</definedName>
    <definedName name="sd12_11" localSheetId="3">[2]Electrical!#REF!</definedName>
    <definedName name="sd12_11" localSheetId="5">[2]Electrical!#REF!</definedName>
    <definedName name="sd12_11">[2]Electrical!#REF!</definedName>
    <definedName name="sd12_13" localSheetId="1">[48]Electrical!#REF!</definedName>
    <definedName name="sd12_13" localSheetId="3">[48]Electrical!#REF!</definedName>
    <definedName name="sd12_13" localSheetId="5">[48]Electrical!#REF!</definedName>
    <definedName name="sd12_13">[48]Electrical!#REF!</definedName>
    <definedName name="sd12_14" localSheetId="1">[48]Electrical!#REF!</definedName>
    <definedName name="sd12_14" localSheetId="3">[48]Electrical!#REF!</definedName>
    <definedName name="sd12_14" localSheetId="5">[48]Electrical!#REF!</definedName>
    <definedName name="sd12_14">[48]Electrical!#REF!</definedName>
    <definedName name="sd12_15" localSheetId="1">[49]Electrical!#REF!</definedName>
    <definedName name="sd12_15" localSheetId="3">[49]Electrical!#REF!</definedName>
    <definedName name="sd12_15" localSheetId="5">[49]Electrical!#REF!</definedName>
    <definedName name="sd12_15">[49]Electrical!#REF!</definedName>
    <definedName name="sd12_16" localSheetId="1">[48]Electrical!#REF!</definedName>
    <definedName name="sd12_16" localSheetId="3">[48]Electrical!#REF!</definedName>
    <definedName name="sd12_16" localSheetId="5">[48]Electrical!#REF!</definedName>
    <definedName name="sd12_16">[48]Electrical!#REF!</definedName>
    <definedName name="sd12_19" localSheetId="1">[48]Electrical!#REF!</definedName>
    <definedName name="sd12_19" localSheetId="3">[48]Electrical!#REF!</definedName>
    <definedName name="sd12_19" localSheetId="5">[48]Electrical!#REF!</definedName>
    <definedName name="sd12_19">[48]Electrical!#REF!</definedName>
    <definedName name="sd12_20" localSheetId="1">[48]Electrical!#REF!</definedName>
    <definedName name="sd12_20" localSheetId="3">[48]Electrical!#REF!</definedName>
    <definedName name="sd12_20" localSheetId="5">[48]Electrical!#REF!</definedName>
    <definedName name="sd12_20">[48]Electrical!#REF!</definedName>
    <definedName name="sd12_23" localSheetId="1">[48]Electrical!#REF!</definedName>
    <definedName name="sd12_23" localSheetId="3">[48]Electrical!#REF!</definedName>
    <definedName name="sd12_23" localSheetId="5">[48]Electrical!#REF!</definedName>
    <definedName name="sd12_23">[48]Electrical!#REF!</definedName>
    <definedName name="sd12_3" localSheetId="1">#REF!</definedName>
    <definedName name="sd12_3" localSheetId="3">#REF!</definedName>
    <definedName name="sd12_3" localSheetId="5">#REF!</definedName>
    <definedName name="sd12_3">#REF!</definedName>
    <definedName name="sd12_4" localSheetId="1">[2]Electrical!#REF!</definedName>
    <definedName name="sd12_4" localSheetId="3">[2]Electrical!#REF!</definedName>
    <definedName name="sd12_4" localSheetId="5">[2]Electrical!#REF!</definedName>
    <definedName name="sd12_4">[2]Electrical!#REF!</definedName>
    <definedName name="sd12_8" localSheetId="1">[2]Electrical!#REF!</definedName>
    <definedName name="sd12_8" localSheetId="3">[2]Electrical!#REF!</definedName>
    <definedName name="sd12_8" localSheetId="5">[2]Electrical!#REF!</definedName>
    <definedName name="sd12_8">[2]Electrical!#REF!</definedName>
    <definedName name="sd12_9" localSheetId="1">[2]Electrical!#REF!</definedName>
    <definedName name="sd12_9" localSheetId="3">[2]Electrical!#REF!</definedName>
    <definedName name="sd12_9" localSheetId="5">[2]Electrical!#REF!</definedName>
    <definedName name="sd12_9">[2]Electrical!#REF!</definedName>
    <definedName name="sd13_1" localSheetId="1">[2]Electrical!#REF!</definedName>
    <definedName name="sd13_1" localSheetId="3">[2]Electrical!#REF!</definedName>
    <definedName name="sd13_1" localSheetId="5">[2]Electrical!#REF!</definedName>
    <definedName name="sd13_1">[2]Electrical!#REF!</definedName>
    <definedName name="sd13_10" localSheetId="1">[2]Electrical!#REF!</definedName>
    <definedName name="sd13_10" localSheetId="3">[2]Electrical!#REF!</definedName>
    <definedName name="sd13_10" localSheetId="5">[2]Electrical!#REF!</definedName>
    <definedName name="sd13_10">[2]Electrical!#REF!</definedName>
    <definedName name="sd13_11" localSheetId="1">[2]Electrical!#REF!</definedName>
    <definedName name="sd13_11" localSheetId="3">[2]Electrical!#REF!</definedName>
    <definedName name="sd13_11" localSheetId="5">[2]Electrical!#REF!</definedName>
    <definedName name="sd13_11">[2]Electrical!#REF!</definedName>
    <definedName name="sd13_13" localSheetId="1">[48]Electrical!#REF!</definedName>
    <definedName name="sd13_13" localSheetId="3">[48]Electrical!#REF!</definedName>
    <definedName name="sd13_13" localSheetId="5">[48]Electrical!#REF!</definedName>
    <definedName name="sd13_13">[48]Electrical!#REF!</definedName>
    <definedName name="sd13_14" localSheetId="1">[48]Electrical!#REF!</definedName>
    <definedName name="sd13_14" localSheetId="3">[48]Electrical!#REF!</definedName>
    <definedName name="sd13_14" localSheetId="5">[48]Electrical!#REF!</definedName>
    <definedName name="sd13_14">[48]Electrical!#REF!</definedName>
    <definedName name="sd13_15" localSheetId="1">[49]Electrical!#REF!</definedName>
    <definedName name="sd13_15" localSheetId="3">[49]Electrical!#REF!</definedName>
    <definedName name="sd13_15" localSheetId="5">[49]Electrical!#REF!</definedName>
    <definedName name="sd13_15">[49]Electrical!#REF!</definedName>
    <definedName name="sd13_16" localSheetId="1">[48]Electrical!#REF!</definedName>
    <definedName name="sd13_16" localSheetId="3">[48]Electrical!#REF!</definedName>
    <definedName name="sd13_16" localSheetId="5">[48]Electrical!#REF!</definedName>
    <definedName name="sd13_16">[48]Electrical!#REF!</definedName>
    <definedName name="sd13_19" localSheetId="1">[48]Electrical!#REF!</definedName>
    <definedName name="sd13_19" localSheetId="3">[48]Electrical!#REF!</definedName>
    <definedName name="sd13_19" localSheetId="5">[48]Electrical!#REF!</definedName>
    <definedName name="sd13_19">[48]Electrical!#REF!</definedName>
    <definedName name="sd13_20" localSheetId="1">[48]Electrical!#REF!</definedName>
    <definedName name="sd13_20" localSheetId="3">[48]Electrical!#REF!</definedName>
    <definedName name="sd13_20" localSheetId="5">[48]Electrical!#REF!</definedName>
    <definedName name="sd13_20">[48]Electrical!#REF!</definedName>
    <definedName name="sd13_23" localSheetId="1">[48]Electrical!#REF!</definedName>
    <definedName name="sd13_23" localSheetId="3">[48]Electrical!#REF!</definedName>
    <definedName name="sd13_23" localSheetId="5">[48]Electrical!#REF!</definedName>
    <definedName name="sd13_23">[48]Electrical!#REF!</definedName>
    <definedName name="sd13_3" localSheetId="1">#REF!</definedName>
    <definedName name="sd13_3" localSheetId="3">#REF!</definedName>
    <definedName name="sd13_3" localSheetId="5">#REF!</definedName>
    <definedName name="sd13_3">#REF!</definedName>
    <definedName name="sd13_4" localSheetId="1">[2]Electrical!#REF!</definedName>
    <definedName name="sd13_4" localSheetId="3">[2]Electrical!#REF!</definedName>
    <definedName name="sd13_4" localSheetId="5">[2]Electrical!#REF!</definedName>
    <definedName name="sd13_4">[2]Electrical!#REF!</definedName>
    <definedName name="sd13_8" localSheetId="1">[2]Electrical!#REF!</definedName>
    <definedName name="sd13_8" localSheetId="3">[2]Electrical!#REF!</definedName>
    <definedName name="sd13_8" localSheetId="5">[2]Electrical!#REF!</definedName>
    <definedName name="sd13_8">[2]Electrical!#REF!</definedName>
    <definedName name="sd13_9" localSheetId="1">[2]Electrical!#REF!</definedName>
    <definedName name="sd13_9" localSheetId="3">[2]Electrical!#REF!</definedName>
    <definedName name="sd13_9" localSheetId="5">[2]Electrical!#REF!</definedName>
    <definedName name="sd13_9">[2]Electrical!#REF!</definedName>
    <definedName name="sd14_1" localSheetId="1">[2]Electrical!#REF!</definedName>
    <definedName name="sd14_1" localSheetId="3">[2]Electrical!#REF!</definedName>
    <definedName name="sd14_1" localSheetId="5">[2]Electrical!#REF!</definedName>
    <definedName name="sd14_1">[2]Electrical!#REF!</definedName>
    <definedName name="sd14_10" localSheetId="1">[2]Electrical!#REF!</definedName>
    <definedName name="sd14_10" localSheetId="3">[2]Electrical!#REF!</definedName>
    <definedName name="sd14_10" localSheetId="5">[2]Electrical!#REF!</definedName>
    <definedName name="sd14_10">[2]Electrical!#REF!</definedName>
    <definedName name="sd14_11" localSheetId="1">[2]Electrical!#REF!</definedName>
    <definedName name="sd14_11" localSheetId="3">[2]Electrical!#REF!</definedName>
    <definedName name="sd14_11" localSheetId="5">[2]Electrical!#REF!</definedName>
    <definedName name="sd14_11">[2]Electrical!#REF!</definedName>
    <definedName name="sd14_13" localSheetId="1">[48]Electrical!#REF!</definedName>
    <definedName name="sd14_13" localSheetId="3">[48]Electrical!#REF!</definedName>
    <definedName name="sd14_13" localSheetId="5">[48]Electrical!#REF!</definedName>
    <definedName name="sd14_13">[48]Electrical!#REF!</definedName>
    <definedName name="sd14_14" localSheetId="1">[48]Electrical!#REF!</definedName>
    <definedName name="sd14_14" localSheetId="3">[48]Electrical!#REF!</definedName>
    <definedName name="sd14_14" localSheetId="5">[48]Electrical!#REF!</definedName>
    <definedName name="sd14_14">[48]Electrical!#REF!</definedName>
    <definedName name="sd14_15" localSheetId="1">[49]Electrical!#REF!</definedName>
    <definedName name="sd14_15" localSheetId="3">[49]Electrical!#REF!</definedName>
    <definedName name="sd14_15" localSheetId="5">[49]Electrical!#REF!</definedName>
    <definedName name="sd14_15">[49]Electrical!#REF!</definedName>
    <definedName name="sd14_16" localSheetId="1">[48]Electrical!#REF!</definedName>
    <definedName name="sd14_16" localSheetId="3">[48]Electrical!#REF!</definedName>
    <definedName name="sd14_16" localSheetId="5">[48]Electrical!#REF!</definedName>
    <definedName name="sd14_16">[48]Electrical!#REF!</definedName>
    <definedName name="sd14_19" localSheetId="1">[48]Electrical!#REF!</definedName>
    <definedName name="sd14_19" localSheetId="3">[48]Electrical!#REF!</definedName>
    <definedName name="sd14_19" localSheetId="5">[48]Electrical!#REF!</definedName>
    <definedName name="sd14_19">[48]Electrical!#REF!</definedName>
    <definedName name="sd14_20" localSheetId="1">[48]Electrical!#REF!</definedName>
    <definedName name="sd14_20" localSheetId="3">[48]Electrical!#REF!</definedName>
    <definedName name="sd14_20" localSheetId="5">[48]Electrical!#REF!</definedName>
    <definedName name="sd14_20">[48]Electrical!#REF!</definedName>
    <definedName name="sd14_23" localSheetId="1">[48]Electrical!#REF!</definedName>
    <definedName name="sd14_23" localSheetId="3">[48]Electrical!#REF!</definedName>
    <definedName name="sd14_23" localSheetId="5">[48]Electrical!#REF!</definedName>
    <definedName name="sd14_23">[48]Electrical!#REF!</definedName>
    <definedName name="sd14_3" localSheetId="1">#REF!</definedName>
    <definedName name="sd14_3" localSheetId="3">#REF!</definedName>
    <definedName name="sd14_3" localSheetId="5">#REF!</definedName>
    <definedName name="sd14_3">#REF!</definedName>
    <definedName name="sd14_4" localSheetId="1">[2]Electrical!#REF!</definedName>
    <definedName name="sd14_4" localSheetId="3">[2]Electrical!#REF!</definedName>
    <definedName name="sd14_4" localSheetId="5">[2]Electrical!#REF!</definedName>
    <definedName name="sd14_4">[2]Electrical!#REF!</definedName>
    <definedName name="sd14_8" localSheetId="1">[2]Electrical!#REF!</definedName>
    <definedName name="sd14_8" localSheetId="3">[2]Electrical!#REF!</definedName>
    <definedName name="sd14_8" localSheetId="5">[2]Electrical!#REF!</definedName>
    <definedName name="sd14_8">[2]Electrical!#REF!</definedName>
    <definedName name="sd14_9" localSheetId="1">[2]Electrical!#REF!</definedName>
    <definedName name="sd14_9" localSheetId="3">[2]Electrical!#REF!</definedName>
    <definedName name="sd14_9" localSheetId="5">[2]Electrical!#REF!</definedName>
    <definedName name="sd14_9">[2]Electrical!#REF!</definedName>
    <definedName name="sd2_1" localSheetId="1">[2]Electrical!#REF!</definedName>
    <definedName name="sd2_1" localSheetId="3">[2]Electrical!#REF!</definedName>
    <definedName name="sd2_1" localSheetId="5">[2]Electrical!#REF!</definedName>
    <definedName name="sd2_1">[2]Electrical!#REF!</definedName>
    <definedName name="sd2_10" localSheetId="1">[2]Electrical!#REF!</definedName>
    <definedName name="sd2_10" localSheetId="3">[2]Electrical!#REF!</definedName>
    <definedName name="sd2_10" localSheetId="5">[2]Electrical!#REF!</definedName>
    <definedName name="sd2_10">[2]Electrical!#REF!</definedName>
    <definedName name="sd2_11" localSheetId="1">[2]Electrical!#REF!</definedName>
    <definedName name="sd2_11" localSheetId="3">[2]Electrical!#REF!</definedName>
    <definedName name="sd2_11" localSheetId="5">[2]Electrical!#REF!</definedName>
    <definedName name="sd2_11">[2]Electrical!#REF!</definedName>
    <definedName name="sd2_13" localSheetId="1">[48]Electrical!#REF!</definedName>
    <definedName name="sd2_13" localSheetId="3">[48]Electrical!#REF!</definedName>
    <definedName name="sd2_13" localSheetId="5">[48]Electrical!#REF!</definedName>
    <definedName name="sd2_13">[48]Electrical!#REF!</definedName>
    <definedName name="sd2_14" localSheetId="1">[48]Electrical!#REF!</definedName>
    <definedName name="sd2_14" localSheetId="3">[48]Electrical!#REF!</definedName>
    <definedName name="sd2_14" localSheetId="5">[48]Electrical!#REF!</definedName>
    <definedName name="sd2_14">[48]Electrical!#REF!</definedName>
    <definedName name="sd2_15" localSheetId="1">[49]Electrical!#REF!</definedName>
    <definedName name="sd2_15" localSheetId="3">[49]Electrical!#REF!</definedName>
    <definedName name="sd2_15" localSheetId="5">[49]Electrical!#REF!</definedName>
    <definedName name="sd2_15">[49]Electrical!#REF!</definedName>
    <definedName name="sd2_16" localSheetId="1">[48]Electrical!#REF!</definedName>
    <definedName name="sd2_16" localSheetId="3">[48]Electrical!#REF!</definedName>
    <definedName name="sd2_16" localSheetId="5">[48]Electrical!#REF!</definedName>
    <definedName name="sd2_16">[48]Electrical!#REF!</definedName>
    <definedName name="sd2_19" localSheetId="1">[48]Electrical!#REF!</definedName>
    <definedName name="sd2_19" localSheetId="3">[48]Electrical!#REF!</definedName>
    <definedName name="sd2_19" localSheetId="5">[48]Electrical!#REF!</definedName>
    <definedName name="sd2_19">[48]Electrical!#REF!</definedName>
    <definedName name="sd2_20" localSheetId="1">[48]Electrical!#REF!</definedName>
    <definedName name="sd2_20" localSheetId="3">[48]Electrical!#REF!</definedName>
    <definedName name="sd2_20" localSheetId="5">[48]Electrical!#REF!</definedName>
    <definedName name="sd2_20">[48]Electrical!#REF!</definedName>
    <definedName name="sd2_23" localSheetId="1">[48]Electrical!#REF!</definedName>
    <definedName name="sd2_23" localSheetId="3">[48]Electrical!#REF!</definedName>
    <definedName name="sd2_23" localSheetId="5">[48]Electrical!#REF!</definedName>
    <definedName name="sd2_23">[48]Electrical!#REF!</definedName>
    <definedName name="sd2_3" localSheetId="1">#REF!</definedName>
    <definedName name="sd2_3" localSheetId="3">#REF!</definedName>
    <definedName name="sd2_3" localSheetId="5">#REF!</definedName>
    <definedName name="sd2_3">#REF!</definedName>
    <definedName name="sd2_4" localSheetId="1">[2]Electrical!#REF!</definedName>
    <definedName name="sd2_4" localSheetId="3">[2]Electrical!#REF!</definedName>
    <definedName name="sd2_4" localSheetId="5">[2]Electrical!#REF!</definedName>
    <definedName name="sd2_4">[2]Electrical!#REF!</definedName>
    <definedName name="sd2_8" localSheetId="1">[2]Electrical!#REF!</definedName>
    <definedName name="sd2_8" localSheetId="3">[2]Electrical!#REF!</definedName>
    <definedName name="sd2_8" localSheetId="5">[2]Electrical!#REF!</definedName>
    <definedName name="sd2_8">[2]Electrical!#REF!</definedName>
    <definedName name="sd2_9" localSheetId="1">[2]Electrical!#REF!</definedName>
    <definedName name="sd2_9" localSheetId="3">[2]Electrical!#REF!</definedName>
    <definedName name="sd2_9" localSheetId="5">[2]Electrical!#REF!</definedName>
    <definedName name="sd2_9">[2]Electrical!#REF!</definedName>
    <definedName name="sd3_1" localSheetId="1">[2]Electrical!#REF!</definedName>
    <definedName name="sd3_1" localSheetId="3">[2]Electrical!#REF!</definedName>
    <definedName name="sd3_1" localSheetId="5">[2]Electrical!#REF!</definedName>
    <definedName name="sd3_1">[2]Electrical!#REF!</definedName>
    <definedName name="sd3_10" localSheetId="1">[2]Electrical!#REF!</definedName>
    <definedName name="sd3_10" localSheetId="3">[2]Electrical!#REF!</definedName>
    <definedName name="sd3_10" localSheetId="5">[2]Electrical!#REF!</definedName>
    <definedName name="sd3_10">[2]Electrical!#REF!</definedName>
    <definedName name="sd3_11" localSheetId="1">[2]Electrical!#REF!</definedName>
    <definedName name="sd3_11" localSheetId="3">[2]Electrical!#REF!</definedName>
    <definedName name="sd3_11" localSheetId="5">[2]Electrical!#REF!</definedName>
    <definedName name="sd3_11">[2]Electrical!#REF!</definedName>
    <definedName name="sd3_13" localSheetId="1">[48]Electrical!#REF!</definedName>
    <definedName name="sd3_13" localSheetId="3">[48]Electrical!#REF!</definedName>
    <definedName name="sd3_13" localSheetId="5">[48]Electrical!#REF!</definedName>
    <definedName name="sd3_13">[48]Electrical!#REF!</definedName>
    <definedName name="sd3_14" localSheetId="1">[48]Electrical!#REF!</definedName>
    <definedName name="sd3_14" localSheetId="3">[48]Electrical!#REF!</definedName>
    <definedName name="sd3_14" localSheetId="5">[48]Electrical!#REF!</definedName>
    <definedName name="sd3_14">[48]Electrical!#REF!</definedName>
    <definedName name="sd3_15" localSheetId="1">[49]Electrical!#REF!</definedName>
    <definedName name="sd3_15" localSheetId="3">[49]Electrical!#REF!</definedName>
    <definedName name="sd3_15" localSheetId="5">[49]Electrical!#REF!</definedName>
    <definedName name="sd3_15">[49]Electrical!#REF!</definedName>
    <definedName name="sd3_16" localSheetId="1">[48]Electrical!#REF!</definedName>
    <definedName name="sd3_16" localSheetId="3">[48]Electrical!#REF!</definedName>
    <definedName name="sd3_16" localSheetId="5">[48]Electrical!#REF!</definedName>
    <definedName name="sd3_16">[48]Electrical!#REF!</definedName>
    <definedName name="sd3_19" localSheetId="1">[48]Electrical!#REF!</definedName>
    <definedName name="sd3_19" localSheetId="3">[48]Electrical!#REF!</definedName>
    <definedName name="sd3_19" localSheetId="5">[48]Electrical!#REF!</definedName>
    <definedName name="sd3_19">[48]Electrical!#REF!</definedName>
    <definedName name="sd3_20" localSheetId="1">[48]Electrical!#REF!</definedName>
    <definedName name="sd3_20" localSheetId="3">[48]Electrical!#REF!</definedName>
    <definedName name="sd3_20" localSheetId="5">[48]Electrical!#REF!</definedName>
    <definedName name="sd3_20">[48]Electrical!#REF!</definedName>
    <definedName name="sd3_23" localSheetId="1">[48]Electrical!#REF!</definedName>
    <definedName name="sd3_23" localSheetId="3">[48]Electrical!#REF!</definedName>
    <definedName name="sd3_23" localSheetId="5">[48]Electrical!#REF!</definedName>
    <definedName name="sd3_23">[48]Electrical!#REF!</definedName>
    <definedName name="sd3_3" localSheetId="1">#REF!</definedName>
    <definedName name="sd3_3" localSheetId="3">#REF!</definedName>
    <definedName name="sd3_3" localSheetId="5">#REF!</definedName>
    <definedName name="sd3_3">#REF!</definedName>
    <definedName name="sd3_4" localSheetId="1">[2]Electrical!#REF!</definedName>
    <definedName name="sd3_4" localSheetId="3">[2]Electrical!#REF!</definedName>
    <definedName name="sd3_4" localSheetId="5">[2]Electrical!#REF!</definedName>
    <definedName name="sd3_4">[2]Electrical!#REF!</definedName>
    <definedName name="sd3_8" localSheetId="1">[2]Electrical!#REF!</definedName>
    <definedName name="sd3_8" localSheetId="3">[2]Electrical!#REF!</definedName>
    <definedName name="sd3_8" localSheetId="5">[2]Electrical!#REF!</definedName>
    <definedName name="sd3_8">[2]Electrical!#REF!</definedName>
    <definedName name="sd3_9" localSheetId="1">[2]Electrical!#REF!</definedName>
    <definedName name="sd3_9" localSheetId="3">[2]Electrical!#REF!</definedName>
    <definedName name="sd3_9" localSheetId="5">[2]Electrical!#REF!</definedName>
    <definedName name="sd3_9">[2]Electrical!#REF!</definedName>
    <definedName name="sd4_13" localSheetId="1">#REF!</definedName>
    <definedName name="sd4_13" localSheetId="3">#REF!</definedName>
    <definedName name="sd4_13" localSheetId="5">#REF!</definedName>
    <definedName name="sd4_13">#REF!</definedName>
    <definedName name="sd4_14" localSheetId="1">#REF!</definedName>
    <definedName name="sd4_14" localSheetId="3">#REF!</definedName>
    <definedName name="sd4_14" localSheetId="5">#REF!</definedName>
    <definedName name="sd4_14">#REF!</definedName>
    <definedName name="sd4_15" localSheetId="1">#REF!</definedName>
    <definedName name="sd4_15" localSheetId="3">#REF!</definedName>
    <definedName name="sd4_15" localSheetId="5">#REF!</definedName>
    <definedName name="sd4_15">#REF!</definedName>
    <definedName name="sd4_16" localSheetId="1">#REF!</definedName>
    <definedName name="sd4_16" localSheetId="3">#REF!</definedName>
    <definedName name="sd4_16" localSheetId="5">#REF!</definedName>
    <definedName name="sd4_16">#REF!</definedName>
    <definedName name="sd4_17" localSheetId="1">#REF!</definedName>
    <definedName name="sd4_17" localSheetId="3">#REF!</definedName>
    <definedName name="sd4_17" localSheetId="5">#REF!</definedName>
    <definedName name="sd4_17">#REF!</definedName>
    <definedName name="sd4_18" localSheetId="1">#REF!</definedName>
    <definedName name="sd4_18" localSheetId="3">#REF!</definedName>
    <definedName name="sd4_18" localSheetId="5">#REF!</definedName>
    <definedName name="sd4_18">#REF!</definedName>
    <definedName name="sd4_19" localSheetId="1">#REF!</definedName>
    <definedName name="sd4_19" localSheetId="3">#REF!</definedName>
    <definedName name="sd4_19" localSheetId="5">#REF!</definedName>
    <definedName name="sd4_19">#REF!</definedName>
    <definedName name="sd4_20" localSheetId="1">#REF!</definedName>
    <definedName name="sd4_20" localSheetId="3">#REF!</definedName>
    <definedName name="sd4_20" localSheetId="5">#REF!</definedName>
    <definedName name="sd4_20">#REF!</definedName>
    <definedName name="sd4_23" localSheetId="1">#REF!</definedName>
    <definedName name="sd4_23" localSheetId="3">#REF!</definedName>
    <definedName name="sd4_23" localSheetId="5">#REF!</definedName>
    <definedName name="sd4_23">#REF!</definedName>
    <definedName name="sd4_3" localSheetId="1">#REF!</definedName>
    <definedName name="sd4_3" localSheetId="3">#REF!</definedName>
    <definedName name="sd4_3" localSheetId="5">#REF!</definedName>
    <definedName name="sd4_3">#REF!</definedName>
    <definedName name="sd5_1" localSheetId="1">[2]Electrical!#REF!</definedName>
    <definedName name="sd5_1" localSheetId="3">[2]Electrical!#REF!</definedName>
    <definedName name="sd5_1" localSheetId="5">[2]Electrical!#REF!</definedName>
    <definedName name="sd5_1">[2]Electrical!#REF!</definedName>
    <definedName name="sd5_10" localSheetId="1">[2]Electrical!#REF!</definedName>
    <definedName name="sd5_10" localSheetId="3">[2]Electrical!#REF!</definedName>
    <definedName name="sd5_10" localSheetId="5">[2]Electrical!#REF!</definedName>
    <definedName name="sd5_10">[2]Electrical!#REF!</definedName>
    <definedName name="sd5_11" localSheetId="1">[2]Electrical!#REF!</definedName>
    <definedName name="sd5_11" localSheetId="3">[2]Electrical!#REF!</definedName>
    <definedName name="sd5_11" localSheetId="5">[2]Electrical!#REF!</definedName>
    <definedName name="sd5_11">[2]Electrical!#REF!</definedName>
    <definedName name="sd5_13" localSheetId="1">[48]Electrical!#REF!</definedName>
    <definedName name="sd5_13" localSheetId="3">[48]Electrical!#REF!</definedName>
    <definedName name="sd5_13" localSheetId="5">[48]Electrical!#REF!</definedName>
    <definedName name="sd5_13">[48]Electrical!#REF!</definedName>
    <definedName name="sd5_14" localSheetId="1">[48]Electrical!#REF!</definedName>
    <definedName name="sd5_14" localSheetId="3">[48]Electrical!#REF!</definedName>
    <definedName name="sd5_14" localSheetId="5">[48]Electrical!#REF!</definedName>
    <definedName name="sd5_14">[48]Electrical!#REF!</definedName>
    <definedName name="sd5_15" localSheetId="1">[49]Electrical!#REF!</definedName>
    <definedName name="sd5_15" localSheetId="3">[49]Electrical!#REF!</definedName>
    <definedName name="sd5_15" localSheetId="5">[49]Electrical!#REF!</definedName>
    <definedName name="sd5_15">[49]Electrical!#REF!</definedName>
    <definedName name="sd5_16" localSheetId="1">[48]Electrical!#REF!</definedName>
    <definedName name="sd5_16" localSheetId="3">[48]Electrical!#REF!</definedName>
    <definedName name="sd5_16" localSheetId="5">[48]Electrical!#REF!</definedName>
    <definedName name="sd5_16">[48]Electrical!#REF!</definedName>
    <definedName name="sd5_19" localSheetId="1">[48]Electrical!#REF!</definedName>
    <definedName name="sd5_19" localSheetId="3">[48]Electrical!#REF!</definedName>
    <definedName name="sd5_19" localSheetId="5">[48]Electrical!#REF!</definedName>
    <definedName name="sd5_19">[48]Electrical!#REF!</definedName>
    <definedName name="sd5_20" localSheetId="1">[48]Electrical!#REF!</definedName>
    <definedName name="sd5_20" localSheetId="3">[48]Electrical!#REF!</definedName>
    <definedName name="sd5_20" localSheetId="5">[48]Electrical!#REF!</definedName>
    <definedName name="sd5_20">[48]Electrical!#REF!</definedName>
    <definedName name="sd5_23" localSheetId="1">[48]Electrical!#REF!</definedName>
    <definedName name="sd5_23" localSheetId="3">[48]Electrical!#REF!</definedName>
    <definedName name="sd5_23" localSheetId="5">[48]Electrical!#REF!</definedName>
    <definedName name="sd5_23">[48]Electrical!#REF!</definedName>
    <definedName name="sd5_3" localSheetId="1">#REF!</definedName>
    <definedName name="sd5_3" localSheetId="3">#REF!</definedName>
    <definedName name="sd5_3" localSheetId="5">#REF!</definedName>
    <definedName name="sd5_3">#REF!</definedName>
    <definedName name="sd5_4" localSheetId="1">[2]Electrical!#REF!</definedName>
    <definedName name="sd5_4" localSheetId="3">[2]Electrical!#REF!</definedName>
    <definedName name="sd5_4" localSheetId="5">[2]Electrical!#REF!</definedName>
    <definedName name="sd5_4">[2]Electrical!#REF!</definedName>
    <definedName name="sd5_8" localSheetId="1">[2]Electrical!#REF!</definedName>
    <definedName name="sd5_8" localSheetId="3">[2]Electrical!#REF!</definedName>
    <definedName name="sd5_8" localSheetId="5">[2]Electrical!#REF!</definedName>
    <definedName name="sd5_8">[2]Electrical!#REF!</definedName>
    <definedName name="sd5_9" localSheetId="1">[2]Electrical!#REF!</definedName>
    <definedName name="sd5_9" localSheetId="3">[2]Electrical!#REF!</definedName>
    <definedName name="sd5_9" localSheetId="5">[2]Electrical!#REF!</definedName>
    <definedName name="sd5_9">[2]Electrical!#REF!</definedName>
    <definedName name="sd6_1" localSheetId="1">[2]Electrical!#REF!</definedName>
    <definedName name="sd6_1" localSheetId="3">[2]Electrical!#REF!</definedName>
    <definedName name="sd6_1" localSheetId="5">[2]Electrical!#REF!</definedName>
    <definedName name="sd6_1">[2]Electrical!#REF!</definedName>
    <definedName name="sd6_10" localSheetId="1">[2]Electrical!#REF!</definedName>
    <definedName name="sd6_10" localSheetId="3">[2]Electrical!#REF!</definedName>
    <definedName name="sd6_10" localSheetId="5">[2]Electrical!#REF!</definedName>
    <definedName name="sd6_10">[2]Electrical!#REF!</definedName>
    <definedName name="sd6_11" localSheetId="1">[2]Electrical!#REF!</definedName>
    <definedName name="sd6_11" localSheetId="3">[2]Electrical!#REF!</definedName>
    <definedName name="sd6_11" localSheetId="5">[2]Electrical!#REF!</definedName>
    <definedName name="sd6_11">[2]Electrical!#REF!</definedName>
    <definedName name="sd6_13" localSheetId="1">[48]Electrical!#REF!</definedName>
    <definedName name="sd6_13" localSheetId="3">[48]Electrical!#REF!</definedName>
    <definedName name="sd6_13" localSheetId="5">[48]Electrical!#REF!</definedName>
    <definedName name="sd6_13">[48]Electrical!#REF!</definedName>
    <definedName name="sd6_14" localSheetId="1">[48]Electrical!#REF!</definedName>
    <definedName name="sd6_14" localSheetId="3">[48]Electrical!#REF!</definedName>
    <definedName name="sd6_14" localSheetId="5">[48]Electrical!#REF!</definedName>
    <definedName name="sd6_14">[48]Electrical!#REF!</definedName>
    <definedName name="sd6_15" localSheetId="1">[49]Electrical!#REF!</definedName>
    <definedName name="sd6_15" localSheetId="3">[49]Electrical!#REF!</definedName>
    <definedName name="sd6_15" localSheetId="5">[49]Electrical!#REF!</definedName>
    <definedName name="sd6_15">[49]Electrical!#REF!</definedName>
    <definedName name="sd6_16" localSheetId="1">[48]Electrical!#REF!</definedName>
    <definedName name="sd6_16" localSheetId="3">[48]Electrical!#REF!</definedName>
    <definedName name="sd6_16" localSheetId="5">[48]Electrical!#REF!</definedName>
    <definedName name="sd6_16">[48]Electrical!#REF!</definedName>
    <definedName name="sd6_19" localSheetId="1">[48]Electrical!#REF!</definedName>
    <definedName name="sd6_19" localSheetId="3">[48]Electrical!#REF!</definedName>
    <definedName name="sd6_19" localSheetId="5">[48]Electrical!#REF!</definedName>
    <definedName name="sd6_19">[48]Electrical!#REF!</definedName>
    <definedName name="sd6_20" localSheetId="1">[48]Electrical!#REF!</definedName>
    <definedName name="sd6_20" localSheetId="3">[48]Electrical!#REF!</definedName>
    <definedName name="sd6_20" localSheetId="5">[48]Electrical!#REF!</definedName>
    <definedName name="sd6_20">[48]Electrical!#REF!</definedName>
    <definedName name="sd6_23" localSheetId="1">[48]Electrical!#REF!</definedName>
    <definedName name="sd6_23" localSheetId="3">[48]Electrical!#REF!</definedName>
    <definedName name="sd6_23" localSheetId="5">[48]Electrical!#REF!</definedName>
    <definedName name="sd6_23">[48]Electrical!#REF!</definedName>
    <definedName name="sd6_3" localSheetId="1">#REF!</definedName>
    <definedName name="sd6_3" localSheetId="3">#REF!</definedName>
    <definedName name="sd6_3" localSheetId="5">#REF!</definedName>
    <definedName name="sd6_3">#REF!</definedName>
    <definedName name="sd6_4" localSheetId="1">[2]Electrical!#REF!</definedName>
    <definedName name="sd6_4" localSheetId="3">[2]Electrical!#REF!</definedName>
    <definedName name="sd6_4" localSheetId="5">[2]Electrical!#REF!</definedName>
    <definedName name="sd6_4">[2]Electrical!#REF!</definedName>
    <definedName name="sd6_8" localSheetId="1">[2]Electrical!#REF!</definedName>
    <definedName name="sd6_8" localSheetId="3">[2]Electrical!#REF!</definedName>
    <definedName name="sd6_8" localSheetId="5">[2]Electrical!#REF!</definedName>
    <definedName name="sd6_8">[2]Electrical!#REF!</definedName>
    <definedName name="sd6_9" localSheetId="1">[2]Electrical!#REF!</definedName>
    <definedName name="sd6_9" localSheetId="3">[2]Electrical!#REF!</definedName>
    <definedName name="sd6_9" localSheetId="5">[2]Electrical!#REF!</definedName>
    <definedName name="sd6_9">[2]Electrical!#REF!</definedName>
    <definedName name="sd7_1" localSheetId="1">[2]Electrical!#REF!</definedName>
    <definedName name="sd7_1" localSheetId="3">[2]Electrical!#REF!</definedName>
    <definedName name="sd7_1" localSheetId="5">[2]Electrical!#REF!</definedName>
    <definedName name="sd7_1">[2]Electrical!#REF!</definedName>
    <definedName name="sd7_10" localSheetId="1">[2]Electrical!#REF!</definedName>
    <definedName name="sd7_10" localSheetId="3">[2]Electrical!#REF!</definedName>
    <definedName name="sd7_10" localSheetId="5">[2]Electrical!#REF!</definedName>
    <definedName name="sd7_10">[2]Electrical!#REF!</definedName>
    <definedName name="sd7_11" localSheetId="1">[2]Electrical!#REF!</definedName>
    <definedName name="sd7_11" localSheetId="3">[2]Electrical!#REF!</definedName>
    <definedName name="sd7_11" localSheetId="5">[2]Electrical!#REF!</definedName>
    <definedName name="sd7_11">[2]Electrical!#REF!</definedName>
    <definedName name="sd7_13" localSheetId="1">[48]Electrical!#REF!</definedName>
    <definedName name="sd7_13" localSheetId="3">[48]Electrical!#REF!</definedName>
    <definedName name="sd7_13" localSheetId="5">[48]Electrical!#REF!</definedName>
    <definedName name="sd7_13">[48]Electrical!#REF!</definedName>
    <definedName name="sd7_14" localSheetId="1">[48]Electrical!#REF!</definedName>
    <definedName name="sd7_14" localSheetId="3">[48]Electrical!#REF!</definedName>
    <definedName name="sd7_14" localSheetId="5">[48]Electrical!#REF!</definedName>
    <definedName name="sd7_14">[48]Electrical!#REF!</definedName>
    <definedName name="sd7_15" localSheetId="1">[49]Electrical!#REF!</definedName>
    <definedName name="sd7_15" localSheetId="3">[49]Electrical!#REF!</definedName>
    <definedName name="sd7_15" localSheetId="5">[49]Electrical!#REF!</definedName>
    <definedName name="sd7_15">[49]Electrical!#REF!</definedName>
    <definedName name="sd7_16" localSheetId="1">[48]Electrical!#REF!</definedName>
    <definedName name="sd7_16" localSheetId="3">[48]Electrical!#REF!</definedName>
    <definedName name="sd7_16" localSheetId="5">[48]Electrical!#REF!</definedName>
    <definedName name="sd7_16">[48]Electrical!#REF!</definedName>
    <definedName name="sd7_19" localSheetId="1">[48]Electrical!#REF!</definedName>
    <definedName name="sd7_19" localSheetId="3">[48]Electrical!#REF!</definedName>
    <definedName name="sd7_19" localSheetId="5">[48]Electrical!#REF!</definedName>
    <definedName name="sd7_19">[48]Electrical!#REF!</definedName>
    <definedName name="sd7_20" localSheetId="1">[48]Electrical!#REF!</definedName>
    <definedName name="sd7_20" localSheetId="3">[48]Electrical!#REF!</definedName>
    <definedName name="sd7_20" localSheetId="5">[48]Electrical!#REF!</definedName>
    <definedName name="sd7_20">[48]Electrical!#REF!</definedName>
    <definedName name="sd7_23" localSheetId="1">[48]Electrical!#REF!</definedName>
    <definedName name="sd7_23" localSheetId="3">[48]Electrical!#REF!</definedName>
    <definedName name="sd7_23" localSheetId="5">[48]Electrical!#REF!</definedName>
    <definedName name="sd7_23">[48]Electrical!#REF!</definedName>
    <definedName name="sd7_3" localSheetId="1">#REF!</definedName>
    <definedName name="sd7_3" localSheetId="3">#REF!</definedName>
    <definedName name="sd7_3" localSheetId="5">#REF!</definedName>
    <definedName name="sd7_3">#REF!</definedName>
    <definedName name="sd7_4" localSheetId="1">[2]Electrical!#REF!</definedName>
    <definedName name="sd7_4" localSheetId="3">[2]Electrical!#REF!</definedName>
    <definedName name="sd7_4" localSheetId="5">[2]Electrical!#REF!</definedName>
    <definedName name="sd7_4">[2]Electrical!#REF!</definedName>
    <definedName name="sd7_8" localSheetId="1">[2]Electrical!#REF!</definedName>
    <definedName name="sd7_8" localSheetId="3">[2]Electrical!#REF!</definedName>
    <definedName name="sd7_8" localSheetId="5">[2]Electrical!#REF!</definedName>
    <definedName name="sd7_8">[2]Electrical!#REF!</definedName>
    <definedName name="sd7_9" localSheetId="1">[2]Electrical!#REF!</definedName>
    <definedName name="sd7_9" localSheetId="3">[2]Electrical!#REF!</definedName>
    <definedName name="sd7_9" localSheetId="5">[2]Electrical!#REF!</definedName>
    <definedName name="sd7_9">[2]Electrical!#REF!</definedName>
    <definedName name="sd8_1" localSheetId="1">[2]Electrical!#REF!</definedName>
    <definedName name="sd8_1" localSheetId="3">[2]Electrical!#REF!</definedName>
    <definedName name="sd8_1" localSheetId="5">[2]Electrical!#REF!</definedName>
    <definedName name="sd8_1">[2]Electrical!#REF!</definedName>
    <definedName name="sd8_10" localSheetId="1">[2]Electrical!#REF!</definedName>
    <definedName name="sd8_10" localSheetId="3">[2]Electrical!#REF!</definedName>
    <definedName name="sd8_10" localSheetId="5">[2]Electrical!#REF!</definedName>
    <definedName name="sd8_10">[2]Electrical!#REF!</definedName>
    <definedName name="sd8_11" localSheetId="1">[2]Electrical!#REF!</definedName>
    <definedName name="sd8_11" localSheetId="3">[2]Electrical!#REF!</definedName>
    <definedName name="sd8_11" localSheetId="5">[2]Electrical!#REF!</definedName>
    <definedName name="sd8_11">[2]Electrical!#REF!</definedName>
    <definedName name="sd8_13" localSheetId="1">[48]Electrical!#REF!</definedName>
    <definedName name="sd8_13" localSheetId="3">[48]Electrical!#REF!</definedName>
    <definedName name="sd8_13" localSheetId="5">[48]Electrical!#REF!</definedName>
    <definedName name="sd8_13">[48]Electrical!#REF!</definedName>
    <definedName name="sd8_14" localSheetId="1">[48]Electrical!#REF!</definedName>
    <definedName name="sd8_14" localSheetId="3">[48]Electrical!#REF!</definedName>
    <definedName name="sd8_14" localSheetId="5">[48]Electrical!#REF!</definedName>
    <definedName name="sd8_14">[48]Electrical!#REF!</definedName>
    <definedName name="sd8_15" localSheetId="1">[49]Electrical!#REF!</definedName>
    <definedName name="sd8_15" localSheetId="3">[49]Electrical!#REF!</definedName>
    <definedName name="sd8_15" localSheetId="5">[49]Electrical!#REF!</definedName>
    <definedName name="sd8_15">[49]Electrical!#REF!</definedName>
    <definedName name="sd8_16" localSheetId="1">[48]Electrical!#REF!</definedName>
    <definedName name="sd8_16" localSheetId="3">[48]Electrical!#REF!</definedName>
    <definedName name="sd8_16" localSheetId="5">[48]Electrical!#REF!</definedName>
    <definedName name="sd8_16">[48]Electrical!#REF!</definedName>
    <definedName name="sd8_19" localSheetId="1">[48]Electrical!#REF!</definedName>
    <definedName name="sd8_19" localSheetId="3">[48]Electrical!#REF!</definedName>
    <definedName name="sd8_19" localSheetId="5">[48]Electrical!#REF!</definedName>
    <definedName name="sd8_19">[48]Electrical!#REF!</definedName>
    <definedName name="sd8_20" localSheetId="1">[48]Electrical!#REF!</definedName>
    <definedName name="sd8_20" localSheetId="3">[48]Electrical!#REF!</definedName>
    <definedName name="sd8_20" localSheetId="5">[48]Electrical!#REF!</definedName>
    <definedName name="sd8_20">[48]Electrical!#REF!</definedName>
    <definedName name="sd8_23" localSheetId="1">[48]Electrical!#REF!</definedName>
    <definedName name="sd8_23" localSheetId="3">[48]Electrical!#REF!</definedName>
    <definedName name="sd8_23" localSheetId="5">[48]Electrical!#REF!</definedName>
    <definedName name="sd8_23">[48]Electrical!#REF!</definedName>
    <definedName name="sd8_3" localSheetId="1">#REF!</definedName>
    <definedName name="sd8_3" localSheetId="3">#REF!</definedName>
    <definedName name="sd8_3" localSheetId="5">#REF!</definedName>
    <definedName name="sd8_3">#REF!</definedName>
    <definedName name="sd8_4" localSheetId="1">[2]Electrical!#REF!</definedName>
    <definedName name="sd8_4" localSheetId="3">[2]Electrical!#REF!</definedName>
    <definedName name="sd8_4" localSheetId="5">[2]Electrical!#REF!</definedName>
    <definedName name="sd8_4">[2]Electrical!#REF!</definedName>
    <definedName name="sd8_8" localSheetId="1">[2]Electrical!#REF!</definedName>
    <definedName name="sd8_8" localSheetId="3">[2]Electrical!#REF!</definedName>
    <definedName name="sd8_8" localSheetId="5">[2]Electrical!#REF!</definedName>
    <definedName name="sd8_8">[2]Electrical!#REF!</definedName>
    <definedName name="sd8_9" localSheetId="1">[2]Electrical!#REF!</definedName>
    <definedName name="sd8_9" localSheetId="3">[2]Electrical!#REF!</definedName>
    <definedName name="sd8_9" localSheetId="5">[2]Electrical!#REF!</definedName>
    <definedName name="sd8_9">[2]Electrical!#REF!</definedName>
    <definedName name="sd9_1" localSheetId="1">[2]Electrical!#REF!</definedName>
    <definedName name="sd9_1" localSheetId="3">[2]Electrical!#REF!</definedName>
    <definedName name="sd9_1" localSheetId="5">[2]Electrical!#REF!</definedName>
    <definedName name="sd9_1">[2]Electrical!#REF!</definedName>
    <definedName name="sd9_10" localSheetId="1">[2]Electrical!#REF!</definedName>
    <definedName name="sd9_10" localSheetId="3">[2]Electrical!#REF!</definedName>
    <definedName name="sd9_10" localSheetId="5">[2]Electrical!#REF!</definedName>
    <definedName name="sd9_10">[2]Electrical!#REF!</definedName>
    <definedName name="sd9_11" localSheetId="1">[2]Electrical!#REF!</definedName>
    <definedName name="sd9_11" localSheetId="3">[2]Electrical!#REF!</definedName>
    <definedName name="sd9_11" localSheetId="5">[2]Electrical!#REF!</definedName>
    <definedName name="sd9_11">[2]Electrical!#REF!</definedName>
    <definedName name="sd9_13" localSheetId="1">[48]Electrical!#REF!</definedName>
    <definedName name="sd9_13" localSheetId="3">[48]Electrical!#REF!</definedName>
    <definedName name="sd9_13" localSheetId="5">[48]Electrical!#REF!</definedName>
    <definedName name="sd9_13">[48]Electrical!#REF!</definedName>
    <definedName name="sd9_14" localSheetId="1">[48]Electrical!#REF!</definedName>
    <definedName name="sd9_14" localSheetId="3">[48]Electrical!#REF!</definedName>
    <definedName name="sd9_14" localSheetId="5">[48]Electrical!#REF!</definedName>
    <definedName name="sd9_14">[48]Electrical!#REF!</definedName>
    <definedName name="sd9_15" localSheetId="1">[49]Electrical!#REF!</definedName>
    <definedName name="sd9_15" localSheetId="3">[49]Electrical!#REF!</definedName>
    <definedName name="sd9_15" localSheetId="5">[49]Electrical!#REF!</definedName>
    <definedName name="sd9_15">[49]Electrical!#REF!</definedName>
    <definedName name="sd9_16" localSheetId="1">[48]Electrical!#REF!</definedName>
    <definedName name="sd9_16" localSheetId="3">[48]Electrical!#REF!</definedName>
    <definedName name="sd9_16" localSheetId="5">[48]Electrical!#REF!</definedName>
    <definedName name="sd9_16">[48]Electrical!#REF!</definedName>
    <definedName name="sd9_19" localSheetId="1">[48]Electrical!#REF!</definedName>
    <definedName name="sd9_19" localSheetId="3">[48]Electrical!#REF!</definedName>
    <definedName name="sd9_19" localSheetId="5">[48]Electrical!#REF!</definedName>
    <definedName name="sd9_19">[48]Electrical!#REF!</definedName>
    <definedName name="sd9_20" localSheetId="1">[48]Electrical!#REF!</definedName>
    <definedName name="sd9_20" localSheetId="3">[48]Electrical!#REF!</definedName>
    <definedName name="sd9_20" localSheetId="5">[48]Electrical!#REF!</definedName>
    <definedName name="sd9_20">[48]Electrical!#REF!</definedName>
    <definedName name="sd9_23" localSheetId="1">[48]Electrical!#REF!</definedName>
    <definedName name="sd9_23" localSheetId="3">[48]Electrical!#REF!</definedName>
    <definedName name="sd9_23" localSheetId="5">[48]Electrical!#REF!</definedName>
    <definedName name="sd9_23">[48]Electrical!#REF!</definedName>
    <definedName name="sd9_3" localSheetId="1">#REF!</definedName>
    <definedName name="sd9_3" localSheetId="3">#REF!</definedName>
    <definedName name="sd9_3" localSheetId="5">#REF!</definedName>
    <definedName name="sd9_3">#REF!</definedName>
    <definedName name="sd9_4" localSheetId="1">[2]Electrical!#REF!</definedName>
    <definedName name="sd9_4" localSheetId="3">[2]Electrical!#REF!</definedName>
    <definedName name="sd9_4" localSheetId="5">[2]Electrical!#REF!</definedName>
    <definedName name="sd9_4">[2]Electrical!#REF!</definedName>
    <definedName name="sd9_8" localSheetId="1">[2]Electrical!#REF!</definedName>
    <definedName name="sd9_8" localSheetId="3">[2]Electrical!#REF!</definedName>
    <definedName name="sd9_8" localSheetId="5">[2]Electrical!#REF!</definedName>
    <definedName name="sd9_8">[2]Electrical!#REF!</definedName>
    <definedName name="sd9_9" localSheetId="1">[2]Electrical!#REF!</definedName>
    <definedName name="sd9_9" localSheetId="3">[2]Electrical!#REF!</definedName>
    <definedName name="sd9_9" localSheetId="5">[2]Electrical!#REF!</definedName>
    <definedName name="sd9_9">[2]Electrical!#REF!</definedName>
    <definedName name="sda" localSheetId="3">#REF!</definedName>
    <definedName name="sda" localSheetId="5">#REF!</definedName>
    <definedName name="sda">#REF!</definedName>
    <definedName name="SDF" localSheetId="1">#REF!</definedName>
    <definedName name="SDF" localSheetId="3">#REF!</definedName>
    <definedName name="SDF" localSheetId="5">#REF!</definedName>
    <definedName name="SDF">#REF!</definedName>
    <definedName name="sdfghskjgrkjg" localSheetId="3">#REF!</definedName>
    <definedName name="sdfghskjgrkjg" localSheetId="5">#REF!</definedName>
    <definedName name="sdfghskjgrkjg">#REF!</definedName>
    <definedName name="Se" localSheetId="1">#REF!</definedName>
    <definedName name="Se" localSheetId="3">#REF!</definedName>
    <definedName name="Se" localSheetId="5">#REF!</definedName>
    <definedName name="Se">#REF!</definedName>
    <definedName name="sec">'[47]RA-markate'!$A$389:$B$1034</definedName>
    <definedName name="SECTION" localSheetId="1">#REF!</definedName>
    <definedName name="SECTION" localSheetId="3">#REF!</definedName>
    <definedName name="SECTION" localSheetId="5">#REF!</definedName>
    <definedName name="SECTION">#REF!</definedName>
    <definedName name="segment" localSheetId="1">#REF!</definedName>
    <definedName name="segment" localSheetId="3">#REF!</definedName>
    <definedName name="segment" localSheetId="5">#REF!</definedName>
    <definedName name="segment">#REF!</definedName>
    <definedName name="seishcof">[13]Intro!$L$145</definedName>
    <definedName name="sew" localSheetId="1">[49]Electrical!#REF!</definedName>
    <definedName name="sew" localSheetId="3">[49]Electrical!#REF!</definedName>
    <definedName name="sew" localSheetId="5">[49]Electrical!#REF!</definedName>
    <definedName name="sew">[49]Electrical!#REF!</definedName>
    <definedName name="sew_1" localSheetId="1">[49]Electrical!#REF!</definedName>
    <definedName name="sew_1" localSheetId="3">[49]Electrical!#REF!</definedName>
    <definedName name="sew_1" localSheetId="5">[49]Electrical!#REF!</definedName>
    <definedName name="sew_1">[49]Electrical!#REF!</definedName>
    <definedName name="sew_10" localSheetId="1">[49]Electrical!#REF!</definedName>
    <definedName name="sew_10" localSheetId="3">[49]Electrical!#REF!</definedName>
    <definedName name="sew_10" localSheetId="5">[49]Electrical!#REF!</definedName>
    <definedName name="sew_10">[49]Electrical!#REF!</definedName>
    <definedName name="sew_11" localSheetId="1">[49]Electrical!#REF!</definedName>
    <definedName name="sew_11" localSheetId="3">[49]Electrical!#REF!</definedName>
    <definedName name="sew_11" localSheetId="5">[49]Electrical!#REF!</definedName>
    <definedName name="sew_11">[49]Electrical!#REF!</definedName>
    <definedName name="sew_3" localSheetId="1">[48]Electrical!#REF!</definedName>
    <definedName name="sew_3" localSheetId="3">[48]Electrical!#REF!</definedName>
    <definedName name="sew_3" localSheetId="5">[48]Electrical!#REF!</definedName>
    <definedName name="sew_3">[48]Electrical!#REF!</definedName>
    <definedName name="sew_4" localSheetId="1">[49]Electrical!#REF!</definedName>
    <definedName name="sew_4" localSheetId="3">[49]Electrical!#REF!</definedName>
    <definedName name="sew_4" localSheetId="5">[49]Electrical!#REF!</definedName>
    <definedName name="sew_4">[49]Electrical!#REF!</definedName>
    <definedName name="sew_8" localSheetId="1">[49]Electrical!#REF!</definedName>
    <definedName name="sew_8" localSheetId="3">[49]Electrical!#REF!</definedName>
    <definedName name="sew_8" localSheetId="5">[49]Electrical!#REF!</definedName>
    <definedName name="sew_8">[49]Electrical!#REF!</definedName>
    <definedName name="sew_9" localSheetId="1">[49]Electrical!#REF!</definedName>
    <definedName name="sew_9" localSheetId="3">[49]Electrical!#REF!</definedName>
    <definedName name="sew_9" localSheetId="5">[49]Electrical!#REF!</definedName>
    <definedName name="sew_9">[49]Electrical!#REF!</definedName>
    <definedName name="sf" localSheetId="1">#REF!</definedName>
    <definedName name="sf" localSheetId="3">#REF!</definedName>
    <definedName name="sf" localSheetId="5">#REF!</definedName>
    <definedName name="sf">#REF!</definedName>
    <definedName name="sf_13" localSheetId="1">#REF!</definedName>
    <definedName name="sf_13" localSheetId="3">#REF!</definedName>
    <definedName name="sf_13" localSheetId="5">#REF!</definedName>
    <definedName name="sf_13">#REF!</definedName>
    <definedName name="sf_14" localSheetId="1">#REF!</definedName>
    <definedName name="sf_14" localSheetId="3">#REF!</definedName>
    <definedName name="sf_14" localSheetId="5">#REF!</definedName>
    <definedName name="sf_14">#REF!</definedName>
    <definedName name="sf_15" localSheetId="1">#REF!</definedName>
    <definedName name="sf_15" localSheetId="3">#REF!</definedName>
    <definedName name="sf_15" localSheetId="5">#REF!</definedName>
    <definedName name="sf_15">#REF!</definedName>
    <definedName name="sf_16" localSheetId="1">#REF!</definedName>
    <definedName name="sf_16" localSheetId="3">#REF!</definedName>
    <definedName name="sf_16" localSheetId="5">#REF!</definedName>
    <definedName name="sf_16">#REF!</definedName>
    <definedName name="sf_17" localSheetId="1">#REF!</definedName>
    <definedName name="sf_17" localSheetId="3">#REF!</definedName>
    <definedName name="sf_17" localSheetId="5">#REF!</definedName>
    <definedName name="sf_17">#REF!</definedName>
    <definedName name="sf_18" localSheetId="1">#REF!</definedName>
    <definedName name="sf_18" localSheetId="3">#REF!</definedName>
    <definedName name="sf_18" localSheetId="5">#REF!</definedName>
    <definedName name="sf_18">#REF!</definedName>
    <definedName name="sf_19" localSheetId="1">#REF!</definedName>
    <definedName name="sf_19" localSheetId="3">#REF!</definedName>
    <definedName name="sf_19" localSheetId="5">#REF!</definedName>
    <definedName name="sf_19">#REF!</definedName>
    <definedName name="sf_20" localSheetId="1">#REF!</definedName>
    <definedName name="sf_20" localSheetId="3">#REF!</definedName>
    <definedName name="sf_20" localSheetId="5">#REF!</definedName>
    <definedName name="sf_20">#REF!</definedName>
    <definedName name="sf_23" localSheetId="1">#REF!</definedName>
    <definedName name="sf_23" localSheetId="3">#REF!</definedName>
    <definedName name="sf_23" localSheetId="5">#REF!</definedName>
    <definedName name="sf_23">#REF!</definedName>
    <definedName name="sf_3" localSheetId="1">#REF!</definedName>
    <definedName name="sf_3" localSheetId="3">#REF!</definedName>
    <definedName name="sf_3" localSheetId="5">#REF!</definedName>
    <definedName name="sf_3">#REF!</definedName>
    <definedName name="sfysisjghisufgisghifdgh" localSheetId="3">#REF!</definedName>
    <definedName name="sfysisjghisufgisghifdgh" localSheetId="5">#REF!</definedName>
    <definedName name="sfysisjghisufgisghifdgh">#REF!</definedName>
    <definedName name="Sgrade">'[14]basic-data'!$D$28</definedName>
    <definedName name="sh" localSheetId="1">#REF!</definedName>
    <definedName name="sh" localSheetId="3">#REF!</definedName>
    <definedName name="sh" localSheetId="5">#REF!</definedName>
    <definedName name="sh">#REF!</definedName>
    <definedName name="sheet" localSheetId="2">#REF!</definedName>
    <definedName name="sheet" localSheetId="4">#REF!</definedName>
    <definedName name="sheet" localSheetId="3">#REF!</definedName>
    <definedName name="sheet" localSheetId="5">#REF!</definedName>
    <definedName name="sheet" localSheetId="0">#REF!</definedName>
    <definedName name="sheet">#REF!</definedName>
    <definedName name="shutteringtimb" localSheetId="1">#REF!</definedName>
    <definedName name="shutteringtimb" localSheetId="3">#REF!</definedName>
    <definedName name="shutteringtimb" localSheetId="5">#REF!</definedName>
    <definedName name="shutteringtimb">#REF!</definedName>
    <definedName name="skilldresser" localSheetId="1">#REF!</definedName>
    <definedName name="skilldresser" localSheetId="3">#REF!</definedName>
    <definedName name="skilldresser" localSheetId="5">#REF!</definedName>
    <definedName name="skilldresser">#REF!</definedName>
    <definedName name="skillmazdoor" localSheetId="1">#REF!</definedName>
    <definedName name="skillmazdoor" localSheetId="3">#REF!</definedName>
    <definedName name="skillmazdoor" localSheetId="5">#REF!</definedName>
    <definedName name="skillmazdoor">#REF!</definedName>
    <definedName name="SLABTHK1">[5]girder!$H$20</definedName>
    <definedName name="SLABTHK2">[22]girder!$H$21</definedName>
    <definedName name="SLABTHK3">[3]girder!$H$22</definedName>
    <definedName name="sp" localSheetId="1">#REF!</definedName>
    <definedName name="sp" localSheetId="3">#REF!</definedName>
    <definedName name="sp" localSheetId="5">#REF!</definedName>
    <definedName name="sp">#REF!</definedName>
    <definedName name="SPAN">[50]girder!$H$14</definedName>
    <definedName name="spc" localSheetId="1">#REF!</definedName>
    <definedName name="spc" localSheetId="3">#REF!</definedName>
    <definedName name="spc" localSheetId="5">#REF!</definedName>
    <definedName name="spc">#REF!</definedName>
    <definedName name="Spmg">'[14]basic-data'!$D$7</definedName>
    <definedName name="sprayer" localSheetId="1">#REF!</definedName>
    <definedName name="sprayer" localSheetId="3">#REF!</definedName>
    <definedName name="sprayer" localSheetId="5">#REF!</definedName>
    <definedName name="sprayer">#REF!</definedName>
    <definedName name="srgfrthfjjhgj" localSheetId="3">#REF!</definedName>
    <definedName name="srgfrthfjjhgj" localSheetId="5">#REF!</definedName>
    <definedName name="srgfrthfjjhgj">#REF!</definedName>
    <definedName name="srs" localSheetId="1">#REF!</definedName>
    <definedName name="srs" localSheetId="3">#REF!</definedName>
    <definedName name="srs" localSheetId="5">#REF!</definedName>
    <definedName name="srs">#REF!</definedName>
    <definedName name="ss" localSheetId="1">#REF!</definedName>
    <definedName name="ss">'[51]Sqn_Abs _G_1'!$D$11</definedName>
    <definedName name="ssdde" localSheetId="1">#REF!</definedName>
    <definedName name="SSL" localSheetId="1">[36]loadcal!#REF!</definedName>
    <definedName name="SSL" localSheetId="3">[36]loadcal!#REF!</definedName>
    <definedName name="SSL" localSheetId="5">[36]loadcal!#REF!</definedName>
    <definedName name="SSL">[36]loadcal!#REF!</definedName>
    <definedName name="sss" localSheetId="2">#REF!</definedName>
    <definedName name="sss" localSheetId="4">#REF!</definedName>
    <definedName name="sss" localSheetId="1">#REF!</definedName>
    <definedName name="sss" localSheetId="3">#REF!</definedName>
    <definedName name="sss" localSheetId="5">#REF!</definedName>
    <definedName name="sss" localSheetId="0">#REF!</definedName>
    <definedName name="sss">#REF!</definedName>
    <definedName name="sss_13" localSheetId="1">#REF!</definedName>
    <definedName name="sss_13" localSheetId="3">#REF!</definedName>
    <definedName name="sss_13" localSheetId="5">#REF!</definedName>
    <definedName name="sss_13">#REF!</definedName>
    <definedName name="sss_14" localSheetId="1">#REF!</definedName>
    <definedName name="sss_14" localSheetId="3">#REF!</definedName>
    <definedName name="sss_14" localSheetId="5">#REF!</definedName>
    <definedName name="sss_14">#REF!</definedName>
    <definedName name="sss_15" localSheetId="1">#REF!</definedName>
    <definedName name="sss_15" localSheetId="3">#REF!</definedName>
    <definedName name="sss_15" localSheetId="5">#REF!</definedName>
    <definedName name="sss_15">#REF!</definedName>
    <definedName name="sss_16" localSheetId="1">#REF!</definedName>
    <definedName name="sss_16" localSheetId="3">#REF!</definedName>
    <definedName name="sss_16" localSheetId="5">#REF!</definedName>
    <definedName name="sss_16">#REF!</definedName>
    <definedName name="sss_17" localSheetId="1">#REF!</definedName>
    <definedName name="sss_17" localSheetId="3">#REF!</definedName>
    <definedName name="sss_17" localSheetId="5">#REF!</definedName>
    <definedName name="sss_17">#REF!</definedName>
    <definedName name="sss_18" localSheetId="1">#REF!</definedName>
    <definedName name="sss_18" localSheetId="3">#REF!</definedName>
    <definedName name="sss_18" localSheetId="5">#REF!</definedName>
    <definedName name="sss_18">#REF!</definedName>
    <definedName name="sss_19" localSheetId="1">#REF!</definedName>
    <definedName name="sss_19" localSheetId="3">#REF!</definedName>
    <definedName name="sss_19" localSheetId="5">#REF!</definedName>
    <definedName name="sss_19">#REF!</definedName>
    <definedName name="sss_20" localSheetId="1">#REF!</definedName>
    <definedName name="sss_20" localSheetId="3">#REF!</definedName>
    <definedName name="sss_20" localSheetId="5">#REF!</definedName>
    <definedName name="sss_20">#REF!</definedName>
    <definedName name="sss_23" localSheetId="1">#REF!</definedName>
    <definedName name="sss_23" localSheetId="3">#REF!</definedName>
    <definedName name="sss_23" localSheetId="5">#REF!</definedName>
    <definedName name="sss_23">#REF!</definedName>
    <definedName name="sss_3" localSheetId="1">#REF!</definedName>
    <definedName name="sss_3" localSheetId="3">#REF!</definedName>
    <definedName name="sss_3" localSheetId="5">#REF!</definedName>
    <definedName name="sss_3">#REF!</definedName>
    <definedName name="sssss" localSheetId="1">#REF!</definedName>
    <definedName name="Sst">[22]girder!$H$64</definedName>
    <definedName name="st" localSheetId="1">#REF!</definedName>
    <definedName name="st" localSheetId="3">#REF!</definedName>
    <definedName name="st" localSheetId="5">#REF!</definedName>
    <definedName name="st">#REF!</definedName>
    <definedName name="st_12" localSheetId="1">#REF!</definedName>
    <definedName name="st_12" localSheetId="3">#REF!</definedName>
    <definedName name="st_12" localSheetId="5">#REF!</definedName>
    <definedName name="st_12">#REF!</definedName>
    <definedName name="St_13" localSheetId="1">#REF!</definedName>
    <definedName name="St_13" localSheetId="3">#REF!</definedName>
    <definedName name="St_13" localSheetId="5">#REF!</definedName>
    <definedName name="St_13">#REF!</definedName>
    <definedName name="St_14" localSheetId="1">#REF!</definedName>
    <definedName name="St_14" localSheetId="3">#REF!</definedName>
    <definedName name="St_14" localSheetId="5">#REF!</definedName>
    <definedName name="St_14">#REF!</definedName>
    <definedName name="St_15" localSheetId="1">#REF!</definedName>
    <definedName name="St_15" localSheetId="3">#REF!</definedName>
    <definedName name="St_15" localSheetId="5">#REF!</definedName>
    <definedName name="St_15">#REF!</definedName>
    <definedName name="St_16" localSheetId="1">#REF!</definedName>
    <definedName name="St_16" localSheetId="3">#REF!</definedName>
    <definedName name="St_16" localSheetId="5">#REF!</definedName>
    <definedName name="St_16">#REF!</definedName>
    <definedName name="St_17" localSheetId="1">#REF!</definedName>
    <definedName name="St_17" localSheetId="3">#REF!</definedName>
    <definedName name="St_17" localSheetId="5">#REF!</definedName>
    <definedName name="St_17">#REF!</definedName>
    <definedName name="St_19" localSheetId="1">#REF!</definedName>
    <definedName name="St_19" localSheetId="3">#REF!</definedName>
    <definedName name="St_19" localSheetId="5">#REF!</definedName>
    <definedName name="St_19">#REF!</definedName>
    <definedName name="st_2" localSheetId="1">#REF!</definedName>
    <definedName name="st_2" localSheetId="3">#REF!</definedName>
    <definedName name="st_2" localSheetId="5">#REF!</definedName>
    <definedName name="st_2">#REF!</definedName>
    <definedName name="St_20" localSheetId="1">#REF!</definedName>
    <definedName name="St_20" localSheetId="3">#REF!</definedName>
    <definedName name="St_20" localSheetId="5">#REF!</definedName>
    <definedName name="St_20">#REF!</definedName>
    <definedName name="St_21" localSheetId="1">#REF!</definedName>
    <definedName name="St_21" localSheetId="3">#REF!</definedName>
    <definedName name="St_21" localSheetId="5">#REF!</definedName>
    <definedName name="St_21">#REF!</definedName>
    <definedName name="St_23" localSheetId="1">#REF!</definedName>
    <definedName name="St_23" localSheetId="3">#REF!</definedName>
    <definedName name="St_23" localSheetId="5">#REF!</definedName>
    <definedName name="St_23">#REF!</definedName>
    <definedName name="st_3" localSheetId="1">#REF!</definedName>
    <definedName name="st_3" localSheetId="3">#REF!</definedName>
    <definedName name="st_3" localSheetId="5">#REF!</definedName>
    <definedName name="st_3">#REF!</definedName>
    <definedName name="st12_12" localSheetId="1">#REF!</definedName>
    <definedName name="st12_12" localSheetId="3">#REF!</definedName>
    <definedName name="st12_12" localSheetId="5">#REF!</definedName>
    <definedName name="st12_12">#REF!</definedName>
    <definedName name="st12_13" localSheetId="1">#REF!</definedName>
    <definedName name="st12_13" localSheetId="3">#REF!</definedName>
    <definedName name="st12_13" localSheetId="5">#REF!</definedName>
    <definedName name="st12_13">#REF!</definedName>
    <definedName name="st12_14" localSheetId="1">#REF!</definedName>
    <definedName name="st12_14" localSheetId="3">#REF!</definedName>
    <definedName name="st12_14" localSheetId="5">#REF!</definedName>
    <definedName name="st12_14">#REF!</definedName>
    <definedName name="st12_15" localSheetId="1">#REF!</definedName>
    <definedName name="st12_15" localSheetId="3">#REF!</definedName>
    <definedName name="st12_15" localSheetId="5">#REF!</definedName>
    <definedName name="st12_15">#REF!</definedName>
    <definedName name="st12_16" localSheetId="1">#REF!</definedName>
    <definedName name="st12_16" localSheetId="3">#REF!</definedName>
    <definedName name="st12_16" localSheetId="5">#REF!</definedName>
    <definedName name="st12_16">#REF!</definedName>
    <definedName name="st12_17" localSheetId="1">#REF!</definedName>
    <definedName name="st12_17" localSheetId="3">#REF!</definedName>
    <definedName name="st12_17" localSheetId="5">#REF!</definedName>
    <definedName name="st12_17">#REF!</definedName>
    <definedName name="st12_19" localSheetId="1">#REF!</definedName>
    <definedName name="st12_19" localSheetId="3">#REF!</definedName>
    <definedName name="st12_19" localSheetId="5">#REF!</definedName>
    <definedName name="st12_19">#REF!</definedName>
    <definedName name="st12_2" localSheetId="1">'[16]2.civil-RA'!#REF!</definedName>
    <definedName name="st12_2" localSheetId="3">'[16]2.civil-RA'!#REF!</definedName>
    <definedName name="st12_2" localSheetId="5">'[16]2.civil-RA'!#REF!</definedName>
    <definedName name="st12_2">'[16]2.civil-RA'!#REF!</definedName>
    <definedName name="st12_20" localSheetId="1">#REF!</definedName>
    <definedName name="st12_20" localSheetId="3">#REF!</definedName>
    <definedName name="st12_20" localSheetId="5">#REF!</definedName>
    <definedName name="st12_20">#REF!</definedName>
    <definedName name="st12_21" localSheetId="1">#REF!</definedName>
    <definedName name="st12_21" localSheetId="3">#REF!</definedName>
    <definedName name="st12_21" localSheetId="5">#REF!</definedName>
    <definedName name="st12_21">#REF!</definedName>
    <definedName name="st12_23" localSheetId="1">#REF!</definedName>
    <definedName name="st12_23" localSheetId="3">#REF!</definedName>
    <definedName name="st12_23" localSheetId="5">#REF!</definedName>
    <definedName name="st12_23">#REF!</definedName>
    <definedName name="st12_3" localSheetId="1">#REF!</definedName>
    <definedName name="st12_3" localSheetId="3">#REF!</definedName>
    <definedName name="st12_3" localSheetId="5">#REF!</definedName>
    <definedName name="st12_3">#REF!</definedName>
    <definedName name="st2_12" localSheetId="1">#REF!</definedName>
    <definedName name="st2_12" localSheetId="3">#REF!</definedName>
    <definedName name="st2_12" localSheetId="5">#REF!</definedName>
    <definedName name="st2_12">#REF!</definedName>
    <definedName name="st2_13" localSheetId="1">#REF!</definedName>
    <definedName name="st2_13" localSheetId="3">#REF!</definedName>
    <definedName name="st2_13" localSheetId="5">#REF!</definedName>
    <definedName name="st2_13">#REF!</definedName>
    <definedName name="st2_14" localSheetId="1">#REF!</definedName>
    <definedName name="st2_14" localSheetId="3">#REF!</definedName>
    <definedName name="st2_14" localSheetId="5">#REF!</definedName>
    <definedName name="st2_14">#REF!</definedName>
    <definedName name="st2_15" localSheetId="1">#REF!</definedName>
    <definedName name="st2_15" localSheetId="3">#REF!</definedName>
    <definedName name="st2_15" localSheetId="5">#REF!</definedName>
    <definedName name="st2_15">#REF!</definedName>
    <definedName name="st2_16" localSheetId="1">#REF!</definedName>
    <definedName name="st2_16" localSheetId="3">#REF!</definedName>
    <definedName name="st2_16" localSheetId="5">#REF!</definedName>
    <definedName name="st2_16">#REF!</definedName>
    <definedName name="st2_17" localSheetId="1">#REF!</definedName>
    <definedName name="st2_17" localSheetId="3">#REF!</definedName>
    <definedName name="st2_17" localSheetId="5">#REF!</definedName>
    <definedName name="st2_17">#REF!</definedName>
    <definedName name="st2_19" localSheetId="1">#REF!</definedName>
    <definedName name="st2_19" localSheetId="3">#REF!</definedName>
    <definedName name="st2_19" localSheetId="5">#REF!</definedName>
    <definedName name="st2_19">#REF!</definedName>
    <definedName name="st2_2" localSheetId="1">'[18]2.civil-RA'!#REF!</definedName>
    <definedName name="st2_2" localSheetId="3">'[18]2.civil-RA'!#REF!</definedName>
    <definedName name="st2_2" localSheetId="5">'[18]2.civil-RA'!#REF!</definedName>
    <definedName name="st2_2">'[18]2.civil-RA'!#REF!</definedName>
    <definedName name="st2_20" localSheetId="1">#REF!</definedName>
    <definedName name="st2_20" localSheetId="3">#REF!</definedName>
    <definedName name="st2_20" localSheetId="5">#REF!</definedName>
    <definedName name="st2_20">#REF!</definedName>
    <definedName name="st2_21" localSheetId="1">#REF!</definedName>
    <definedName name="st2_21" localSheetId="3">#REF!</definedName>
    <definedName name="st2_21" localSheetId="5">#REF!</definedName>
    <definedName name="st2_21">#REF!</definedName>
    <definedName name="st2_23" localSheetId="1">#REF!</definedName>
    <definedName name="st2_23" localSheetId="3">#REF!</definedName>
    <definedName name="st2_23" localSheetId="5">#REF!</definedName>
    <definedName name="st2_23">#REF!</definedName>
    <definedName name="st2_3" localSheetId="1">#REF!</definedName>
    <definedName name="st2_3" localSheetId="3">#REF!</definedName>
    <definedName name="st2_3" localSheetId="5">#REF!</definedName>
    <definedName name="st2_3">#REF!</definedName>
    <definedName name="st4_12" localSheetId="1">#REF!</definedName>
    <definedName name="st4_12" localSheetId="3">#REF!</definedName>
    <definedName name="st4_12" localSheetId="5">#REF!</definedName>
    <definedName name="st4_12">#REF!</definedName>
    <definedName name="st4_13" localSheetId="1">#REF!</definedName>
    <definedName name="st4_13" localSheetId="3">#REF!</definedName>
    <definedName name="st4_13" localSheetId="5">#REF!</definedName>
    <definedName name="st4_13">#REF!</definedName>
    <definedName name="st4_14" localSheetId="1">#REF!</definedName>
    <definedName name="st4_14" localSheetId="3">#REF!</definedName>
    <definedName name="st4_14" localSheetId="5">#REF!</definedName>
    <definedName name="st4_14">#REF!</definedName>
    <definedName name="st4_15" localSheetId="1">#REF!</definedName>
    <definedName name="st4_15" localSheetId="3">#REF!</definedName>
    <definedName name="st4_15" localSheetId="5">#REF!</definedName>
    <definedName name="st4_15">#REF!</definedName>
    <definedName name="st4_16" localSheetId="1">#REF!</definedName>
    <definedName name="st4_16" localSheetId="3">#REF!</definedName>
    <definedName name="st4_16" localSheetId="5">#REF!</definedName>
    <definedName name="st4_16">#REF!</definedName>
    <definedName name="st4_17" localSheetId="1">#REF!</definedName>
    <definedName name="st4_17" localSheetId="3">#REF!</definedName>
    <definedName name="st4_17" localSheetId="5">#REF!</definedName>
    <definedName name="st4_17">#REF!</definedName>
    <definedName name="st4_19" localSheetId="1">#REF!</definedName>
    <definedName name="st4_19" localSheetId="3">#REF!</definedName>
    <definedName name="st4_19" localSheetId="5">#REF!</definedName>
    <definedName name="st4_19">#REF!</definedName>
    <definedName name="st4_2" localSheetId="1">'[16]2.civil-RA'!#REF!</definedName>
    <definedName name="st4_2" localSheetId="3">'[16]2.civil-RA'!#REF!</definedName>
    <definedName name="st4_2" localSheetId="5">'[16]2.civil-RA'!#REF!</definedName>
    <definedName name="st4_2">'[16]2.civil-RA'!#REF!</definedName>
    <definedName name="st4_20" localSheetId="1">#REF!</definedName>
    <definedName name="st4_20" localSheetId="3">#REF!</definedName>
    <definedName name="st4_20" localSheetId="5">#REF!</definedName>
    <definedName name="st4_20">#REF!</definedName>
    <definedName name="st4_21" localSheetId="1">#REF!</definedName>
    <definedName name="st4_21" localSheetId="3">#REF!</definedName>
    <definedName name="st4_21" localSheetId="5">#REF!</definedName>
    <definedName name="st4_21">#REF!</definedName>
    <definedName name="st4_23" localSheetId="1">#REF!</definedName>
    <definedName name="st4_23" localSheetId="3">#REF!</definedName>
    <definedName name="st4_23" localSheetId="5">#REF!</definedName>
    <definedName name="st4_23">#REF!</definedName>
    <definedName name="st4_3" localSheetId="1">#REF!</definedName>
    <definedName name="st4_3" localSheetId="3">#REF!</definedName>
    <definedName name="st4_3" localSheetId="5">#REF!</definedName>
    <definedName name="st4_3">#REF!</definedName>
    <definedName name="st53_12" localSheetId="1">#REF!</definedName>
    <definedName name="st53_12" localSheetId="3">#REF!</definedName>
    <definedName name="st53_12" localSheetId="5">#REF!</definedName>
    <definedName name="st53_12">#REF!</definedName>
    <definedName name="st53_13" localSheetId="1">#REF!</definedName>
    <definedName name="st53_13" localSheetId="3">#REF!</definedName>
    <definedName name="st53_13" localSheetId="5">#REF!</definedName>
    <definedName name="st53_13">#REF!</definedName>
    <definedName name="st53_14" localSheetId="1">#REF!</definedName>
    <definedName name="st53_14" localSheetId="3">#REF!</definedName>
    <definedName name="st53_14" localSheetId="5">#REF!</definedName>
    <definedName name="st53_14">#REF!</definedName>
    <definedName name="st53_15" localSheetId="1">#REF!</definedName>
    <definedName name="st53_15" localSheetId="3">#REF!</definedName>
    <definedName name="st53_15" localSheetId="5">#REF!</definedName>
    <definedName name="st53_15">#REF!</definedName>
    <definedName name="st53_16" localSheetId="1">#REF!</definedName>
    <definedName name="st53_16" localSheetId="3">#REF!</definedName>
    <definedName name="st53_16" localSheetId="5">#REF!</definedName>
    <definedName name="st53_16">#REF!</definedName>
    <definedName name="st53_17" localSheetId="1">#REF!</definedName>
    <definedName name="st53_17" localSheetId="3">#REF!</definedName>
    <definedName name="st53_17" localSheetId="5">#REF!</definedName>
    <definedName name="st53_17">#REF!</definedName>
    <definedName name="st53_19" localSheetId="1">#REF!</definedName>
    <definedName name="st53_19" localSheetId="3">#REF!</definedName>
    <definedName name="st53_19" localSheetId="5">#REF!</definedName>
    <definedName name="st53_19">#REF!</definedName>
    <definedName name="st53_2" localSheetId="1">'[16]2.civil-RA'!#REF!</definedName>
    <definedName name="st53_2" localSheetId="3">'[16]2.civil-RA'!#REF!</definedName>
    <definedName name="st53_2" localSheetId="5">'[16]2.civil-RA'!#REF!</definedName>
    <definedName name="st53_2">'[16]2.civil-RA'!#REF!</definedName>
    <definedName name="st53_20" localSheetId="1">#REF!</definedName>
    <definedName name="st53_20" localSheetId="3">#REF!</definedName>
    <definedName name="st53_20" localSheetId="5">#REF!</definedName>
    <definedName name="st53_20">#REF!</definedName>
    <definedName name="st53_23" localSheetId="1">#REF!</definedName>
    <definedName name="st53_23" localSheetId="3">#REF!</definedName>
    <definedName name="st53_23" localSheetId="5">#REF!</definedName>
    <definedName name="st53_23">#REF!</definedName>
    <definedName name="st53_3" localSheetId="1">#REF!</definedName>
    <definedName name="st53_3" localSheetId="3">#REF!</definedName>
    <definedName name="st53_3" localSheetId="5">#REF!</definedName>
    <definedName name="st53_3">#REF!</definedName>
    <definedName name="st6_13" localSheetId="1">#REF!</definedName>
    <definedName name="st6_13" localSheetId="3">#REF!</definedName>
    <definedName name="st6_13" localSheetId="5">#REF!</definedName>
    <definedName name="st6_13">#REF!</definedName>
    <definedName name="st6_14" localSheetId="1">#REF!</definedName>
    <definedName name="st6_14" localSheetId="3">#REF!</definedName>
    <definedName name="st6_14" localSheetId="5">#REF!</definedName>
    <definedName name="st6_14">#REF!</definedName>
    <definedName name="st6_15" localSheetId="1">#REF!</definedName>
    <definedName name="st6_15" localSheetId="3">#REF!</definedName>
    <definedName name="st6_15" localSheetId="5">#REF!</definedName>
    <definedName name="st6_15">#REF!</definedName>
    <definedName name="st6_16" localSheetId="1">#REF!</definedName>
    <definedName name="st6_16" localSheetId="3">#REF!</definedName>
    <definedName name="st6_16" localSheetId="5">#REF!</definedName>
    <definedName name="st6_16">#REF!</definedName>
    <definedName name="st6_17" localSheetId="1">#REF!</definedName>
    <definedName name="st6_17" localSheetId="3">#REF!</definedName>
    <definedName name="st6_17" localSheetId="5">#REF!</definedName>
    <definedName name="st6_17">#REF!</definedName>
    <definedName name="st6_19" localSheetId="1">#REF!</definedName>
    <definedName name="st6_19" localSheetId="3">#REF!</definedName>
    <definedName name="st6_19" localSheetId="5">#REF!</definedName>
    <definedName name="st6_19">#REF!</definedName>
    <definedName name="st6_20" localSheetId="1">#REF!</definedName>
    <definedName name="st6_20" localSheetId="3">#REF!</definedName>
    <definedName name="st6_20" localSheetId="5">#REF!</definedName>
    <definedName name="st6_20">#REF!</definedName>
    <definedName name="st6_23" localSheetId="1">#REF!</definedName>
    <definedName name="st6_23" localSheetId="3">#REF!</definedName>
    <definedName name="st6_23" localSheetId="5">#REF!</definedName>
    <definedName name="st6_23">#REF!</definedName>
    <definedName name="st6_3" localSheetId="1">#REF!</definedName>
    <definedName name="st6_3" localSheetId="3">#REF!</definedName>
    <definedName name="st6_3" localSheetId="5">#REF!</definedName>
    <definedName name="st6_3">#REF!</definedName>
    <definedName name="st63_12" localSheetId="1">#REF!</definedName>
    <definedName name="st63_12" localSheetId="3">#REF!</definedName>
    <definedName name="st63_12" localSheetId="5">#REF!</definedName>
    <definedName name="st63_12">#REF!</definedName>
    <definedName name="st63_13" localSheetId="1">#REF!</definedName>
    <definedName name="st63_13" localSheetId="3">#REF!</definedName>
    <definedName name="st63_13" localSheetId="5">#REF!</definedName>
    <definedName name="st63_13">#REF!</definedName>
    <definedName name="st63_14" localSheetId="1">#REF!</definedName>
    <definedName name="st63_14" localSheetId="3">#REF!</definedName>
    <definedName name="st63_14" localSheetId="5">#REF!</definedName>
    <definedName name="st63_14">#REF!</definedName>
    <definedName name="st63_15" localSheetId="1">#REF!</definedName>
    <definedName name="st63_15" localSheetId="3">#REF!</definedName>
    <definedName name="st63_15" localSheetId="5">#REF!</definedName>
    <definedName name="st63_15">#REF!</definedName>
    <definedName name="st63_16" localSheetId="1">#REF!</definedName>
    <definedName name="st63_16" localSheetId="3">#REF!</definedName>
    <definedName name="st63_16" localSheetId="5">#REF!</definedName>
    <definedName name="st63_16">#REF!</definedName>
    <definedName name="st63_17" localSheetId="1">#REF!</definedName>
    <definedName name="st63_17" localSheetId="3">#REF!</definedName>
    <definedName name="st63_17" localSheetId="5">#REF!</definedName>
    <definedName name="st63_17">#REF!</definedName>
    <definedName name="st63_19" localSheetId="1">#REF!</definedName>
    <definedName name="st63_19" localSheetId="3">#REF!</definedName>
    <definedName name="st63_19" localSheetId="5">#REF!</definedName>
    <definedName name="st63_19">#REF!</definedName>
    <definedName name="st63_2" localSheetId="1">'[16]2.civil-RA'!#REF!</definedName>
    <definedName name="st63_2" localSheetId="3">'[16]2.civil-RA'!#REF!</definedName>
    <definedName name="st63_2" localSheetId="5">'[16]2.civil-RA'!#REF!</definedName>
    <definedName name="st63_2">'[16]2.civil-RA'!#REF!</definedName>
    <definedName name="st63_20" localSheetId="1">#REF!</definedName>
    <definedName name="st63_20" localSheetId="3">#REF!</definedName>
    <definedName name="st63_20" localSheetId="5">#REF!</definedName>
    <definedName name="st63_20">#REF!</definedName>
    <definedName name="st63_23" localSheetId="1">#REF!</definedName>
    <definedName name="st63_23" localSheetId="3">#REF!</definedName>
    <definedName name="st63_23" localSheetId="5">#REF!</definedName>
    <definedName name="st63_23">#REF!</definedName>
    <definedName name="st63_3" localSheetId="1">#REF!</definedName>
    <definedName name="st63_3" localSheetId="3">#REF!</definedName>
    <definedName name="st63_3" localSheetId="5">#REF!</definedName>
    <definedName name="st63_3">#REF!</definedName>
    <definedName name="st7_13" localSheetId="1">#REF!</definedName>
    <definedName name="st7_13" localSheetId="3">#REF!</definedName>
    <definedName name="st7_13" localSheetId="5">#REF!</definedName>
    <definedName name="st7_13">#REF!</definedName>
    <definedName name="st7_14" localSheetId="1">#REF!</definedName>
    <definedName name="st7_14" localSheetId="3">#REF!</definedName>
    <definedName name="st7_14" localSheetId="5">#REF!</definedName>
    <definedName name="st7_14">#REF!</definedName>
    <definedName name="st7_15" localSheetId="1">#REF!</definedName>
    <definedName name="st7_15" localSheetId="3">#REF!</definedName>
    <definedName name="st7_15" localSheetId="5">#REF!</definedName>
    <definedName name="st7_15">#REF!</definedName>
    <definedName name="st7_16" localSheetId="1">#REF!</definedName>
    <definedName name="st7_16" localSheetId="3">#REF!</definedName>
    <definedName name="st7_16" localSheetId="5">#REF!</definedName>
    <definedName name="st7_16">#REF!</definedName>
    <definedName name="st7_17" localSheetId="1">#REF!</definedName>
    <definedName name="st7_17" localSheetId="3">#REF!</definedName>
    <definedName name="st7_17" localSheetId="5">#REF!</definedName>
    <definedName name="st7_17">#REF!</definedName>
    <definedName name="st7_18" localSheetId="1">#REF!</definedName>
    <definedName name="st7_18" localSheetId="3">#REF!</definedName>
    <definedName name="st7_18" localSheetId="5">#REF!</definedName>
    <definedName name="st7_18">#REF!</definedName>
    <definedName name="st7_19" localSheetId="1">#REF!</definedName>
    <definedName name="st7_19" localSheetId="3">#REF!</definedName>
    <definedName name="st7_19" localSheetId="5">#REF!</definedName>
    <definedName name="st7_19">#REF!</definedName>
    <definedName name="st7_20" localSheetId="1">#REF!</definedName>
    <definedName name="st7_20" localSheetId="3">#REF!</definedName>
    <definedName name="st7_20" localSheetId="5">#REF!</definedName>
    <definedName name="st7_20">#REF!</definedName>
    <definedName name="st7_23" localSheetId="1">#REF!</definedName>
    <definedName name="st7_23" localSheetId="3">#REF!</definedName>
    <definedName name="st7_23" localSheetId="5">#REF!</definedName>
    <definedName name="st7_23">#REF!</definedName>
    <definedName name="st7_3" localSheetId="1">#REF!</definedName>
    <definedName name="st7_3" localSheetId="3">#REF!</definedName>
    <definedName name="st7_3" localSheetId="5">#REF!</definedName>
    <definedName name="st7_3">#REF!</definedName>
    <definedName name="st8_13" localSheetId="1">#REF!</definedName>
    <definedName name="st8_13" localSheetId="3">#REF!</definedName>
    <definedName name="st8_13" localSheetId="5">#REF!</definedName>
    <definedName name="st8_13">#REF!</definedName>
    <definedName name="st8_14" localSheetId="1">#REF!</definedName>
    <definedName name="st8_14" localSheetId="3">#REF!</definedName>
    <definedName name="st8_14" localSheetId="5">#REF!</definedName>
    <definedName name="st8_14">#REF!</definedName>
    <definedName name="st8_15" localSheetId="1">#REF!</definedName>
    <definedName name="st8_15" localSheetId="3">#REF!</definedName>
    <definedName name="st8_15" localSheetId="5">#REF!</definedName>
    <definedName name="st8_15">#REF!</definedName>
    <definedName name="st8_16" localSheetId="1">#REF!</definedName>
    <definedName name="st8_16" localSheetId="3">#REF!</definedName>
    <definedName name="st8_16" localSheetId="5">#REF!</definedName>
    <definedName name="st8_16">#REF!</definedName>
    <definedName name="st8_17" localSheetId="1">#REF!</definedName>
    <definedName name="st8_17" localSheetId="3">#REF!</definedName>
    <definedName name="st8_17" localSheetId="5">#REF!</definedName>
    <definedName name="st8_17">#REF!</definedName>
    <definedName name="st8_18" localSheetId="1">#REF!</definedName>
    <definedName name="st8_18" localSheetId="3">#REF!</definedName>
    <definedName name="st8_18" localSheetId="5">#REF!</definedName>
    <definedName name="st8_18">#REF!</definedName>
    <definedName name="st8_19" localSheetId="1">#REF!</definedName>
    <definedName name="st8_19" localSheetId="3">#REF!</definedName>
    <definedName name="st8_19" localSheetId="5">#REF!</definedName>
    <definedName name="st8_19">#REF!</definedName>
    <definedName name="st8_20" localSheetId="1">#REF!</definedName>
    <definedName name="st8_20" localSheetId="3">#REF!</definedName>
    <definedName name="st8_20" localSheetId="5">#REF!</definedName>
    <definedName name="st8_20">#REF!</definedName>
    <definedName name="st8_23" localSheetId="1">#REF!</definedName>
    <definedName name="st8_23" localSheetId="3">#REF!</definedName>
    <definedName name="st8_23" localSheetId="5">#REF!</definedName>
    <definedName name="st8_23">#REF!</definedName>
    <definedName name="st8_3" localSheetId="1">#REF!</definedName>
    <definedName name="st8_3" localSheetId="3">#REF!</definedName>
    <definedName name="st8_3" localSheetId="5">#REF!</definedName>
    <definedName name="st8_3">#REF!</definedName>
    <definedName name="st90_12" localSheetId="1">#REF!</definedName>
    <definedName name="st90_12" localSheetId="3">#REF!</definedName>
    <definedName name="st90_12" localSheetId="5">#REF!</definedName>
    <definedName name="st90_12">#REF!</definedName>
    <definedName name="st90_13" localSheetId="1">#REF!</definedName>
    <definedName name="st90_13" localSheetId="3">#REF!</definedName>
    <definedName name="st90_13" localSheetId="5">#REF!</definedName>
    <definedName name="st90_13">#REF!</definedName>
    <definedName name="st90_14" localSheetId="1">#REF!</definedName>
    <definedName name="st90_14" localSheetId="3">#REF!</definedName>
    <definedName name="st90_14" localSheetId="5">#REF!</definedName>
    <definedName name="st90_14">#REF!</definedName>
    <definedName name="st90_15" localSheetId="1">#REF!</definedName>
    <definedName name="st90_15" localSheetId="3">#REF!</definedName>
    <definedName name="st90_15" localSheetId="5">#REF!</definedName>
    <definedName name="st90_15">#REF!</definedName>
    <definedName name="st90_16" localSheetId="1">#REF!</definedName>
    <definedName name="st90_16" localSheetId="3">#REF!</definedName>
    <definedName name="st90_16" localSheetId="5">#REF!</definedName>
    <definedName name="st90_16">#REF!</definedName>
    <definedName name="st90_17" localSheetId="1">#REF!</definedName>
    <definedName name="st90_17" localSheetId="3">#REF!</definedName>
    <definedName name="st90_17" localSheetId="5">#REF!</definedName>
    <definedName name="st90_17">#REF!</definedName>
    <definedName name="st90_19" localSheetId="1">#REF!</definedName>
    <definedName name="st90_19" localSheetId="3">#REF!</definedName>
    <definedName name="st90_19" localSheetId="5">#REF!</definedName>
    <definedName name="st90_19">#REF!</definedName>
    <definedName name="st90_2" localSheetId="1">'[16]2.civil-RA'!#REF!</definedName>
    <definedName name="st90_2" localSheetId="3">'[16]2.civil-RA'!#REF!</definedName>
    <definedName name="st90_2" localSheetId="5">'[16]2.civil-RA'!#REF!</definedName>
    <definedName name="st90_2">'[16]2.civil-RA'!#REF!</definedName>
    <definedName name="st90_20" localSheetId="1">#REF!</definedName>
    <definedName name="st90_20" localSheetId="3">#REF!</definedName>
    <definedName name="st90_20" localSheetId="5">#REF!</definedName>
    <definedName name="st90_20">#REF!</definedName>
    <definedName name="st90_23" localSheetId="1">#REF!</definedName>
    <definedName name="st90_23" localSheetId="3">#REF!</definedName>
    <definedName name="st90_23" localSheetId="5">#REF!</definedName>
    <definedName name="st90_23">#REF!</definedName>
    <definedName name="st90_3" localSheetId="1">#REF!</definedName>
    <definedName name="st90_3" localSheetId="3">#REF!</definedName>
    <definedName name="st90_3" localSheetId="5">#REF!</definedName>
    <definedName name="st90_3">#REF!</definedName>
    <definedName name="staticpaver" localSheetId="1">#REF!</definedName>
    <definedName name="staticpaver" localSheetId="3">#REF!</definedName>
    <definedName name="staticpaver" localSheetId="5">#REF!</definedName>
    <definedName name="staticpaver">#REF!</definedName>
    <definedName name="steel" localSheetId="1">#REF!</definedName>
    <definedName name="steel" localSheetId="3">#REF!</definedName>
    <definedName name="steel" localSheetId="5">#REF!</definedName>
    <definedName name="steel">#REF!</definedName>
    <definedName name="steelbars" localSheetId="1">#REF!</definedName>
    <definedName name="steelbars" localSheetId="3">#REF!</definedName>
    <definedName name="steelbars" localSheetId="5">#REF!</definedName>
    <definedName name="steelbars">#REF!</definedName>
    <definedName name="steellead" localSheetId="1">#REF!</definedName>
    <definedName name="steellead" localSheetId="3">#REF!</definedName>
    <definedName name="steellead" localSheetId="5">#REF!</definedName>
    <definedName name="steellead">#REF!</definedName>
    <definedName name="steelwires" localSheetId="1">#REF!</definedName>
    <definedName name="steelwires" localSheetId="3">#REF!</definedName>
    <definedName name="steelwires" localSheetId="5">#REF!</definedName>
    <definedName name="steelwires">#REF!</definedName>
    <definedName name="steelwires1">'[8]Material '!$G$25</definedName>
    <definedName name="strands" localSheetId="1">#REF!</definedName>
    <definedName name="strands" localSheetId="3">#REF!</definedName>
    <definedName name="strands" localSheetId="5">#REF!</definedName>
    <definedName name="strands">#REF!</definedName>
    <definedName name="stripseal" localSheetId="1">#REF!</definedName>
    <definedName name="stripseal" localSheetId="3">#REF!</definedName>
    <definedName name="stripseal" localSheetId="5">#REF!</definedName>
    <definedName name="stripseal">#REF!</definedName>
    <definedName name="structuralsteel" localSheetId="1">#REF!</definedName>
    <definedName name="structuralsteel" localSheetId="3">#REF!</definedName>
    <definedName name="structuralsteel" localSheetId="5">#REF!</definedName>
    <definedName name="structuralsteel">#REF!</definedName>
    <definedName name="studs" localSheetId="1">#REF!</definedName>
    <definedName name="studs" localSheetId="3">#REF!</definedName>
    <definedName name="studs" localSheetId="5">#REF!</definedName>
    <definedName name="studs">#REF!</definedName>
    <definedName name="stupid" localSheetId="1">'[52]SSR _ NSSR Market final'!#REF!</definedName>
    <definedName name="stupid" localSheetId="3">'[52]SSR _ NSSR Market final'!#REF!</definedName>
    <definedName name="stupid" localSheetId="5">'[52]SSR _ NSSR Market final'!#REF!</definedName>
    <definedName name="stupid">'[52]SSR _ NSSR Market final'!#REF!</definedName>
    <definedName name="stupid_1" localSheetId="1">'[52]SSR _ NSSR Market final'!#REF!</definedName>
    <definedName name="stupid_1" localSheetId="3">'[52]SSR _ NSSR Market final'!#REF!</definedName>
    <definedName name="stupid_1" localSheetId="5">'[52]SSR _ NSSR Market final'!#REF!</definedName>
    <definedName name="stupid_1">'[52]SSR _ NSSR Market final'!#REF!</definedName>
    <definedName name="stupid_10" localSheetId="1">'[52]SSR _ NSSR Market final'!#REF!</definedName>
    <definedName name="stupid_10" localSheetId="3">'[52]SSR _ NSSR Market final'!#REF!</definedName>
    <definedName name="stupid_10" localSheetId="5">'[52]SSR _ NSSR Market final'!#REF!</definedName>
    <definedName name="stupid_10">'[52]SSR _ NSSR Market final'!#REF!</definedName>
    <definedName name="stupid_11" localSheetId="1">'[52]SSR _ NSSR Market final'!#REF!</definedName>
    <definedName name="stupid_11" localSheetId="3">'[52]SSR _ NSSR Market final'!#REF!</definedName>
    <definedName name="stupid_11" localSheetId="5">'[52]SSR _ NSSR Market final'!#REF!</definedName>
    <definedName name="stupid_11">'[52]SSR _ NSSR Market final'!#REF!</definedName>
    <definedName name="stupid_13" localSheetId="1">#REF!</definedName>
    <definedName name="stupid_13" localSheetId="3">#REF!</definedName>
    <definedName name="stupid_13" localSheetId="5">#REF!</definedName>
    <definedName name="stupid_13">#REF!</definedName>
    <definedName name="stupid_14" localSheetId="1">#REF!</definedName>
    <definedName name="stupid_14" localSheetId="3">#REF!</definedName>
    <definedName name="stupid_14" localSheetId="5">#REF!</definedName>
    <definedName name="stupid_14">#REF!</definedName>
    <definedName name="stupid_15" localSheetId="1">#REF!</definedName>
    <definedName name="stupid_15" localSheetId="3">#REF!</definedName>
    <definedName name="stupid_15" localSheetId="5">#REF!</definedName>
    <definedName name="stupid_15">#REF!</definedName>
    <definedName name="stupid_16" localSheetId="1">#REF!</definedName>
    <definedName name="stupid_16" localSheetId="3">#REF!</definedName>
    <definedName name="stupid_16" localSheetId="5">#REF!</definedName>
    <definedName name="stupid_16">#REF!</definedName>
    <definedName name="stupid_17" localSheetId="1">#REF!</definedName>
    <definedName name="stupid_17" localSheetId="3">#REF!</definedName>
    <definedName name="stupid_17" localSheetId="5">#REF!</definedName>
    <definedName name="stupid_17">#REF!</definedName>
    <definedName name="stupid_19" localSheetId="1">#REF!</definedName>
    <definedName name="stupid_19" localSheetId="3">#REF!</definedName>
    <definedName name="stupid_19" localSheetId="5">#REF!</definedName>
    <definedName name="stupid_19">#REF!</definedName>
    <definedName name="stupid_20" localSheetId="1">#REF!</definedName>
    <definedName name="stupid_20" localSheetId="3">#REF!</definedName>
    <definedName name="stupid_20" localSheetId="5">#REF!</definedName>
    <definedName name="stupid_20">#REF!</definedName>
    <definedName name="stupid_23" localSheetId="1">#REF!</definedName>
    <definedName name="stupid_23" localSheetId="3">#REF!</definedName>
    <definedName name="stupid_23" localSheetId="5">#REF!</definedName>
    <definedName name="stupid_23">#REF!</definedName>
    <definedName name="stupid_3" localSheetId="1">#REF!</definedName>
    <definedName name="stupid_3" localSheetId="3">#REF!</definedName>
    <definedName name="stupid_3" localSheetId="5">#REF!</definedName>
    <definedName name="stupid_3">#REF!</definedName>
    <definedName name="stupid_4" localSheetId="1">'[52]SSR _ NSSR Market final'!#REF!</definedName>
    <definedName name="stupid_4" localSheetId="3">'[52]SSR _ NSSR Market final'!#REF!</definedName>
    <definedName name="stupid_4" localSheetId="5">'[52]SSR _ NSSR Market final'!#REF!</definedName>
    <definedName name="stupid_4">'[52]SSR _ NSSR Market final'!#REF!</definedName>
    <definedName name="stupid_8" localSheetId="1">'[52]SSR _ NSSR Market final'!#REF!</definedName>
    <definedName name="stupid_8" localSheetId="3">'[52]SSR _ NSSR Market final'!#REF!</definedName>
    <definedName name="stupid_8" localSheetId="5">'[52]SSR _ NSSR Market final'!#REF!</definedName>
    <definedName name="stupid_8">'[52]SSR _ NSSR Market final'!#REF!</definedName>
    <definedName name="stupid_9" localSheetId="1">'[52]SSR _ NSSR Market final'!#REF!</definedName>
    <definedName name="stupid_9" localSheetId="3">'[52]SSR _ NSSR Market final'!#REF!</definedName>
    <definedName name="stupid_9" localSheetId="5">'[52]SSR _ NSSR Market final'!#REF!</definedName>
    <definedName name="stupid_9">'[52]SSR _ NSSR Market final'!#REF!</definedName>
    <definedName name="subshoulderpcc" localSheetId="1">#REF!</definedName>
    <definedName name="subshoulderpcc" localSheetId="3">#REF!</definedName>
    <definedName name="subshoulderpcc" localSheetId="5">#REF!</definedName>
    <definedName name="subshoulderpcc">#REF!</definedName>
    <definedName name="sump" localSheetId="2">#REF!</definedName>
    <definedName name="sump" localSheetId="4">#REF!</definedName>
    <definedName name="sump" localSheetId="1">#REF!</definedName>
    <definedName name="sump" localSheetId="3">#REF!</definedName>
    <definedName name="sump" localSheetId="5">#REF!</definedName>
    <definedName name="sump" localSheetId="0">#REF!</definedName>
    <definedName name="sump">#REF!</definedName>
    <definedName name="sun" localSheetId="1">#REF!</definedName>
    <definedName name="sun" localSheetId="3">#REF!</definedName>
    <definedName name="sun" localSheetId="5">#REF!</definedName>
    <definedName name="sun">#REF!</definedName>
    <definedName name="t" localSheetId="1">#REF!</definedName>
    <definedName name="t" localSheetId="3">#REF!</definedName>
    <definedName name="t" localSheetId="5">#REF!</definedName>
    <definedName name="t">#REF!</definedName>
    <definedName name="table250" localSheetId="1">#REF!</definedName>
    <definedName name="table250" localSheetId="3">#REF!</definedName>
    <definedName name="table250" localSheetId="5">#REF!</definedName>
    <definedName name="table250">#REF!</definedName>
    <definedName name="table275" localSheetId="1">#REF!</definedName>
    <definedName name="table275" localSheetId="3">#REF!</definedName>
    <definedName name="table275" localSheetId="5">#REF!</definedName>
    <definedName name="table275">#REF!</definedName>
    <definedName name="table300" localSheetId="1">#REF!</definedName>
    <definedName name="table300" localSheetId="3">#REF!</definedName>
    <definedName name="table300" localSheetId="5">#REF!</definedName>
    <definedName name="table300">#REF!</definedName>
    <definedName name="table325" localSheetId="1">#REF!</definedName>
    <definedName name="table325" localSheetId="3">#REF!</definedName>
    <definedName name="table325" localSheetId="5">#REF!</definedName>
    <definedName name="table325">#REF!</definedName>
    <definedName name="table350" localSheetId="1">#REF!</definedName>
    <definedName name="table350" localSheetId="3">#REF!</definedName>
    <definedName name="table350" localSheetId="5">#REF!</definedName>
    <definedName name="table350">#REF!</definedName>
    <definedName name="table375" localSheetId="1">#REF!</definedName>
    <definedName name="table375" localSheetId="3">#REF!</definedName>
    <definedName name="table375" localSheetId="5">#REF!</definedName>
    <definedName name="table375">#REF!</definedName>
    <definedName name="table400" localSheetId="1">#REF!</definedName>
    <definedName name="table400" localSheetId="3">#REF!</definedName>
    <definedName name="table400" localSheetId="5">#REF!</definedName>
    <definedName name="table400">#REF!</definedName>
    <definedName name="table425" localSheetId="1">#REF!</definedName>
    <definedName name="table425" localSheetId="3">#REF!</definedName>
    <definedName name="table425" localSheetId="5">#REF!</definedName>
    <definedName name="table425">#REF!</definedName>
    <definedName name="table450" localSheetId="1">#REF!</definedName>
    <definedName name="table450" localSheetId="3">#REF!</definedName>
    <definedName name="table450" localSheetId="5">#REF!</definedName>
    <definedName name="table450">#REF!</definedName>
    <definedName name="table475" localSheetId="1">#REF!</definedName>
    <definedName name="table475" localSheetId="3">#REF!</definedName>
    <definedName name="table475" localSheetId="5">#REF!</definedName>
    <definedName name="table475">#REF!</definedName>
    <definedName name="table500" localSheetId="1">#REF!</definedName>
    <definedName name="table500" localSheetId="3">#REF!</definedName>
    <definedName name="table500" localSheetId="5">#REF!</definedName>
    <definedName name="table500">#REF!</definedName>
    <definedName name="table525" localSheetId="1">#REF!</definedName>
    <definedName name="table525" localSheetId="3">#REF!</definedName>
    <definedName name="table525" localSheetId="5">#REF!</definedName>
    <definedName name="table525">#REF!</definedName>
    <definedName name="table550" localSheetId="1">#REF!</definedName>
    <definedName name="table550" localSheetId="3">#REF!</definedName>
    <definedName name="table550" localSheetId="5">#REF!</definedName>
    <definedName name="table550">#REF!</definedName>
    <definedName name="table575" localSheetId="1">#REF!</definedName>
    <definedName name="table575" localSheetId="3">#REF!</definedName>
    <definedName name="table575" localSheetId="5">#REF!</definedName>
    <definedName name="table575">#REF!</definedName>
    <definedName name="table600" localSheetId="1">#REF!</definedName>
    <definedName name="table600" localSheetId="3">#REF!</definedName>
    <definedName name="table600" localSheetId="5">#REF!</definedName>
    <definedName name="table600">#REF!</definedName>
    <definedName name="table625" localSheetId="1">#REF!</definedName>
    <definedName name="table625" localSheetId="3">#REF!</definedName>
    <definedName name="table625" localSheetId="5">#REF!</definedName>
    <definedName name="table625">#REF!</definedName>
    <definedName name="table650" localSheetId="1">#REF!</definedName>
    <definedName name="table650" localSheetId="3">#REF!</definedName>
    <definedName name="table650" localSheetId="5">#REF!</definedName>
    <definedName name="table650">#REF!</definedName>
    <definedName name="table675" localSheetId="1">#REF!</definedName>
    <definedName name="table675" localSheetId="3">#REF!</definedName>
    <definedName name="table675" localSheetId="5">#REF!</definedName>
    <definedName name="table675">#REF!</definedName>
    <definedName name="table700" localSheetId="1">#REF!</definedName>
    <definedName name="table700" localSheetId="3">#REF!</definedName>
    <definedName name="table700" localSheetId="5">#REF!</definedName>
    <definedName name="table700">#REF!</definedName>
    <definedName name="table725" localSheetId="1">#REF!</definedName>
    <definedName name="table725" localSheetId="3">#REF!</definedName>
    <definedName name="table725" localSheetId="5">#REF!</definedName>
    <definedName name="table725">#REF!</definedName>
    <definedName name="table750" localSheetId="1">#REF!</definedName>
    <definedName name="table750" localSheetId="3">#REF!</definedName>
    <definedName name="table750" localSheetId="5">#REF!</definedName>
    <definedName name="table750">#REF!</definedName>
    <definedName name="table775" localSheetId="1">#REF!</definedName>
    <definedName name="table775" localSheetId="3">#REF!</definedName>
    <definedName name="table775" localSheetId="5">#REF!</definedName>
    <definedName name="table775">#REF!</definedName>
    <definedName name="table800" localSheetId="1">#REF!</definedName>
    <definedName name="table800" localSheetId="3">#REF!</definedName>
    <definedName name="table800" localSheetId="5">#REF!</definedName>
    <definedName name="table800">#REF!</definedName>
    <definedName name="tackbetweenpcc" localSheetId="1">#REF!</definedName>
    <definedName name="tackbetweenpcc" localSheetId="3">#REF!</definedName>
    <definedName name="tackbetweenpcc" localSheetId="5">#REF!</definedName>
    <definedName name="tackbetweenpcc">#REF!</definedName>
    <definedName name="Tandrolr" localSheetId="1">#REF!</definedName>
    <definedName name="Tandrolr" localSheetId="3">#REF!</definedName>
    <definedName name="Tandrolr" localSheetId="5">#REF!</definedName>
    <definedName name="Tandrolr">#REF!</definedName>
    <definedName name="tarman" localSheetId="1">#REF!</definedName>
    <definedName name="tarman" localSheetId="3">#REF!</definedName>
    <definedName name="tarman" localSheetId="5">#REF!</definedName>
    <definedName name="tarman">#REF!</definedName>
    <definedName name="theta" localSheetId="1">#REF!</definedName>
    <definedName name="theta" localSheetId="3">#REF!</definedName>
    <definedName name="theta" localSheetId="5">#REF!</definedName>
    <definedName name="theta">#REF!</definedName>
    <definedName name="Theta1" localSheetId="1">#REF!</definedName>
    <definedName name="Theta1" localSheetId="3">#REF!</definedName>
    <definedName name="Theta1" localSheetId="5">#REF!</definedName>
    <definedName name="Theta1">#REF!</definedName>
    <definedName name="Theta2" localSheetId="1">#REF!</definedName>
    <definedName name="Theta2" localSheetId="3">#REF!</definedName>
    <definedName name="Theta2" localSheetId="5">#REF!</definedName>
    <definedName name="Theta2">#REF!</definedName>
    <definedName name="tibmth">[13]Intro!$L$206</definedName>
    <definedName name="Tiles">'[53]Material '!$G$52</definedName>
    <definedName name="tipp5t">'[8]Labour &amp; Plant'!$G$8</definedName>
    <definedName name="tipper" localSheetId="1">#REF!</definedName>
    <definedName name="tipper" localSheetId="3">#REF!</definedName>
    <definedName name="tipper" localSheetId="5">#REF!</definedName>
    <definedName name="tipper">#REF!</definedName>
    <definedName name="tipper5t" localSheetId="1">#REF!</definedName>
    <definedName name="tipper5t" localSheetId="3">#REF!</definedName>
    <definedName name="tipper5t" localSheetId="5">#REF!</definedName>
    <definedName name="tipper5t">#REF!</definedName>
    <definedName name="tj" localSheetId="1">#REF!</definedName>
    <definedName name="Total_Interest" localSheetId="2">#REF!</definedName>
    <definedName name="Total_Interest" localSheetId="4">#REF!</definedName>
    <definedName name="Total_Interest" localSheetId="3">#REF!</definedName>
    <definedName name="Total_Interest" localSheetId="5">#REF!</definedName>
    <definedName name="Total_Interest" localSheetId="0">#REF!</definedName>
    <definedName name="Total_Interest">#REF!</definedName>
    <definedName name="Total_Pay" localSheetId="2">#REF!</definedName>
    <definedName name="Total_Pay" localSheetId="4">#REF!</definedName>
    <definedName name="Total_Pay" localSheetId="3">#REF!</definedName>
    <definedName name="Total_Pay" localSheetId="5">#REF!</definedName>
    <definedName name="Total_Pay" localSheetId="0">#REF!</definedName>
    <definedName name="Total_Pay">#REF!</definedName>
    <definedName name="Total_Payment" localSheetId="2">Scheduled_Payment+Extra_Payment</definedName>
    <definedName name="Total_Payment" localSheetId="4">Scheduled_Payment+Extra_Payment</definedName>
    <definedName name="Total_Payment" localSheetId="3">Scheduled_Payment+Extra_Payment</definedName>
    <definedName name="Total_Payment" localSheetId="5">Scheduled_Payment+Extra_Payment</definedName>
    <definedName name="Total_Payment" localSheetId="0">Scheduled_Payment+Extra_Payment</definedName>
    <definedName name="Total_Payment">Scheduled_Payment+Extra_Payment</definedName>
    <definedName name="tr70r" localSheetId="1">#REF!</definedName>
    <definedName name="tr70r" localSheetId="3">#REF!</definedName>
    <definedName name="tr70r" localSheetId="5">#REF!</definedName>
    <definedName name="tr70r">#REF!</definedName>
    <definedName name="tractor" localSheetId="1">#REF!</definedName>
    <definedName name="tractor" localSheetId="3">#REF!</definedName>
    <definedName name="tractor" localSheetId="5">#REF!</definedName>
    <definedName name="tractor">#REF!</definedName>
    <definedName name="transitmixer" localSheetId="1">#REF!</definedName>
    <definedName name="transitmixer" localSheetId="3">#REF!</definedName>
    <definedName name="transitmixer" localSheetId="5">#REF!</definedName>
    <definedName name="transitmixer">#REF!</definedName>
    <definedName name="tst">[21]data!$I$34</definedName>
    <definedName name="tw" localSheetId="1">#REF!</definedName>
    <definedName name="tw" localSheetId="3">#REF!</definedName>
    <definedName name="tw" localSheetId="5">#REF!</definedName>
    <definedName name="tw">#REF!</definedName>
    <definedName name="Twt" localSheetId="1">#REF!</definedName>
    <definedName name="Twt" localSheetId="3">#REF!</definedName>
    <definedName name="Twt" localSheetId="5">#REF!</definedName>
    <definedName name="Twt">#REF!</definedName>
    <definedName name="udl" localSheetId="1">'[54]analysis-superstructure'!#REF!</definedName>
    <definedName name="udl" localSheetId="3">'[54]analysis-superstructure'!#REF!</definedName>
    <definedName name="udl" localSheetId="5">'[54]analysis-superstructure'!#REF!</definedName>
    <definedName name="udl">'[54]analysis-superstructure'!#REF!</definedName>
    <definedName name="v" localSheetId="1">#REF!</definedName>
    <definedName name="v" localSheetId="3">#REF!</definedName>
    <definedName name="v" localSheetId="5">#REF!</definedName>
    <definedName name="v">#REF!</definedName>
    <definedName name="v_app" localSheetId="2">#REF!</definedName>
    <definedName name="v_app" localSheetId="4">#REF!</definedName>
    <definedName name="v_app" localSheetId="3">#REF!</definedName>
    <definedName name="v_app" localSheetId="5">#REF!</definedName>
    <definedName name="v_app" localSheetId="0">#REF!</definedName>
    <definedName name="v_app">#REF!</definedName>
    <definedName name="v_est" localSheetId="2">#REF!</definedName>
    <definedName name="v_est" localSheetId="4">#REF!</definedName>
    <definedName name="v_est" localSheetId="3">#REF!</definedName>
    <definedName name="v_est" localSheetId="5">#REF!</definedName>
    <definedName name="v_est" localSheetId="0">#REF!</definedName>
    <definedName name="v_est">#REF!</definedName>
    <definedName name="v_paid" localSheetId="2">#REF!</definedName>
    <definedName name="v_paid" localSheetId="4">#REF!</definedName>
    <definedName name="v_paid" localSheetId="3">#REF!</definedName>
    <definedName name="v_paid" localSheetId="5">#REF!</definedName>
    <definedName name="v_paid" localSheetId="0">#REF!</definedName>
    <definedName name="v_paid">#REF!</definedName>
    <definedName name="v_quo" localSheetId="2">#REF!</definedName>
    <definedName name="v_quo" localSheetId="4">#REF!</definedName>
    <definedName name="v_quo" localSheetId="3">#REF!</definedName>
    <definedName name="v_quo" localSheetId="5">#REF!</definedName>
    <definedName name="v_quo" localSheetId="0">#REF!</definedName>
    <definedName name="v_quo">#REF!</definedName>
    <definedName name="v_rec" localSheetId="2">#REF!</definedName>
    <definedName name="v_rec" localSheetId="4">#REF!</definedName>
    <definedName name="v_rec" localSheetId="3">#REF!</definedName>
    <definedName name="v_rec" localSheetId="5">#REF!</definedName>
    <definedName name="v_rec" localSheetId="0">#REF!</definedName>
    <definedName name="v_rec">#REF!</definedName>
    <definedName name="v_tot" localSheetId="2">#REF!</definedName>
    <definedName name="v_tot" localSheetId="4">#REF!</definedName>
    <definedName name="v_tot" localSheetId="3">#REF!</definedName>
    <definedName name="v_tot" localSheetId="5">#REF!</definedName>
    <definedName name="v_tot" localSheetId="0">#REF!</definedName>
    <definedName name="v_tot">#REF!</definedName>
    <definedName name="va" localSheetId="1">#REF!</definedName>
    <definedName name="va" localSheetId="3">#REF!</definedName>
    <definedName name="va" localSheetId="5">#REF!</definedName>
    <definedName name="va">#REF!</definedName>
    <definedName name="Values_Entered" localSheetId="2">IF('2374 Abstract'!Loan_Amount*'2374 Abstract'!Interest_Rate*'2374 Abstract'!Loan_Years*'2374 Abstract'!Loan_Start&gt;0,1,0)</definedName>
    <definedName name="Values_Entered" localSheetId="4">#N/A</definedName>
    <definedName name="Values_Entered" localSheetId="3">IF(CS!Loan_Amount*CS!Interest_Rate*CS!Loan_Years*CS!Loan_Start&gt;0,1,0)</definedName>
    <definedName name="Values_Entered" localSheetId="5">IF('CS (2)'!Loan_Amount*'CS (2)'!Interest_Rate*'CS (2)'!Loan_Years*'CS (2)'!Loan_Start&gt;0,1,0)</definedName>
    <definedName name="Values_Entered" localSheetId="0">IF('G. Abstract'!Loan_Amount*'G. Abstract'!Interest_Rate*'G. Abstract'!Loan_Years*'G. Abstract'!Loan_Start&gt;0,1,0)</definedName>
    <definedName name="Values_Entered">IF(Loan_Amount*Interest_Rate*Loan_Years*Loan_Start&gt;0,1,0)</definedName>
    <definedName name="vat" localSheetId="1">#REF!</definedName>
    <definedName name="vat" localSheetId="3">#REF!</definedName>
    <definedName name="vat" localSheetId="5">#REF!</definedName>
    <definedName name="vat">#REF!</definedName>
    <definedName name="vat_12" localSheetId="1">#REF!</definedName>
    <definedName name="vat_12" localSheetId="3">#REF!</definedName>
    <definedName name="vat_12" localSheetId="5">#REF!</definedName>
    <definedName name="vat_12">#REF!</definedName>
    <definedName name="vat_13" localSheetId="1">#REF!</definedName>
    <definedName name="vat_13" localSheetId="3">#REF!</definedName>
    <definedName name="vat_13" localSheetId="5">#REF!</definedName>
    <definedName name="vat_13">#REF!</definedName>
    <definedName name="vat_15" localSheetId="1">#REF!</definedName>
    <definedName name="vat_15" localSheetId="3">#REF!</definedName>
    <definedName name="vat_15" localSheetId="5">#REF!</definedName>
    <definedName name="vat_15">#REF!</definedName>
    <definedName name="vat_16" localSheetId="1">#REF!</definedName>
    <definedName name="vat_16" localSheetId="3">#REF!</definedName>
    <definedName name="vat_16" localSheetId="5">#REF!</definedName>
    <definedName name="vat_16">#REF!</definedName>
    <definedName name="vat_17" localSheetId="1">#REF!</definedName>
    <definedName name="vat_17" localSheetId="3">#REF!</definedName>
    <definedName name="vat_17" localSheetId="5">#REF!</definedName>
    <definedName name="vat_17">#REF!</definedName>
    <definedName name="vat_2" localSheetId="1">#REF!</definedName>
    <definedName name="vat_2" localSheetId="3">#REF!</definedName>
    <definedName name="vat_2" localSheetId="5">#REF!</definedName>
    <definedName name="vat_2">#REF!</definedName>
    <definedName name="vat_3" localSheetId="1">#REF!</definedName>
    <definedName name="vat_3" localSheetId="3">#REF!</definedName>
    <definedName name="vat_3" localSheetId="5">#REF!</definedName>
    <definedName name="vat_3">#REF!</definedName>
    <definedName name="vibrator" localSheetId="1">#REF!</definedName>
    <definedName name="vibrator" localSheetId="3">#REF!</definedName>
    <definedName name="vibrator" localSheetId="5">#REF!</definedName>
    <definedName name="vibrator">#REF!</definedName>
    <definedName name="vibro" localSheetId="1">#REF!</definedName>
    <definedName name="vibro" localSheetId="3">#REF!</definedName>
    <definedName name="vibro" localSheetId="5">#REF!</definedName>
    <definedName name="vibro">#REF!</definedName>
    <definedName name="vignesh" localSheetId="2">#REF!</definedName>
    <definedName name="vignesh" localSheetId="4">#REF!</definedName>
    <definedName name="vignesh" localSheetId="3">#REF!</definedName>
    <definedName name="vignesh" localSheetId="5">#REF!</definedName>
    <definedName name="vignesh" localSheetId="0">#REF!</definedName>
    <definedName name="vignesh">#REF!</definedName>
    <definedName name="W" localSheetId="3">#REF!</definedName>
    <definedName name="W" localSheetId="5">#REF!</definedName>
    <definedName name="W">#REF!</definedName>
    <definedName name="wa" localSheetId="1">#REF!</definedName>
    <definedName name="wa" localSheetId="3">#REF!</definedName>
    <definedName name="wa" localSheetId="5">#REF!</definedName>
    <definedName name="wa">#REF!</definedName>
    <definedName name="wa_12" localSheetId="1">#REF!</definedName>
    <definedName name="wa_12" localSheetId="3">#REF!</definedName>
    <definedName name="wa_12" localSheetId="5">#REF!</definedName>
    <definedName name="wa_12">#REF!</definedName>
    <definedName name="wa_13" localSheetId="1">#REF!</definedName>
    <definedName name="wa_13" localSheetId="3">#REF!</definedName>
    <definedName name="wa_13" localSheetId="5">#REF!</definedName>
    <definedName name="wa_13">#REF!</definedName>
    <definedName name="wa_14" localSheetId="1">#REF!</definedName>
    <definedName name="wa_14" localSheetId="3">#REF!</definedName>
    <definedName name="wa_14" localSheetId="5">#REF!</definedName>
    <definedName name="wa_14">#REF!</definedName>
    <definedName name="wa_15" localSheetId="1">#REF!</definedName>
    <definedName name="wa_15" localSheetId="3">#REF!</definedName>
    <definedName name="wa_15" localSheetId="5">#REF!</definedName>
    <definedName name="wa_15">#REF!</definedName>
    <definedName name="wa_16" localSheetId="1">#REF!</definedName>
    <definedName name="wa_16" localSheetId="3">#REF!</definedName>
    <definedName name="wa_16" localSheetId="5">#REF!</definedName>
    <definedName name="wa_16">#REF!</definedName>
    <definedName name="wa_17" localSheetId="1">#REF!</definedName>
    <definedName name="wa_17" localSheetId="3">#REF!</definedName>
    <definedName name="wa_17" localSheetId="5">#REF!</definedName>
    <definedName name="wa_17">#REF!</definedName>
    <definedName name="wa_19" localSheetId="1">#REF!</definedName>
    <definedName name="wa_19" localSheetId="3">#REF!</definedName>
    <definedName name="wa_19" localSheetId="5">#REF!</definedName>
    <definedName name="wa_19">#REF!</definedName>
    <definedName name="wa_2" localSheetId="1">#REF!</definedName>
    <definedName name="wa_2" localSheetId="3">#REF!</definedName>
    <definedName name="wa_2" localSheetId="5">#REF!</definedName>
    <definedName name="wa_2">#REF!</definedName>
    <definedName name="wa_20" localSheetId="1">#REF!</definedName>
    <definedName name="wa_20" localSheetId="3">#REF!</definedName>
    <definedName name="wa_20" localSheetId="5">#REF!</definedName>
    <definedName name="wa_20">#REF!</definedName>
    <definedName name="wa_21" localSheetId="1">#REF!</definedName>
    <definedName name="wa_21" localSheetId="3">#REF!</definedName>
    <definedName name="wa_21" localSheetId="5">#REF!</definedName>
    <definedName name="wa_21">#REF!</definedName>
    <definedName name="wa_23" localSheetId="1">#REF!</definedName>
    <definedName name="wa_23" localSheetId="3">#REF!</definedName>
    <definedName name="wa_23" localSheetId="5">#REF!</definedName>
    <definedName name="wa_23">#REF!</definedName>
    <definedName name="wa_3" localSheetId="1">#REF!</definedName>
    <definedName name="wa_3" localSheetId="3">#REF!</definedName>
    <definedName name="wa_3" localSheetId="5">#REF!</definedName>
    <definedName name="wa_3">#REF!</definedName>
    <definedName name="water" localSheetId="1">#REF!</definedName>
    <definedName name="water" localSheetId="3">#REF!</definedName>
    <definedName name="water" localSheetId="5">#REF!</definedName>
    <definedName name="water">#REF!</definedName>
    <definedName name="watertank" localSheetId="1">#REF!</definedName>
    <definedName name="watertank" localSheetId="3">#REF!</definedName>
    <definedName name="watertank" localSheetId="5">#REF!</definedName>
    <definedName name="watertank">#REF!</definedName>
    <definedName name="watertanker" localSheetId="1">#REF!</definedName>
    <definedName name="watertanker" localSheetId="3">#REF!</definedName>
    <definedName name="watertanker" localSheetId="5">#REF!</definedName>
    <definedName name="watertanker">#REF!</definedName>
    <definedName name="wbeam" localSheetId="1">#REF!</definedName>
    <definedName name="wbeam" localSheetId="3">#REF!</definedName>
    <definedName name="wbeam" localSheetId="5">#REF!</definedName>
    <definedName name="wbeam">#REF!</definedName>
    <definedName name="Wc" localSheetId="1">#REF!</definedName>
    <definedName name="Wc" localSheetId="3">#REF!</definedName>
    <definedName name="Wc" localSheetId="5">#REF!</definedName>
    <definedName name="Wc">#REF!</definedName>
    <definedName name="wc_1" localSheetId="1">#REF!</definedName>
    <definedName name="wc_1" localSheetId="3">#REF!</definedName>
    <definedName name="wc_1" localSheetId="5">#REF!</definedName>
    <definedName name="wc_1">#REF!</definedName>
    <definedName name="wc_13" localSheetId="1">#REF!</definedName>
    <definedName name="wc_13" localSheetId="3">#REF!</definedName>
    <definedName name="wc_13" localSheetId="5">#REF!</definedName>
    <definedName name="wc_13">#REF!</definedName>
    <definedName name="wc_14" localSheetId="1">#REF!</definedName>
    <definedName name="wc_14" localSheetId="3">#REF!</definedName>
    <definedName name="wc_14" localSheetId="5">#REF!</definedName>
    <definedName name="wc_14">#REF!</definedName>
    <definedName name="wc_15" localSheetId="1">#REF!</definedName>
    <definedName name="wc_15" localSheetId="3">#REF!</definedName>
    <definedName name="wc_15" localSheetId="5">#REF!</definedName>
    <definedName name="wc_15">#REF!</definedName>
    <definedName name="wc_16" localSheetId="1">#REF!</definedName>
    <definedName name="wc_16" localSheetId="3">#REF!</definedName>
    <definedName name="wc_16" localSheetId="5">#REF!</definedName>
    <definedName name="wc_16">#REF!</definedName>
    <definedName name="wc_17" localSheetId="1">#REF!</definedName>
    <definedName name="wc_17" localSheetId="3">#REF!</definedName>
    <definedName name="wc_17" localSheetId="5">#REF!</definedName>
    <definedName name="wc_17">#REF!</definedName>
    <definedName name="wc_19" localSheetId="1">#REF!</definedName>
    <definedName name="wc_19" localSheetId="3">#REF!</definedName>
    <definedName name="wc_19" localSheetId="5">#REF!</definedName>
    <definedName name="wc_19">#REF!</definedName>
    <definedName name="wc_20" localSheetId="1">#REF!</definedName>
    <definedName name="wc_20" localSheetId="3">#REF!</definedName>
    <definedName name="wc_20" localSheetId="5">#REF!</definedName>
    <definedName name="wc_20">#REF!</definedName>
    <definedName name="wc_21" localSheetId="1">#REF!</definedName>
    <definedName name="wc_21" localSheetId="3">#REF!</definedName>
    <definedName name="wc_21" localSheetId="5">#REF!</definedName>
    <definedName name="wc_21">#REF!</definedName>
    <definedName name="wc_23" localSheetId="1">#REF!</definedName>
    <definedName name="wc_23" localSheetId="3">#REF!</definedName>
    <definedName name="wc_23" localSheetId="5">#REF!</definedName>
    <definedName name="wc_23">#REF!</definedName>
    <definedName name="wc_3" localSheetId="1">#REF!</definedName>
    <definedName name="wc_3" localSheetId="3">#REF!</definedName>
    <definedName name="wc_3" localSheetId="5">#REF!</definedName>
    <definedName name="wc_3">#REF!</definedName>
    <definedName name="WCL">[22]girder!$H$56</definedName>
    <definedName name="WCTHK">[3]girder!$H$52</definedName>
    <definedName name="we" localSheetId="1">#REF!</definedName>
    <definedName name="we" localSheetId="3">#REF!</definedName>
    <definedName name="we" localSheetId="5">#REF!</definedName>
    <definedName name="we">#REF!</definedName>
    <definedName name="we_13" localSheetId="1">#REF!</definedName>
    <definedName name="we_13" localSheetId="3">#REF!</definedName>
    <definedName name="we_13" localSheetId="5">#REF!</definedName>
    <definedName name="we_13">#REF!</definedName>
    <definedName name="we_14" localSheetId="1">#REF!</definedName>
    <definedName name="we_14" localSheetId="3">#REF!</definedName>
    <definedName name="we_14" localSheetId="5">#REF!</definedName>
    <definedName name="we_14">#REF!</definedName>
    <definedName name="we_15" localSheetId="1">#REF!</definedName>
    <definedName name="we_15" localSheetId="3">#REF!</definedName>
    <definedName name="we_15" localSheetId="5">#REF!</definedName>
    <definedName name="we_15">#REF!</definedName>
    <definedName name="we_16" localSheetId="1">#REF!</definedName>
    <definedName name="we_16" localSheetId="3">#REF!</definedName>
    <definedName name="we_16" localSheetId="5">#REF!</definedName>
    <definedName name="we_16">#REF!</definedName>
    <definedName name="we_17" localSheetId="1">#REF!</definedName>
    <definedName name="we_17" localSheetId="3">#REF!</definedName>
    <definedName name="we_17" localSheetId="5">#REF!</definedName>
    <definedName name="we_17">#REF!</definedName>
    <definedName name="we_19" localSheetId="1">#REF!</definedName>
    <definedName name="we_19" localSheetId="3">#REF!</definedName>
    <definedName name="we_19" localSheetId="5">#REF!</definedName>
    <definedName name="we_19">#REF!</definedName>
    <definedName name="we_20" localSheetId="1">#REF!</definedName>
    <definedName name="we_20" localSheetId="3">#REF!</definedName>
    <definedName name="we_20" localSheetId="5">#REF!</definedName>
    <definedName name="we_20">#REF!</definedName>
    <definedName name="we_21" localSheetId="1">#REF!</definedName>
    <definedName name="we_21" localSheetId="3">#REF!</definedName>
    <definedName name="we_21" localSheetId="5">#REF!</definedName>
    <definedName name="we_21">#REF!</definedName>
    <definedName name="we_23" localSheetId="1">#REF!</definedName>
    <definedName name="we_23" localSheetId="3">#REF!</definedName>
    <definedName name="we_23" localSheetId="5">#REF!</definedName>
    <definedName name="we_23">#REF!</definedName>
    <definedName name="we_3" localSheetId="1">#REF!</definedName>
    <definedName name="we_3" localSheetId="3">#REF!</definedName>
    <definedName name="we_3" localSheetId="5">#REF!</definedName>
    <definedName name="we_3">#REF!</definedName>
    <definedName name="Welder" localSheetId="1">#REF!</definedName>
    <definedName name="Welder" localSheetId="3">#REF!</definedName>
    <definedName name="Welder" localSheetId="5">#REF!</definedName>
    <definedName name="Welder">#REF!</definedName>
    <definedName name="welderhelper" localSheetId="1">#REF!</definedName>
    <definedName name="welderhelper" localSheetId="3">#REF!</definedName>
    <definedName name="welderhelper" localSheetId="5">#REF!</definedName>
    <definedName name="welderhelper">#REF!</definedName>
    <definedName name="wh" localSheetId="1">#REF!</definedName>
    <definedName name="wh" localSheetId="3">#REF!</definedName>
    <definedName name="wh" localSheetId="5">#REF!</definedName>
    <definedName name="wh">#REF!</definedName>
    <definedName name="wh_12" localSheetId="1">#REF!</definedName>
    <definedName name="wh_12" localSheetId="3">#REF!</definedName>
    <definedName name="wh_12" localSheetId="5">#REF!</definedName>
    <definedName name="wh_12">#REF!</definedName>
    <definedName name="wh_13" localSheetId="1">#REF!</definedName>
    <definedName name="wh_13" localSheetId="3">#REF!</definedName>
    <definedName name="wh_13" localSheetId="5">#REF!</definedName>
    <definedName name="wh_13">#REF!</definedName>
    <definedName name="wh_14" localSheetId="1">#REF!</definedName>
    <definedName name="wh_14" localSheetId="3">#REF!</definedName>
    <definedName name="wh_14" localSheetId="5">#REF!</definedName>
    <definedName name="wh_14">#REF!</definedName>
    <definedName name="wh_15" localSheetId="1">#REF!</definedName>
    <definedName name="wh_15" localSheetId="3">#REF!</definedName>
    <definedName name="wh_15" localSheetId="5">#REF!</definedName>
    <definedName name="wh_15">#REF!</definedName>
    <definedName name="wh_16" localSheetId="1">#REF!</definedName>
    <definedName name="wh_16" localSheetId="3">#REF!</definedName>
    <definedName name="wh_16" localSheetId="5">#REF!</definedName>
    <definedName name="wh_16">#REF!</definedName>
    <definedName name="wh_17" localSheetId="1">#REF!</definedName>
    <definedName name="wh_17" localSheetId="3">#REF!</definedName>
    <definedName name="wh_17" localSheetId="5">#REF!</definedName>
    <definedName name="wh_17">#REF!</definedName>
    <definedName name="wh_19" localSheetId="1">#REF!</definedName>
    <definedName name="wh_19" localSheetId="3">#REF!</definedName>
    <definedName name="wh_19" localSheetId="5">#REF!</definedName>
    <definedName name="wh_19">#REF!</definedName>
    <definedName name="wh_2" localSheetId="1">#REF!</definedName>
    <definedName name="wh_2" localSheetId="3">#REF!</definedName>
    <definedName name="wh_2" localSheetId="5">#REF!</definedName>
    <definedName name="wh_2">#REF!</definedName>
    <definedName name="wh_20" localSheetId="1">#REF!</definedName>
    <definedName name="wh_20" localSheetId="3">#REF!</definedName>
    <definedName name="wh_20" localSheetId="5">#REF!</definedName>
    <definedName name="wh_20">#REF!</definedName>
    <definedName name="wh_21" localSheetId="1">#REF!</definedName>
    <definedName name="wh_21" localSheetId="3">#REF!</definedName>
    <definedName name="wh_21" localSheetId="5">#REF!</definedName>
    <definedName name="wh_21">#REF!</definedName>
    <definedName name="wh_23" localSheetId="1">#REF!</definedName>
    <definedName name="wh_23" localSheetId="3">#REF!</definedName>
    <definedName name="wh_23" localSheetId="5">#REF!</definedName>
    <definedName name="wh_23">#REF!</definedName>
    <definedName name="wh_3" localSheetId="1">#REF!</definedName>
    <definedName name="wh_3" localSheetId="3">#REF!</definedName>
    <definedName name="wh_3" localSheetId="5">#REF!</definedName>
    <definedName name="wh_3">#REF!</definedName>
    <definedName name="whc" localSheetId="1">#REF!</definedName>
    <definedName name="whc" localSheetId="3">#REF!</definedName>
    <definedName name="whc" localSheetId="5">#REF!</definedName>
    <definedName name="whc">#REF!</definedName>
    <definedName name="whc_12" localSheetId="1">#REF!</definedName>
    <definedName name="whc_12" localSheetId="3">#REF!</definedName>
    <definedName name="whc_12" localSheetId="5">#REF!</definedName>
    <definedName name="whc_12">#REF!</definedName>
    <definedName name="whc_13" localSheetId="1">#REF!</definedName>
    <definedName name="whc_13" localSheetId="3">#REF!</definedName>
    <definedName name="whc_13" localSheetId="5">#REF!</definedName>
    <definedName name="whc_13">#REF!</definedName>
    <definedName name="whc_15" localSheetId="1">#REF!</definedName>
    <definedName name="whc_15" localSheetId="3">#REF!</definedName>
    <definedName name="whc_15" localSheetId="5">#REF!</definedName>
    <definedName name="whc_15">#REF!</definedName>
    <definedName name="whc_16" localSheetId="1">#REF!</definedName>
    <definedName name="whc_16" localSheetId="3">#REF!</definedName>
    <definedName name="whc_16" localSheetId="5">#REF!</definedName>
    <definedName name="whc_16">#REF!</definedName>
    <definedName name="whc_17" localSheetId="1">#REF!</definedName>
    <definedName name="whc_17" localSheetId="3">#REF!</definedName>
    <definedName name="whc_17" localSheetId="5">#REF!</definedName>
    <definedName name="whc_17">#REF!</definedName>
    <definedName name="whc_2" localSheetId="1">'[16]2.civil-RA'!#REF!</definedName>
    <definedName name="whc_2" localSheetId="3">'[16]2.civil-RA'!#REF!</definedName>
    <definedName name="whc_2" localSheetId="5">'[16]2.civil-RA'!#REF!</definedName>
    <definedName name="whc_2">'[16]2.civil-RA'!#REF!</definedName>
    <definedName name="wl" localSheetId="1">#REF!</definedName>
    <definedName name="wl" localSheetId="3">#REF!</definedName>
    <definedName name="wl" localSheetId="5">#REF!</definedName>
    <definedName name="wl">#REF!</definedName>
    <definedName name="wmmplant" localSheetId="1">#REF!</definedName>
    <definedName name="wmmplant" localSheetId="3">#REF!</definedName>
    <definedName name="wmmplant" localSheetId="5">#REF!</definedName>
    <definedName name="wmmplant">#REF!</definedName>
    <definedName name="work">'[47]RA-markate'!$A$389:$B$1034</definedName>
    <definedName name="wp" localSheetId="1">#REF!</definedName>
    <definedName name="wp" localSheetId="3">#REF!</definedName>
    <definedName name="wp" localSheetId="5">#REF!</definedName>
    <definedName name="wp">#REF!</definedName>
    <definedName name="WTP" localSheetId="1">#REF!</definedName>
    <definedName name="WTP" localSheetId="3">#REF!</definedName>
    <definedName name="WTP" localSheetId="5">#REF!</definedName>
    <definedName name="WTP">#REF!</definedName>
    <definedName name="ww" localSheetId="1">#REF!</definedName>
    <definedName name="ww" localSheetId="3">#REF!</definedName>
    <definedName name="ww" localSheetId="5">#REF!</definedName>
    <definedName name="ww">#REF!</definedName>
    <definedName name="ww_13" localSheetId="1">#REF!</definedName>
    <definedName name="ww_13" localSheetId="3">#REF!</definedName>
    <definedName name="ww_13" localSheetId="5">#REF!</definedName>
    <definedName name="ww_13">#REF!</definedName>
    <definedName name="ww_14" localSheetId="1">#REF!</definedName>
    <definedName name="ww_14" localSheetId="3">#REF!</definedName>
    <definedName name="ww_14" localSheetId="5">#REF!</definedName>
    <definedName name="ww_14">#REF!</definedName>
    <definedName name="ww_15" localSheetId="1">#REF!</definedName>
    <definedName name="ww_15" localSheetId="3">#REF!</definedName>
    <definedName name="ww_15" localSheetId="5">#REF!</definedName>
    <definedName name="ww_15">#REF!</definedName>
    <definedName name="ww_16" localSheetId="1">#REF!</definedName>
    <definedName name="ww_16" localSheetId="3">#REF!</definedName>
    <definedName name="ww_16" localSheetId="5">#REF!</definedName>
    <definedName name="ww_16">#REF!</definedName>
    <definedName name="ww_17" localSheetId="1">#REF!</definedName>
    <definedName name="ww_17" localSheetId="3">#REF!</definedName>
    <definedName name="ww_17" localSheetId="5">#REF!</definedName>
    <definedName name="ww_17">#REF!</definedName>
    <definedName name="ww_19" localSheetId="1">#REF!</definedName>
    <definedName name="ww_19" localSheetId="3">#REF!</definedName>
    <definedName name="ww_19" localSheetId="5">#REF!</definedName>
    <definedName name="ww_19">#REF!</definedName>
    <definedName name="ww_20" localSheetId="1">#REF!</definedName>
    <definedName name="ww_20" localSheetId="3">#REF!</definedName>
    <definedName name="ww_20" localSheetId="5">#REF!</definedName>
    <definedName name="ww_20">#REF!</definedName>
    <definedName name="ww_21" localSheetId="1">#REF!</definedName>
    <definedName name="ww_21" localSheetId="3">#REF!</definedName>
    <definedName name="ww_21" localSheetId="5">#REF!</definedName>
    <definedName name="ww_21">#REF!</definedName>
    <definedName name="ww_23" localSheetId="1">#REF!</definedName>
    <definedName name="ww_23" localSheetId="3">#REF!</definedName>
    <definedName name="ww_23" localSheetId="5">#REF!</definedName>
    <definedName name="ww_23">#REF!</definedName>
    <definedName name="ww_3" localSheetId="1">#REF!</definedName>
    <definedName name="ww_3" localSheetId="3">#REF!</definedName>
    <definedName name="ww_3" localSheetId="5">#REF!</definedName>
    <definedName name="ww_3">#REF!</definedName>
    <definedName name="ww2_13" localSheetId="1">#REF!</definedName>
    <definedName name="ww2_13" localSheetId="3">#REF!</definedName>
    <definedName name="ww2_13" localSheetId="5">#REF!</definedName>
    <definedName name="ww2_13">#REF!</definedName>
    <definedName name="ww2_14" localSheetId="1">#REF!</definedName>
    <definedName name="ww2_14" localSheetId="3">#REF!</definedName>
    <definedName name="ww2_14" localSheetId="5">#REF!</definedName>
    <definedName name="ww2_14">#REF!</definedName>
    <definedName name="ww2_15" localSheetId="1">#REF!</definedName>
    <definedName name="ww2_15" localSheetId="3">#REF!</definedName>
    <definedName name="ww2_15" localSheetId="5">#REF!</definedName>
    <definedName name="ww2_15">#REF!</definedName>
    <definedName name="ww2_16" localSheetId="1">#REF!</definedName>
    <definedName name="ww2_16" localSheetId="3">#REF!</definedName>
    <definedName name="ww2_16" localSheetId="5">#REF!</definedName>
    <definedName name="ww2_16">#REF!</definedName>
    <definedName name="ww2_17" localSheetId="1">#REF!</definedName>
    <definedName name="ww2_17" localSheetId="3">#REF!</definedName>
    <definedName name="ww2_17" localSheetId="5">#REF!</definedName>
    <definedName name="ww2_17">#REF!</definedName>
    <definedName name="ww2_19" localSheetId="1">#REF!</definedName>
    <definedName name="ww2_19" localSheetId="3">#REF!</definedName>
    <definedName name="ww2_19" localSheetId="5">#REF!</definedName>
    <definedName name="ww2_19">#REF!</definedName>
    <definedName name="ww2_20" localSheetId="1">#REF!</definedName>
    <definedName name="ww2_20" localSheetId="3">#REF!</definedName>
    <definedName name="ww2_20" localSheetId="5">#REF!</definedName>
    <definedName name="ww2_20">#REF!</definedName>
    <definedName name="ww2_23" localSheetId="1">#REF!</definedName>
    <definedName name="ww2_23" localSheetId="3">#REF!</definedName>
    <definedName name="ww2_23" localSheetId="5">#REF!</definedName>
    <definedName name="ww2_23">#REF!</definedName>
    <definedName name="ww2_3" localSheetId="1">#REF!</definedName>
    <definedName name="ww2_3" localSheetId="3">#REF!</definedName>
    <definedName name="ww2_3" localSheetId="5">#REF!</definedName>
    <definedName name="ww2_3">#REF!</definedName>
    <definedName name="xgjhvfxfhkl" localSheetId="2">#REF!</definedName>
    <definedName name="xgjhvfxfhkl" localSheetId="4">#REF!</definedName>
    <definedName name="xgjhvfxfhkl" localSheetId="3">#REF!</definedName>
    <definedName name="xgjhvfxfhkl" localSheetId="5">#REF!</definedName>
    <definedName name="xgjhvfxfhkl" localSheetId="0">#REF!</definedName>
    <definedName name="xgjhvfxfhkl">#REF!</definedName>
    <definedName name="xx" localSheetId="1">#REF!</definedName>
    <definedName name="xx" localSheetId="3">#REF!</definedName>
    <definedName name="xx" localSheetId="5">#REF!</definedName>
    <definedName name="xx">#REF!</definedName>
  </definedNames>
  <calcPr calcId="124519"/>
</workbook>
</file>

<file path=xl/calcChain.xml><?xml version="1.0" encoding="utf-8"?>
<calcChain xmlns="http://schemas.openxmlformats.org/spreadsheetml/2006/main">
  <c r="D34" i="6"/>
  <c r="G55"/>
  <c r="I55"/>
  <c r="D55"/>
  <c r="C55"/>
  <c r="B55"/>
  <c r="G54"/>
  <c r="I54"/>
  <c r="D54"/>
  <c r="C54"/>
  <c r="B54"/>
  <c r="G53"/>
  <c r="I53"/>
  <c r="D53"/>
  <c r="C53"/>
  <c r="B53"/>
  <c r="I52"/>
  <c r="C52"/>
  <c r="H52" s="1"/>
  <c r="B52"/>
  <c r="I51"/>
  <c r="C51"/>
  <c r="B51"/>
  <c r="I50"/>
  <c r="C50"/>
  <c r="N50" s="1"/>
  <c r="B50"/>
  <c r="I49"/>
  <c r="C49"/>
  <c r="B49"/>
  <c r="I48"/>
  <c r="C48"/>
  <c r="N48" s="1"/>
  <c r="B48"/>
  <c r="I47"/>
  <c r="C47"/>
  <c r="L47" s="1"/>
  <c r="B47"/>
  <c r="I46"/>
  <c r="C46"/>
  <c r="H46" s="1"/>
  <c r="B46"/>
  <c r="I45"/>
  <c r="C45"/>
  <c r="H45" s="1"/>
  <c r="B45"/>
  <c r="I44"/>
  <c r="C44"/>
  <c r="N44" s="1"/>
  <c r="B44"/>
  <c r="I43"/>
  <c r="C43"/>
  <c r="L43" s="1"/>
  <c r="B43"/>
  <c r="I42"/>
  <c r="C42"/>
  <c r="H42" s="1"/>
  <c r="B42"/>
  <c r="I41"/>
  <c r="C41"/>
  <c r="H41" s="1"/>
  <c r="B41"/>
  <c r="I40"/>
  <c r="D40"/>
  <c r="C40"/>
  <c r="N40" s="1"/>
  <c r="B40"/>
  <c r="I39"/>
  <c r="C39"/>
  <c r="L39" s="1"/>
  <c r="B39"/>
  <c r="I38"/>
  <c r="C38"/>
  <c r="H38" s="1"/>
  <c r="B38"/>
  <c r="I37"/>
  <c r="C37"/>
  <c r="H37" s="1"/>
  <c r="B37"/>
  <c r="I36"/>
  <c r="C36"/>
  <c r="N36" s="1"/>
  <c r="B36"/>
  <c r="I35"/>
  <c r="C35"/>
  <c r="L35" s="1"/>
  <c r="B35"/>
  <c r="I34"/>
  <c r="C34"/>
  <c r="H34" s="1"/>
  <c r="B34"/>
  <c r="I33"/>
  <c r="C33"/>
  <c r="N33" s="1"/>
  <c r="B33"/>
  <c r="I32"/>
  <c r="C32"/>
  <c r="L32" s="1"/>
  <c r="B32"/>
  <c r="I31"/>
  <c r="C31"/>
  <c r="H31" s="1"/>
  <c r="B31"/>
  <c r="I30"/>
  <c r="C30"/>
  <c r="H30" s="1"/>
  <c r="B30"/>
  <c r="I29"/>
  <c r="C29"/>
  <c r="N29" s="1"/>
  <c r="B29"/>
  <c r="I28"/>
  <c r="C28"/>
  <c r="L28" s="1"/>
  <c r="B28"/>
  <c r="I27"/>
  <c r="C27"/>
  <c r="H27" s="1"/>
  <c r="B27"/>
  <c r="I26"/>
  <c r="C26"/>
  <c r="H26" s="1"/>
  <c r="B26"/>
  <c r="I25"/>
  <c r="C25"/>
  <c r="N25" s="1"/>
  <c r="B25"/>
  <c r="I24"/>
  <c r="C24"/>
  <c r="L24" s="1"/>
  <c r="B24"/>
  <c r="I23"/>
  <c r="C23"/>
  <c r="B23"/>
  <c r="I22"/>
  <c r="C22"/>
  <c r="N22" s="1"/>
  <c r="B22"/>
  <c r="I21"/>
  <c r="C21"/>
  <c r="L21" s="1"/>
  <c r="B21"/>
  <c r="I20"/>
  <c r="C20"/>
  <c r="H20" s="1"/>
  <c r="B20"/>
  <c r="I19"/>
  <c r="C19"/>
  <c r="H19" s="1"/>
  <c r="B19"/>
  <c r="I18"/>
  <c r="C18"/>
  <c r="N18" s="1"/>
  <c r="B18"/>
  <c r="I17"/>
  <c r="C17"/>
  <c r="L17" s="1"/>
  <c r="B17"/>
  <c r="I16"/>
  <c r="C16"/>
  <c r="H16" s="1"/>
  <c r="B16"/>
  <c r="I15"/>
  <c r="C15"/>
  <c r="H15" s="1"/>
  <c r="B15"/>
  <c r="I14"/>
  <c r="C14"/>
  <c r="H14" s="1"/>
  <c r="B14"/>
  <c r="I13"/>
  <c r="C13"/>
  <c r="L13" s="1"/>
  <c r="B13"/>
  <c r="I12"/>
  <c r="C12"/>
  <c r="N12" s="1"/>
  <c r="B12"/>
  <c r="I11"/>
  <c r="D11"/>
  <c r="C11"/>
  <c r="N11" s="1"/>
  <c r="B11"/>
  <c r="I10"/>
  <c r="C10"/>
  <c r="L10" s="1"/>
  <c r="B10"/>
  <c r="I9"/>
  <c r="C9"/>
  <c r="B9"/>
  <c r="I8"/>
  <c r="C8"/>
  <c r="L8" s="1"/>
  <c r="B8"/>
  <c r="I7"/>
  <c r="C7"/>
  <c r="N7" s="1"/>
  <c r="B7"/>
  <c r="I6"/>
  <c r="C6"/>
  <c r="L6" s="1"/>
  <c r="B6"/>
  <c r="I4"/>
  <c r="C4"/>
  <c r="H4" s="1"/>
  <c r="B4"/>
  <c r="I3"/>
  <c r="C3"/>
  <c r="N3" s="1"/>
  <c r="B3"/>
  <c r="I2"/>
  <c r="C2"/>
  <c r="L2" s="1"/>
  <c r="B2"/>
  <c r="M6" i="5"/>
  <c r="M7"/>
  <c r="M12"/>
  <c r="M13"/>
  <c r="M15"/>
  <c r="M16"/>
  <c r="M17"/>
  <c r="M18"/>
  <c r="M19"/>
  <c r="M20"/>
  <c r="M21"/>
  <c r="M22"/>
  <c r="M23"/>
  <c r="M24"/>
  <c r="M26"/>
  <c r="M27"/>
  <c r="M28"/>
  <c r="M29"/>
  <c r="M30"/>
  <c r="M31"/>
  <c r="M32"/>
  <c r="M33"/>
  <c r="M34"/>
  <c r="M35"/>
  <c r="M37"/>
  <c r="M38"/>
  <c r="M39"/>
  <c r="M40"/>
  <c r="M41"/>
  <c r="M42"/>
  <c r="M43"/>
  <c r="M44"/>
  <c r="M45"/>
  <c r="M46"/>
  <c r="M47"/>
  <c r="M48"/>
  <c r="M49"/>
  <c r="M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
  <c r="K12"/>
  <c r="K20"/>
  <c r="K28"/>
  <c r="K36"/>
  <c r="K44"/>
  <c r="K52"/>
  <c r="F57"/>
  <c r="E57"/>
  <c r="D57"/>
  <c r="C57"/>
  <c r="B57"/>
  <c r="F56"/>
  <c r="E56"/>
  <c r="D56"/>
  <c r="C56"/>
  <c r="B56"/>
  <c r="F55"/>
  <c r="E55"/>
  <c r="D55"/>
  <c r="C55"/>
  <c r="B55"/>
  <c r="F54"/>
  <c r="E54"/>
  <c r="D54"/>
  <c r="C54"/>
  <c r="I54" s="1"/>
  <c r="B54"/>
  <c r="F53"/>
  <c r="E53"/>
  <c r="D53"/>
  <c r="C53"/>
  <c r="K53" s="1"/>
  <c r="B53"/>
  <c r="F52"/>
  <c r="E52"/>
  <c r="D52"/>
  <c r="C52"/>
  <c r="I52" s="1"/>
  <c r="B52"/>
  <c r="F51"/>
  <c r="E51"/>
  <c r="D51"/>
  <c r="C51"/>
  <c r="K51" s="1"/>
  <c r="B51"/>
  <c r="F50"/>
  <c r="E50"/>
  <c r="D50"/>
  <c r="C50"/>
  <c r="I50" s="1"/>
  <c r="B50"/>
  <c r="F49"/>
  <c r="E49"/>
  <c r="D49"/>
  <c r="C49"/>
  <c r="K49" s="1"/>
  <c r="B49"/>
  <c r="F48"/>
  <c r="E48"/>
  <c r="D48"/>
  <c r="C48"/>
  <c r="I48" s="1"/>
  <c r="B48"/>
  <c r="F47"/>
  <c r="E47"/>
  <c r="D47"/>
  <c r="C47"/>
  <c r="G47" s="1"/>
  <c r="B47"/>
  <c r="F46"/>
  <c r="E46"/>
  <c r="D46"/>
  <c r="C46"/>
  <c r="I46" s="1"/>
  <c r="B46"/>
  <c r="F45"/>
  <c r="E45"/>
  <c r="D45"/>
  <c r="C45"/>
  <c r="K45" s="1"/>
  <c r="B45"/>
  <c r="F44"/>
  <c r="E44"/>
  <c r="D44"/>
  <c r="C44"/>
  <c r="I44" s="1"/>
  <c r="B44"/>
  <c r="F43"/>
  <c r="E43"/>
  <c r="D43"/>
  <c r="C43"/>
  <c r="G43" s="1"/>
  <c r="B43"/>
  <c r="F42"/>
  <c r="E42"/>
  <c r="D42"/>
  <c r="C42"/>
  <c r="I42" s="1"/>
  <c r="B42"/>
  <c r="F41"/>
  <c r="E41"/>
  <c r="D41"/>
  <c r="C41"/>
  <c r="K41" s="1"/>
  <c r="B41"/>
  <c r="F40"/>
  <c r="E40"/>
  <c r="D40"/>
  <c r="C40"/>
  <c r="I40" s="1"/>
  <c r="B40"/>
  <c r="F39"/>
  <c r="E39"/>
  <c r="D39"/>
  <c r="C39"/>
  <c r="G39" s="1"/>
  <c r="B39"/>
  <c r="F38"/>
  <c r="E38"/>
  <c r="D38"/>
  <c r="C38"/>
  <c r="I38" s="1"/>
  <c r="B38"/>
  <c r="F37"/>
  <c r="E37"/>
  <c r="D37"/>
  <c r="C37"/>
  <c r="K37" s="1"/>
  <c r="B37"/>
  <c r="F36"/>
  <c r="E36"/>
  <c r="D36"/>
  <c r="C36"/>
  <c r="I36" s="1"/>
  <c r="B36"/>
  <c r="F35"/>
  <c r="E35"/>
  <c r="D35"/>
  <c r="C35"/>
  <c r="K35" s="1"/>
  <c r="B35"/>
  <c r="F34"/>
  <c r="E34"/>
  <c r="D34"/>
  <c r="C34"/>
  <c r="I34" s="1"/>
  <c r="B34"/>
  <c r="F33"/>
  <c r="E33"/>
  <c r="D33"/>
  <c r="C33"/>
  <c r="K33" s="1"/>
  <c r="B33"/>
  <c r="F32"/>
  <c r="E32"/>
  <c r="D32"/>
  <c r="C32"/>
  <c r="I32" s="1"/>
  <c r="B32"/>
  <c r="F31"/>
  <c r="E31"/>
  <c r="D31"/>
  <c r="C31"/>
  <c r="K31" s="1"/>
  <c r="B31"/>
  <c r="F30"/>
  <c r="E30"/>
  <c r="D30"/>
  <c r="C30"/>
  <c r="I30" s="1"/>
  <c r="B30"/>
  <c r="F29"/>
  <c r="E29"/>
  <c r="D29"/>
  <c r="C29"/>
  <c r="K29" s="1"/>
  <c r="B29"/>
  <c r="F28"/>
  <c r="E28"/>
  <c r="D28"/>
  <c r="C28"/>
  <c r="I28" s="1"/>
  <c r="B28"/>
  <c r="F27"/>
  <c r="E27"/>
  <c r="D27"/>
  <c r="C27"/>
  <c r="K27" s="1"/>
  <c r="B27"/>
  <c r="F26"/>
  <c r="E26"/>
  <c r="D26"/>
  <c r="C26"/>
  <c r="I26" s="1"/>
  <c r="B26"/>
  <c r="F25"/>
  <c r="E25"/>
  <c r="D25"/>
  <c r="C25"/>
  <c r="K25" s="1"/>
  <c r="B25"/>
  <c r="F24"/>
  <c r="E24"/>
  <c r="D24"/>
  <c r="C24"/>
  <c r="I24" s="1"/>
  <c r="B24"/>
  <c r="F23"/>
  <c r="E23"/>
  <c r="D23"/>
  <c r="C23"/>
  <c r="K23" s="1"/>
  <c r="B23"/>
  <c r="F22"/>
  <c r="E22"/>
  <c r="D22"/>
  <c r="C22"/>
  <c r="I22" s="1"/>
  <c r="B22"/>
  <c r="F21"/>
  <c r="E21"/>
  <c r="D21"/>
  <c r="C21"/>
  <c r="K21" s="1"/>
  <c r="B21"/>
  <c r="F20"/>
  <c r="E20"/>
  <c r="D20"/>
  <c r="C20"/>
  <c r="I20" s="1"/>
  <c r="B20"/>
  <c r="F19"/>
  <c r="E19"/>
  <c r="D19"/>
  <c r="C19"/>
  <c r="K19" s="1"/>
  <c r="B19"/>
  <c r="F18"/>
  <c r="E18"/>
  <c r="D18"/>
  <c r="C18"/>
  <c r="I18" s="1"/>
  <c r="B18"/>
  <c r="F17"/>
  <c r="E17"/>
  <c r="D17"/>
  <c r="C17"/>
  <c r="K17" s="1"/>
  <c r="B17"/>
  <c r="F16"/>
  <c r="E16"/>
  <c r="D16"/>
  <c r="C16"/>
  <c r="K16" s="1"/>
  <c r="B16"/>
  <c r="F15"/>
  <c r="E15"/>
  <c r="D15"/>
  <c r="C15"/>
  <c r="G15" s="1"/>
  <c r="B15"/>
  <c r="F14"/>
  <c r="E14"/>
  <c r="D14"/>
  <c r="C14"/>
  <c r="I14" s="1"/>
  <c r="B14"/>
  <c r="F13"/>
  <c r="E13"/>
  <c r="D13"/>
  <c r="C13"/>
  <c r="K13" s="1"/>
  <c r="B13"/>
  <c r="F12"/>
  <c r="E12"/>
  <c r="D12"/>
  <c r="C12"/>
  <c r="I12" s="1"/>
  <c r="B12"/>
  <c r="F11"/>
  <c r="E11"/>
  <c r="D11"/>
  <c r="C11"/>
  <c r="G11" s="1"/>
  <c r="B11"/>
  <c r="F10"/>
  <c r="E10"/>
  <c r="D10"/>
  <c r="C10"/>
  <c r="I10" s="1"/>
  <c r="B10"/>
  <c r="F9"/>
  <c r="E9"/>
  <c r="D9"/>
  <c r="C9"/>
  <c r="K9" s="1"/>
  <c r="B9"/>
  <c r="F8"/>
  <c r="E8"/>
  <c r="C8"/>
  <c r="K8" s="1"/>
  <c r="B8"/>
  <c r="F7"/>
  <c r="E7"/>
  <c r="D7"/>
  <c r="C7"/>
  <c r="K7" s="1"/>
  <c r="B7"/>
  <c r="F6"/>
  <c r="E6"/>
  <c r="D6"/>
  <c r="C6"/>
  <c r="I6" s="1"/>
  <c r="B6"/>
  <c r="F5"/>
  <c r="E5"/>
  <c r="D5"/>
  <c r="C5"/>
  <c r="K5" s="1"/>
  <c r="B5"/>
  <c r="A2"/>
  <c r="A3" i="1"/>
  <c r="H7" i="6" l="1"/>
  <c r="J9"/>
  <c r="H12"/>
  <c r="J23"/>
  <c r="N26"/>
  <c r="H50"/>
  <c r="J49"/>
  <c r="H49"/>
  <c r="L52"/>
  <c r="L36"/>
  <c r="N37"/>
  <c r="L49"/>
  <c r="J7"/>
  <c r="L7"/>
  <c r="H9"/>
  <c r="L11"/>
  <c r="J12"/>
  <c r="L12"/>
  <c r="N14"/>
  <c r="N15"/>
  <c r="H23"/>
  <c r="L25"/>
  <c r="L26"/>
  <c r="L29"/>
  <c r="N30"/>
  <c r="L33"/>
  <c r="J34"/>
  <c r="N34"/>
  <c r="L40"/>
  <c r="N41"/>
  <c r="L50"/>
  <c r="L3"/>
  <c r="L4"/>
  <c r="L9"/>
  <c r="L22"/>
  <c r="L23"/>
  <c r="L48"/>
  <c r="J6"/>
  <c r="N4"/>
  <c r="N9"/>
  <c r="L14"/>
  <c r="L18"/>
  <c r="N19"/>
  <c r="N23"/>
  <c r="L44"/>
  <c r="N45"/>
  <c r="H48"/>
  <c r="J51"/>
  <c r="H51"/>
  <c r="N52"/>
  <c r="H2"/>
  <c r="J8"/>
  <c r="J13"/>
  <c r="J17"/>
  <c r="H21"/>
  <c r="J24"/>
  <c r="H28"/>
  <c r="H35"/>
  <c r="H39"/>
  <c r="J43"/>
  <c r="J3"/>
  <c r="H3"/>
  <c r="H6"/>
  <c r="H8"/>
  <c r="J11"/>
  <c r="H11"/>
  <c r="J14"/>
  <c r="L15"/>
  <c r="N16"/>
  <c r="J18"/>
  <c r="H18"/>
  <c r="L19"/>
  <c r="N20"/>
  <c r="J22"/>
  <c r="H22"/>
  <c r="J25"/>
  <c r="H25"/>
  <c r="N27"/>
  <c r="J29"/>
  <c r="H29"/>
  <c r="L30"/>
  <c r="N31"/>
  <c r="J33"/>
  <c r="H33"/>
  <c r="L34"/>
  <c r="J36"/>
  <c r="H36"/>
  <c r="L37"/>
  <c r="N38"/>
  <c r="J40"/>
  <c r="H40"/>
  <c r="L41"/>
  <c r="N42"/>
  <c r="J44"/>
  <c r="H44"/>
  <c r="L45"/>
  <c r="N46"/>
  <c r="J48"/>
  <c r="N49"/>
  <c r="J50"/>
  <c r="N51"/>
  <c r="J52"/>
  <c r="J10"/>
  <c r="H17"/>
  <c r="J21"/>
  <c r="J32"/>
  <c r="H32"/>
  <c r="J35"/>
  <c r="J39"/>
  <c r="H43"/>
  <c r="J47"/>
  <c r="N2"/>
  <c r="J4"/>
  <c r="N6"/>
  <c r="N8"/>
  <c r="N10"/>
  <c r="N13"/>
  <c r="J15"/>
  <c r="L16"/>
  <c r="N17"/>
  <c r="J19"/>
  <c r="L20"/>
  <c r="N21"/>
  <c r="N24"/>
  <c r="J26"/>
  <c r="L27"/>
  <c r="N28"/>
  <c r="J30"/>
  <c r="L31"/>
  <c r="N32"/>
  <c r="N35"/>
  <c r="J37"/>
  <c r="L38"/>
  <c r="N39"/>
  <c r="J41"/>
  <c r="L42"/>
  <c r="N43"/>
  <c r="J45"/>
  <c r="L46"/>
  <c r="N47"/>
  <c r="L51"/>
  <c r="J2"/>
  <c r="H10"/>
  <c r="H13"/>
  <c r="H24"/>
  <c r="J28"/>
  <c r="H47"/>
  <c r="J16"/>
  <c r="J20"/>
  <c r="J27"/>
  <c r="J31"/>
  <c r="J38"/>
  <c r="J42"/>
  <c r="J46"/>
  <c r="N55" i="5"/>
  <c r="N56" s="1"/>
  <c r="N57" s="1"/>
  <c r="N58" s="1"/>
  <c r="N59" s="1"/>
  <c r="K54"/>
  <c r="K46"/>
  <c r="K38"/>
  <c r="K30"/>
  <c r="K22"/>
  <c r="I5"/>
  <c r="K48"/>
  <c r="K40"/>
  <c r="K32"/>
  <c r="K24"/>
  <c r="I7"/>
  <c r="K14"/>
  <c r="G16"/>
  <c r="K50"/>
  <c r="K42"/>
  <c r="K34"/>
  <c r="K26"/>
  <c r="K18"/>
  <c r="K10"/>
  <c r="K6"/>
  <c r="I51"/>
  <c r="I47"/>
  <c r="I43"/>
  <c r="I39"/>
  <c r="I35"/>
  <c r="I31"/>
  <c r="I27"/>
  <c r="I23"/>
  <c r="I19"/>
  <c r="I15"/>
  <c r="I11"/>
  <c r="K47"/>
  <c r="K43"/>
  <c r="K39"/>
  <c r="K15"/>
  <c r="K11"/>
  <c r="I16"/>
  <c r="I8"/>
  <c r="I53"/>
  <c r="I49"/>
  <c r="I45"/>
  <c r="I41"/>
  <c r="I37"/>
  <c r="I33"/>
  <c r="I29"/>
  <c r="I25"/>
  <c r="I21"/>
  <c r="I17"/>
  <c r="I55" s="1"/>
  <c r="I56" s="1"/>
  <c r="I57" s="1"/>
  <c r="I13"/>
  <c r="I9"/>
  <c r="G7"/>
  <c r="G12"/>
  <c r="G51"/>
  <c r="G9"/>
  <c r="G13"/>
  <c r="G17"/>
  <c r="G21"/>
  <c r="G25"/>
  <c r="G29"/>
  <c r="G33"/>
  <c r="G37"/>
  <c r="G20"/>
  <c r="G24"/>
  <c r="G28"/>
  <c r="G32"/>
  <c r="G36"/>
  <c r="G40"/>
  <c r="G44"/>
  <c r="G48"/>
  <c r="G52"/>
  <c r="G8"/>
  <c r="G41"/>
  <c r="G45"/>
  <c r="G49"/>
  <c r="G53"/>
  <c r="G6"/>
  <c r="G19"/>
  <c r="G23"/>
  <c r="G27"/>
  <c r="G31"/>
  <c r="G35"/>
  <c r="G5"/>
  <c r="G10"/>
  <c r="G14"/>
  <c r="G18"/>
  <c r="G22"/>
  <c r="G26"/>
  <c r="G30"/>
  <c r="G34"/>
  <c r="G38"/>
  <c r="G42"/>
  <c r="G46"/>
  <c r="G50"/>
  <c r="G54"/>
  <c r="D59" i="1"/>
  <c r="G58"/>
  <c r="D58"/>
  <c r="B6"/>
  <c r="D6"/>
  <c r="E6"/>
  <c r="F6"/>
  <c r="B7"/>
  <c r="D7"/>
  <c r="E7"/>
  <c r="F7"/>
  <c r="B8"/>
  <c r="E8"/>
  <c r="F8"/>
  <c r="B9"/>
  <c r="D9"/>
  <c r="E9"/>
  <c r="F9"/>
  <c r="B10"/>
  <c r="D10"/>
  <c r="E10"/>
  <c r="F10"/>
  <c r="B11"/>
  <c r="D11"/>
  <c r="E11"/>
  <c r="F11"/>
  <c r="B12"/>
  <c r="D12"/>
  <c r="E12"/>
  <c r="F12"/>
  <c r="B13"/>
  <c r="D13"/>
  <c r="E13"/>
  <c r="F13"/>
  <c r="B14"/>
  <c r="D14"/>
  <c r="E14"/>
  <c r="F14"/>
  <c r="B15"/>
  <c r="D15"/>
  <c r="E15"/>
  <c r="F15"/>
  <c r="B17"/>
  <c r="D17"/>
  <c r="E17"/>
  <c r="F17"/>
  <c r="B18"/>
  <c r="D18"/>
  <c r="E18"/>
  <c r="F18"/>
  <c r="B16"/>
  <c r="D16"/>
  <c r="E16"/>
  <c r="F16"/>
  <c r="B19"/>
  <c r="D19"/>
  <c r="E19"/>
  <c r="F19"/>
  <c r="B20"/>
  <c r="D20"/>
  <c r="E20"/>
  <c r="F20"/>
  <c r="B21"/>
  <c r="D21"/>
  <c r="E21"/>
  <c r="F21"/>
  <c r="B22"/>
  <c r="D22"/>
  <c r="E22"/>
  <c r="F22"/>
  <c r="B23"/>
  <c r="D23"/>
  <c r="E23"/>
  <c r="F23"/>
  <c r="B24"/>
  <c r="D24"/>
  <c r="E24"/>
  <c r="F24"/>
  <c r="B25"/>
  <c r="D25"/>
  <c r="E25"/>
  <c r="F25"/>
  <c r="B26"/>
  <c r="D26"/>
  <c r="E26"/>
  <c r="F26"/>
  <c r="B27"/>
  <c r="D27"/>
  <c r="E27"/>
  <c r="F27"/>
  <c r="B28"/>
  <c r="D28"/>
  <c r="E28"/>
  <c r="F28"/>
  <c r="B29"/>
  <c r="D29"/>
  <c r="E29"/>
  <c r="F29"/>
  <c r="B30"/>
  <c r="D30"/>
  <c r="E30"/>
  <c r="F30"/>
  <c r="B31"/>
  <c r="D31"/>
  <c r="E31"/>
  <c r="F31"/>
  <c r="B32"/>
  <c r="D32"/>
  <c r="E32"/>
  <c r="F32"/>
  <c r="B33"/>
  <c r="D33"/>
  <c r="E33"/>
  <c r="F33"/>
  <c r="B34"/>
  <c r="D34"/>
  <c r="E34"/>
  <c r="F34"/>
  <c r="B35"/>
  <c r="D35"/>
  <c r="E35"/>
  <c r="F35"/>
  <c r="B36"/>
  <c r="D36"/>
  <c r="E36"/>
  <c r="F36"/>
  <c r="B37"/>
  <c r="D37"/>
  <c r="E37"/>
  <c r="F37"/>
  <c r="B38"/>
  <c r="D38"/>
  <c r="E38"/>
  <c r="F38"/>
  <c r="B39"/>
  <c r="D39"/>
  <c r="E39"/>
  <c r="F39"/>
  <c r="B40"/>
  <c r="D40"/>
  <c r="E40"/>
  <c r="F40"/>
  <c r="B41"/>
  <c r="D41"/>
  <c r="E41"/>
  <c r="F41"/>
  <c r="B42"/>
  <c r="D42"/>
  <c r="E42"/>
  <c r="F42"/>
  <c r="B43"/>
  <c r="D43"/>
  <c r="E43"/>
  <c r="F43"/>
  <c r="B44"/>
  <c r="D44"/>
  <c r="E44"/>
  <c r="F44"/>
  <c r="B45"/>
  <c r="D45"/>
  <c r="E45"/>
  <c r="F45"/>
  <c r="B46"/>
  <c r="D46"/>
  <c r="E46"/>
  <c r="F46"/>
  <c r="B47"/>
  <c r="D47"/>
  <c r="E47"/>
  <c r="F47"/>
  <c r="B48"/>
  <c r="D48"/>
  <c r="E48"/>
  <c r="F48"/>
  <c r="B49"/>
  <c r="D49"/>
  <c r="E49"/>
  <c r="F49"/>
  <c r="B50"/>
  <c r="D50"/>
  <c r="E50"/>
  <c r="F50"/>
  <c r="B51"/>
  <c r="D51"/>
  <c r="E51"/>
  <c r="F51"/>
  <c r="B52"/>
  <c r="D52"/>
  <c r="E52"/>
  <c r="F52"/>
  <c r="B53"/>
  <c r="D53"/>
  <c r="E53"/>
  <c r="F53"/>
  <c r="B54"/>
  <c r="D54"/>
  <c r="E54"/>
  <c r="F54"/>
  <c r="B55"/>
  <c r="C55"/>
  <c r="D55"/>
  <c r="E55"/>
  <c r="F55"/>
  <c r="B56"/>
  <c r="C56"/>
  <c r="D56"/>
  <c r="E56"/>
  <c r="F56"/>
  <c r="B57"/>
  <c r="C57"/>
  <c r="D57"/>
  <c r="E57"/>
  <c r="F57"/>
  <c r="B58"/>
  <c r="C58"/>
  <c r="E58"/>
  <c r="F58"/>
  <c r="B59"/>
  <c r="C59"/>
  <c r="E59"/>
  <c r="F59"/>
  <c r="B60"/>
  <c r="C60"/>
  <c r="D60"/>
  <c r="E60"/>
  <c r="F60"/>
  <c r="B61"/>
  <c r="C61"/>
  <c r="D61"/>
  <c r="E61"/>
  <c r="F61"/>
  <c r="B62"/>
  <c r="C62"/>
  <c r="D62"/>
  <c r="E62"/>
  <c r="F62"/>
  <c r="B63"/>
  <c r="C63"/>
  <c r="D63"/>
  <c r="E63"/>
  <c r="F63"/>
  <c r="B64"/>
  <c r="C64"/>
  <c r="D64"/>
  <c r="E64"/>
  <c r="F64"/>
  <c r="B65"/>
  <c r="C65"/>
  <c r="D65"/>
  <c r="E65"/>
  <c r="F65"/>
  <c r="F5"/>
  <c r="E5"/>
  <c r="D5"/>
  <c r="B5"/>
  <c r="G30" i="4"/>
  <c r="G31" s="1"/>
  <c r="F29" s="1"/>
  <c r="H27"/>
  <c r="G26"/>
  <c r="I14"/>
  <c r="G14"/>
  <c r="H13"/>
  <c r="F9"/>
  <c r="I9" s="1"/>
  <c r="I7"/>
  <c r="A2"/>
  <c r="G62" i="3"/>
  <c r="L6"/>
  <c r="M6" s="1"/>
  <c r="L25"/>
  <c r="M25" s="1"/>
  <c r="L9"/>
  <c r="M9" s="1"/>
  <c r="L10"/>
  <c r="M10" s="1"/>
  <c r="L11"/>
  <c r="M11" s="1"/>
  <c r="L16"/>
  <c r="M16" s="1"/>
  <c r="L19"/>
  <c r="M19" s="1"/>
  <c r="L20"/>
  <c r="M20" s="1"/>
  <c r="L21"/>
  <c r="M21" s="1"/>
  <c r="L22"/>
  <c r="M22" s="1"/>
  <c r="L26"/>
  <c r="M26" s="1"/>
  <c r="L27"/>
  <c r="M27" s="1"/>
  <c r="L28"/>
  <c r="M28" s="1"/>
  <c r="L29"/>
  <c r="M29" s="1"/>
  <c r="L7"/>
  <c r="M7" s="1"/>
  <c r="L8"/>
  <c r="M8" s="1"/>
  <c r="L12"/>
  <c r="M12" s="1"/>
  <c r="L13"/>
  <c r="M13" s="1"/>
  <c r="L14"/>
  <c r="M14" s="1"/>
  <c r="L15"/>
  <c r="M15" s="1"/>
  <c r="L17"/>
  <c r="M17" s="1"/>
  <c r="L18"/>
  <c r="M18" s="1"/>
  <c r="L23"/>
  <c r="M23" s="1"/>
  <c r="L24"/>
  <c r="M24" s="1"/>
  <c r="L40"/>
  <c r="M40" s="1"/>
  <c r="L43"/>
  <c r="M43" s="1"/>
  <c r="L44"/>
  <c r="M44" s="1"/>
  <c r="L45"/>
  <c r="M45" s="1"/>
  <c r="L46"/>
  <c r="M46" s="1"/>
  <c r="L47"/>
  <c r="M47" s="1"/>
  <c r="L48"/>
  <c r="M48" s="1"/>
  <c r="L49"/>
  <c r="M49" s="1"/>
  <c r="L30"/>
  <c r="M30" s="1"/>
  <c r="L31"/>
  <c r="M31" s="1"/>
  <c r="L32"/>
  <c r="M32" s="1"/>
  <c r="L33"/>
  <c r="M33" s="1"/>
  <c r="L35"/>
  <c r="M35" s="1"/>
  <c r="L36"/>
  <c r="M36" s="1"/>
  <c r="L34"/>
  <c r="M34" s="1"/>
  <c r="L37"/>
  <c r="M37" s="1"/>
  <c r="L38"/>
  <c r="M38" s="1"/>
  <c r="L39"/>
  <c r="M39" s="1"/>
  <c r="L41"/>
  <c r="M41" s="1"/>
  <c r="L42"/>
  <c r="M42" s="1"/>
  <c r="L50"/>
  <c r="M50" s="1"/>
  <c r="L51"/>
  <c r="M51" s="1"/>
  <c r="L52"/>
  <c r="M52" s="1"/>
  <c r="L53"/>
  <c r="M53" s="1"/>
  <c r="L54"/>
  <c r="M54" s="1"/>
  <c r="K19"/>
  <c r="K22"/>
  <c r="K26"/>
  <c r="K27"/>
  <c r="K28"/>
  <c r="K29"/>
  <c r="K15"/>
  <c r="K17"/>
  <c r="K18"/>
  <c r="K23"/>
  <c r="K40"/>
  <c r="K43"/>
  <c r="K44"/>
  <c r="K45"/>
  <c r="K46"/>
  <c r="K47"/>
  <c r="K48"/>
  <c r="K49"/>
  <c r="K30"/>
  <c r="K31"/>
  <c r="K32"/>
  <c r="K33"/>
  <c r="K34"/>
  <c r="K37"/>
  <c r="K38"/>
  <c r="K39"/>
  <c r="K41"/>
  <c r="K54"/>
  <c r="L53" i="6" l="1"/>
  <c r="L54" s="1"/>
  <c r="H53"/>
  <c r="H54" s="1"/>
  <c r="H55" s="1"/>
  <c r="N53"/>
  <c r="J53"/>
  <c r="K55" i="5"/>
  <c r="K56" s="1"/>
  <c r="K57" s="1"/>
  <c r="G55"/>
  <c r="C52" i="1"/>
  <c r="G52" s="1"/>
  <c r="C48"/>
  <c r="G48" s="1"/>
  <c r="C44"/>
  <c r="G44" s="1"/>
  <c r="C40"/>
  <c r="G40" s="1"/>
  <c r="C36"/>
  <c r="G36" s="1"/>
  <c r="C32"/>
  <c r="G32" s="1"/>
  <c r="C28"/>
  <c r="G28" s="1"/>
  <c r="C24"/>
  <c r="G24" s="1"/>
  <c r="C20"/>
  <c r="G20" s="1"/>
  <c r="C17"/>
  <c r="G17" s="1"/>
  <c r="C12"/>
  <c r="G12" s="1"/>
  <c r="C8"/>
  <c r="G8" s="1"/>
  <c r="C53"/>
  <c r="G53" s="1"/>
  <c r="C49"/>
  <c r="G49" s="1"/>
  <c r="C45"/>
  <c r="G45" s="1"/>
  <c r="C41"/>
  <c r="G41" s="1"/>
  <c r="C37"/>
  <c r="G37" s="1"/>
  <c r="C33"/>
  <c r="G33" s="1"/>
  <c r="C29"/>
  <c r="G29" s="1"/>
  <c r="C25"/>
  <c r="G25" s="1"/>
  <c r="C21"/>
  <c r="G21" s="1"/>
  <c r="C18"/>
  <c r="G18" s="1"/>
  <c r="C13"/>
  <c r="G13" s="1"/>
  <c r="C9"/>
  <c r="G9" s="1"/>
  <c r="C54"/>
  <c r="G54" s="1"/>
  <c r="C50"/>
  <c r="G50" s="1"/>
  <c r="C46"/>
  <c r="G46" s="1"/>
  <c r="C42"/>
  <c r="G42" s="1"/>
  <c r="C38"/>
  <c r="G38" s="1"/>
  <c r="C34"/>
  <c r="G34" s="1"/>
  <c r="C30"/>
  <c r="G30" s="1"/>
  <c r="C26"/>
  <c r="G26" s="1"/>
  <c r="C22"/>
  <c r="G22" s="1"/>
  <c r="C16"/>
  <c r="G16" s="1"/>
  <c r="C14"/>
  <c r="G14" s="1"/>
  <c r="C10"/>
  <c r="G10" s="1"/>
  <c r="C6"/>
  <c r="G6" s="1"/>
  <c r="C51"/>
  <c r="G51" s="1"/>
  <c r="C47"/>
  <c r="G47" s="1"/>
  <c r="C43"/>
  <c r="G43" s="1"/>
  <c r="C39"/>
  <c r="G39" s="1"/>
  <c r="C35"/>
  <c r="G35" s="1"/>
  <c r="C31"/>
  <c r="G31" s="1"/>
  <c r="C27"/>
  <c r="G27" s="1"/>
  <c r="C23"/>
  <c r="G23" s="1"/>
  <c r="C19"/>
  <c r="G19" s="1"/>
  <c r="C15"/>
  <c r="G15" s="1"/>
  <c r="C11"/>
  <c r="G11" s="1"/>
  <c r="C7"/>
  <c r="G7" s="1"/>
  <c r="I20" i="3"/>
  <c r="K55"/>
  <c r="L55" i="6" l="1"/>
  <c r="N54"/>
  <c r="N55" s="1"/>
  <c r="J54"/>
  <c r="J55" s="1"/>
  <c r="G56" i="5"/>
  <c r="G57" s="1"/>
  <c r="I58" s="1"/>
  <c r="I59" s="1"/>
  <c r="D12" i="4"/>
  <c r="F12" s="1"/>
  <c r="I12" s="1"/>
  <c r="D5"/>
  <c r="F5" s="1"/>
  <c r="D8"/>
  <c r="F8" s="1"/>
  <c r="I8" s="1"/>
  <c r="K58" i="5" l="1"/>
  <c r="K59" s="1"/>
  <c r="I5" i="4"/>
  <c r="I13" s="1"/>
  <c r="F6"/>
  <c r="F13" s="1"/>
  <c r="D10"/>
  <c r="F10" s="1"/>
  <c r="I10" s="1"/>
  <c r="D11"/>
  <c r="F11" s="1"/>
  <c r="F15" l="1"/>
  <c r="F18"/>
  <c r="F14"/>
  <c r="F19"/>
  <c r="F20"/>
  <c r="G6"/>
  <c r="G13"/>
  <c r="G15" l="1"/>
  <c r="F17"/>
  <c r="F21" s="1"/>
  <c r="F27" s="1"/>
  <c r="G25" l="1"/>
  <c r="G19" s="1"/>
  <c r="H28"/>
  <c r="G27"/>
  <c r="G28" s="1"/>
  <c r="F28"/>
  <c r="D28"/>
  <c r="F30" l="1"/>
  <c r="H29"/>
  <c r="I5" i="3" l="1"/>
  <c r="I9"/>
  <c r="I11"/>
  <c r="I6"/>
  <c r="I16"/>
  <c r="I21"/>
  <c r="I8"/>
  <c r="I35"/>
  <c r="I36"/>
  <c r="I42"/>
  <c r="I55" l="1"/>
  <c r="G22"/>
  <c r="G53"/>
  <c r="G52"/>
  <c r="G51"/>
  <c r="G50"/>
  <c r="G10" l="1"/>
  <c r="G25" l="1"/>
  <c r="G5"/>
  <c r="L5"/>
  <c r="C5" i="1" s="1"/>
  <c r="G5" s="1"/>
  <c r="G55" s="1"/>
  <c r="K56" i="3"/>
  <c r="G56" i="1" l="1"/>
  <c r="G57" s="1"/>
  <c r="G60" s="1"/>
  <c r="G61"/>
  <c r="K57" i="3"/>
  <c r="K60" s="1"/>
  <c r="G62" i="1" l="1"/>
  <c r="G63"/>
  <c r="K61" i="3"/>
  <c r="K62" s="1"/>
  <c r="K63"/>
  <c r="G64" i="1" l="1"/>
  <c r="K64" i="3"/>
  <c r="G37" l="1"/>
  <c r="G24"/>
  <c r="G14"/>
  <c r="G13"/>
  <c r="G12"/>
  <c r="G8"/>
  <c r="G7"/>
  <c r="G9"/>
  <c r="M5"/>
  <c r="M55" s="1"/>
  <c r="M61" s="1"/>
  <c r="A3" i="2"/>
  <c r="G55" i="3" l="1"/>
  <c r="G56" s="1"/>
  <c r="G57" s="1"/>
  <c r="M56"/>
  <c r="I56" l="1"/>
  <c r="I57" s="1"/>
  <c r="I60" s="1"/>
  <c r="G61"/>
  <c r="G63"/>
  <c r="G60"/>
  <c r="M57"/>
  <c r="M60" s="1"/>
  <c r="M62" s="1"/>
  <c r="M63" l="1"/>
  <c r="M64" s="1"/>
  <c r="I63"/>
  <c r="I61"/>
  <c r="I62" s="1"/>
  <c r="G64"/>
  <c r="I64" l="1"/>
  <c r="H84" i="2"/>
</calcChain>
</file>

<file path=xl/sharedStrings.xml><?xml version="1.0" encoding="utf-8"?>
<sst xmlns="http://schemas.openxmlformats.org/spreadsheetml/2006/main" count="502" uniqueCount="273">
  <si>
    <t>TAMIL NADU POLICE HOUSING CORPORATION LTD</t>
  </si>
  <si>
    <t>ABSTRACT</t>
  </si>
  <si>
    <t>Sl. No.</t>
  </si>
  <si>
    <t>Item No.</t>
  </si>
  <si>
    <t>Qty.</t>
  </si>
  <si>
    <t>Description</t>
  </si>
  <si>
    <t>Rate
(CS sand)</t>
  </si>
  <si>
    <t>Unit</t>
  </si>
  <si>
    <t>1 Cum.</t>
  </si>
  <si>
    <t>1 Sqm.</t>
  </si>
  <si>
    <t>Anticorrosive treatment for steel grills</t>
  </si>
  <si>
    <t>1 MT</t>
  </si>
  <si>
    <t>3.1.3</t>
  </si>
  <si>
    <t>C.C.1:5:10 for Foundation &amp; Basement</t>
  </si>
  <si>
    <t>3.2.1</t>
  </si>
  <si>
    <t>P.C.C. 1:2:4 for Foundation &amp; Basement and other similar works</t>
  </si>
  <si>
    <t>6.2.3</t>
  </si>
  <si>
    <t>1 Cum</t>
  </si>
  <si>
    <t>21.5.2.2</t>
  </si>
  <si>
    <t>Supply and Fixing Solid UPVC door Shutter with frame</t>
  </si>
  <si>
    <t>29.8.1</t>
  </si>
  <si>
    <t>29.9.1</t>
  </si>
  <si>
    <t>Floor ceramic tiles (Anti-skid) using Grout (Tile Joint Filler).</t>
  </si>
  <si>
    <t xml:space="preserve">Fabrication of Mild steel / RTS grills (without cement slurry) for all sizes of rods.
</t>
  </si>
  <si>
    <t>1 Rmt</t>
  </si>
  <si>
    <t>1 No</t>
  </si>
  <si>
    <t>52.1.1</t>
  </si>
  <si>
    <t>57.1.1</t>
  </si>
  <si>
    <t xml:space="preserve">S &amp; F of E.W.C.(White) 500 mm with PVC SWR grade "P" or "S" TRAP </t>
  </si>
  <si>
    <t>PVC SWR pipe (Soil line) with ISI mark - type 'B'.
a. 110 mm dia.</t>
  </si>
  <si>
    <t>b. 75 mm dia.</t>
  </si>
  <si>
    <t>Supplying, Laying &amp; Concealing the 50mm dia PVC ( SWR) pipe with ISI mark type - 'B' with relevant specials.</t>
  </si>
  <si>
    <t>PVC Nahani trap (4way/2way)</t>
  </si>
  <si>
    <t>1 Sqm</t>
  </si>
  <si>
    <t>Sub Total - I ₹.</t>
  </si>
  <si>
    <t>Sub Total - II ₹.</t>
  </si>
  <si>
    <t>LS</t>
  </si>
  <si>
    <t>Supervision Charges @ 7.5%</t>
  </si>
  <si>
    <t>Total Amount ₹.</t>
  </si>
  <si>
    <t>Say ₹.</t>
  </si>
  <si>
    <t>TENDER CODING SHEET (Rates to be filled up by the Tenderer in this coding sheet)</t>
  </si>
  <si>
    <t>ANNEXURE TO SCHEDULE - A</t>
  </si>
  <si>
    <t>S.No</t>
  </si>
  <si>
    <t>Item No</t>
  </si>
  <si>
    <t>QTY</t>
  </si>
  <si>
    <t>DESCRIPTION OF WORK</t>
  </si>
  <si>
    <t>TNBP NO.</t>
  </si>
  <si>
    <t>RATE IN FIG.
AND IN WORDS</t>
  </si>
  <si>
    <t>UNIT IN FIG.
AND IN WORDS</t>
  </si>
  <si>
    <t>AMOUNT</t>
  </si>
  <si>
    <t>17, 23 &amp; 24</t>
  </si>
  <si>
    <t xml:space="preserve"> </t>
  </si>
  <si>
    <t>1 No 
(One Number)</t>
  </si>
  <si>
    <t>1 Kg. 
(One Kilogram)</t>
  </si>
  <si>
    <t>1 Rmt 
(One Running Metre)</t>
  </si>
  <si>
    <r>
      <t xml:space="preserve">Applying one coat of </t>
    </r>
    <r>
      <rPr>
        <b/>
        <sz val="20"/>
        <color indexed="8"/>
        <rFont val="Arial"/>
        <family val="2"/>
      </rPr>
      <t>anticorrosive treatment</t>
    </r>
    <r>
      <rPr>
        <sz val="20"/>
        <color indexed="8"/>
        <rFont val="Arial"/>
        <family val="2"/>
      </rPr>
      <t xml:space="preserve"> on steel reinforcement rods (20 ltrs. of anitcorrosive chemical for one mertic tonne of steel reinforcement rods) at site including a cost of required quantity of anticorrosive chemicals,  (best approved quality) cement, consumables such as brushes, gloves and labour for anticorrosive coating etc. complete and as directed by the departmental officers. (The Quality and brand of anticorrosive chemaical should be got approved by the EE before use). </t>
    </r>
  </si>
  <si>
    <t>1 MT
 (One Metric Tonne)</t>
  </si>
  <si>
    <r>
      <t xml:space="preserve">Supply and </t>
    </r>
    <r>
      <rPr>
        <b/>
        <sz val="20"/>
        <color indexed="8"/>
        <rFont val="Arial"/>
        <family val="2"/>
      </rPr>
      <t xml:space="preserve">filling in foundation and basement with Stonedust </t>
    </r>
    <r>
      <rPr>
        <sz val="20"/>
        <color indexed="8"/>
        <rFont val="Arial"/>
        <family val="2"/>
      </rPr>
      <t xml:space="preserve"> in layers of  150mm thickness well watered, rammed and consolidated complying with relevant standard specification including cost of Stonedust etc., all complete and as directed by departmental officer.</t>
    </r>
  </si>
  <si>
    <r>
      <rPr>
        <b/>
        <sz val="20"/>
        <color indexed="8"/>
        <rFont val="Arial"/>
        <family val="2"/>
      </rPr>
      <t>Plain cement concrete 1:5:10</t>
    </r>
    <r>
      <rPr>
        <sz val="20"/>
        <color indexed="8"/>
        <rFont val="Arial"/>
        <family val="2"/>
      </rPr>
      <t xml:space="preserve"> (One of cement, five of crushed stone sand and ten of hard broken stone Jelly) for foundation using 40 mm gauge hard broken stone jelly inclusive of shoring, strutting and bailing out water wherever necessary ramming, curing etc., complete in all respects complying with relevant standard specifications and as directed by the departmental officers.</t>
    </r>
  </si>
  <si>
    <r>
      <t>Plain cement concrete 1:2:4</t>
    </r>
    <r>
      <rPr>
        <sz val="20"/>
        <rFont val="Arial"/>
        <family val="2"/>
      </rPr>
      <t xml:space="preserve"> (One of cement two of  crushed stone sand and four of Hard Broken Stone jelly) using 20mm gauge  hard broken stone jelly excluding  shuttering  and centering but including laying, curing  and finishing with relevant standard specifications in foundation and basement, and other similar works &amp; as directed by the departmental officers.</t>
    </r>
  </si>
  <si>
    <r>
      <rPr>
        <b/>
        <sz val="20"/>
        <color indexed="8"/>
        <rFont val="Arial"/>
        <family val="2"/>
      </rPr>
      <t>Brick work in CM 1:5</t>
    </r>
    <r>
      <rPr>
        <sz val="20"/>
        <color indexed="8"/>
        <rFont val="Arial"/>
        <family val="2"/>
      </rPr>
      <t xml:space="preserve"> (One of cement and five of crushed stone sand ) using chamber burnt bricks of size 23 x 11.4 x 7.5 cm (9" x 4 1/2"x 3") </t>
    </r>
    <r>
      <rPr>
        <b/>
        <sz val="20"/>
        <color indexed="8"/>
        <rFont val="Arial"/>
        <family val="2"/>
      </rPr>
      <t>in foundation and basement</t>
    </r>
    <r>
      <rPr>
        <sz val="20"/>
        <color indexed="8"/>
        <rFont val="Arial"/>
        <family val="2"/>
      </rPr>
      <t xml:space="preserve"> including plasticizer, dewatering wherever necessary proper setting, curing etc., complete with relevant standard specifications.</t>
    </r>
  </si>
  <si>
    <t>31 &amp;
31-C</t>
  </si>
  <si>
    <t>30 (8)</t>
  </si>
  <si>
    <r>
      <t>1m</t>
    </r>
    <r>
      <rPr>
        <vertAlign val="superscript"/>
        <sz val="19.5"/>
        <color indexed="8"/>
        <rFont val="Arial"/>
        <family val="2"/>
      </rPr>
      <t>2</t>
    </r>
    <r>
      <rPr>
        <sz val="19.5"/>
        <color indexed="8"/>
        <rFont val="Arial"/>
        <family val="2"/>
      </rPr>
      <t xml:space="preserve">
(One Square metre)</t>
    </r>
  </si>
  <si>
    <r>
      <t>Supplying and fixing of Colour</t>
    </r>
    <r>
      <rPr>
        <b/>
        <sz val="20"/>
        <color indexed="8"/>
        <rFont val="Arial"/>
        <family val="2"/>
      </rPr>
      <t xml:space="preserve"> glazed tiles</t>
    </r>
    <r>
      <rPr>
        <sz val="20"/>
        <color indexed="8"/>
        <rFont val="Arial"/>
        <family val="2"/>
      </rPr>
      <t xml:space="preserve"> (Best approved quality and the same shall be got approved from the Executive Engineer before using) over cement plastering in CM 1:2 (One of cement and two of crushed stone sand) 10mm thick including fixing in position, cutting the tiles to the required size wherever necessary, pointing the joints with </t>
    </r>
    <r>
      <rPr>
        <b/>
        <sz val="20"/>
        <color indexed="8"/>
        <rFont val="Arial"/>
        <family val="2"/>
      </rPr>
      <t>Grout (Tile joint filler),</t>
    </r>
    <r>
      <rPr>
        <sz val="20"/>
        <color indexed="8"/>
        <rFont val="Arial"/>
        <family val="2"/>
      </rPr>
      <t xml:space="preserve"> curing, finishing etc., all complete and as directed by the departmental officers. (The brand quality of tiles should be got approved from EE before use ).</t>
    </r>
  </si>
  <si>
    <r>
      <rPr>
        <b/>
        <sz val="20"/>
        <color indexed="8"/>
        <rFont val="Arial"/>
        <family val="2"/>
      </rPr>
      <t>Plastering with CM 1:5</t>
    </r>
    <r>
      <rPr>
        <sz val="20"/>
        <color indexed="8"/>
        <rFont val="Arial"/>
        <family val="2"/>
      </rPr>
      <t xml:space="preserve"> (One of cement and five of crushed stone sand) </t>
    </r>
    <r>
      <rPr>
        <b/>
        <sz val="20"/>
        <color indexed="8"/>
        <rFont val="Arial"/>
        <family val="2"/>
      </rPr>
      <t>12mm thick</t>
    </r>
    <r>
      <rPr>
        <sz val="20"/>
        <color indexed="8"/>
        <rFont val="Arial"/>
        <family val="2"/>
      </rPr>
      <t xml:space="preserve"> finished with neat cement including plasticizer, providing band cornice, ceiling cornice, curing, scaffolding, etc., complete in all respects and complying with relevant standard specifications.</t>
    </r>
  </si>
  <si>
    <t>56 &amp; 57</t>
  </si>
  <si>
    <r>
      <t>Plastering with CM 1:4</t>
    </r>
    <r>
      <rPr>
        <sz val="20"/>
        <rFont val="Arial"/>
        <family val="2"/>
      </rPr>
      <t xml:space="preserve"> (one of cement and four of crushed stone sand) </t>
    </r>
    <r>
      <rPr>
        <b/>
        <sz val="20"/>
        <rFont val="Arial"/>
        <family val="2"/>
      </rPr>
      <t>12mm thick</t>
    </r>
    <r>
      <rPr>
        <sz val="20"/>
        <rFont val="Arial"/>
        <family val="2"/>
      </rPr>
      <t xml:space="preserve"> finished with neat cement including plasticizer, providing band cornice, ceiling cornice, curing, scaffolding etc.... complete in all respects and complying with standard specifications.</t>
    </r>
  </si>
  <si>
    <r>
      <rPr>
        <b/>
        <sz val="20"/>
        <color indexed="8"/>
        <rFont val="Arial"/>
        <family val="2"/>
      </rPr>
      <t>Special ceiling plastering in cement mortar 1:3</t>
    </r>
    <r>
      <rPr>
        <sz val="20"/>
        <color indexed="8"/>
        <rFont val="Arial"/>
        <family val="2"/>
      </rPr>
      <t xml:space="preserve"> (One of cement and three of crushed stone sand) </t>
    </r>
    <r>
      <rPr>
        <b/>
        <sz val="20"/>
        <color indexed="8"/>
        <rFont val="Arial"/>
        <family val="2"/>
      </rPr>
      <t>10mm thick</t>
    </r>
    <r>
      <rPr>
        <sz val="20"/>
        <color indexed="8"/>
        <rFont val="Arial"/>
        <family val="2"/>
      </rPr>
      <t xml:space="preserve"> for bottom of roof, stair, waist, landing and sunshades in all floors finished with neat cement including plasticizer, hacking the areas, providing band cornice, scaffolding, curing etc., complete</t>
    </r>
  </si>
  <si>
    <t>30 &amp; 86</t>
  </si>
  <si>
    <t>1 MT 
(One Metric Tonne)</t>
  </si>
  <si>
    <t>1 No. 
(One Number)</t>
  </si>
  <si>
    <r>
      <t xml:space="preserve">Supplying and fixing </t>
    </r>
    <r>
      <rPr>
        <b/>
        <sz val="20"/>
        <color indexed="8"/>
        <rFont val="Arial"/>
        <family val="2"/>
      </rPr>
      <t>EWC</t>
    </r>
    <r>
      <rPr>
        <sz val="20"/>
        <color indexed="8"/>
        <rFont val="Arial"/>
        <family val="2"/>
      </rPr>
      <t xml:space="preserve"> superior variety (white) 500mm with</t>
    </r>
    <r>
      <rPr>
        <b/>
        <sz val="20"/>
        <color indexed="8"/>
        <rFont val="Arial"/>
        <family val="2"/>
      </rPr>
      <t xml:space="preserve"> PVC SWR grade 'P' or 'S' trap</t>
    </r>
    <r>
      <rPr>
        <sz val="20"/>
        <color indexed="8"/>
        <rFont val="Arial"/>
        <family val="2"/>
      </rPr>
      <t xml:space="preserve"> including cost and fixing of double flapped coloured plastic sheet cover PVC flushing cistern in appropriate level as directed by the departmental officers at a maximum level of 5’6” and of approved brand of 10litres capacity including fittings such as CI brackets.  PVC connection GM wheel valve, Hex nipple, etc., complete (The Quality and brand of EWC and plastic cover shall be got approved from the Executive Engineer before fixing)</t>
    </r>
  </si>
  <si>
    <t>b) 75mm dia PVC SWR pipe including all required PVC specials etc., all complete.,</t>
  </si>
  <si>
    <r>
      <t xml:space="preserve">Supplying,laying and concealing the </t>
    </r>
    <r>
      <rPr>
        <b/>
        <sz val="20"/>
        <color indexed="8"/>
        <rFont val="Arial"/>
        <family val="2"/>
      </rPr>
      <t>50mm dia PVC (SWR) pipe</t>
    </r>
    <r>
      <rPr>
        <sz val="20"/>
        <color indexed="8"/>
        <rFont val="Arial"/>
        <family val="2"/>
      </rPr>
      <t xml:space="preserve"> with ISI mark confirming to IS 13952:1992- type 'B' </t>
    </r>
    <r>
      <rPr>
        <b/>
        <sz val="20"/>
        <color indexed="8"/>
        <rFont val="Arial"/>
        <family val="2"/>
      </rPr>
      <t>for waste water line</t>
    </r>
    <r>
      <rPr>
        <sz val="20"/>
        <color indexed="8"/>
        <rFont val="Arial"/>
        <family val="2"/>
      </rPr>
      <t xml:space="preserve"> </t>
    </r>
    <r>
      <rPr>
        <b/>
        <sz val="20"/>
        <color indexed="8"/>
        <rFont val="Arial"/>
        <family val="2"/>
      </rPr>
      <t xml:space="preserve">with </t>
    </r>
    <r>
      <rPr>
        <sz val="20"/>
        <color indexed="8"/>
        <rFont val="Arial"/>
        <family val="2"/>
      </rPr>
      <t>relevant specials confirming to IS 14735 including jointing and making good of the dismantled portion with necessary connections to sanitary fittings etc., complete in all respects and as directed by the departmental officers.</t>
    </r>
  </si>
  <si>
    <t>65A</t>
  </si>
  <si>
    <r>
      <t xml:space="preserve">Supply and fixing of </t>
    </r>
    <r>
      <rPr>
        <b/>
        <sz val="20"/>
        <rFont val="Arial"/>
        <family val="2"/>
      </rPr>
      <t>SFRC manhole cover</t>
    </r>
    <r>
      <rPr>
        <sz val="20"/>
        <rFont val="Arial"/>
        <family val="2"/>
      </rPr>
      <t xml:space="preserve"> with frame with locking arrangement of clear opening heavy duty (35 M.T Capacity) to with stand any type of impact load if any, confirming to ISI specifications and as directed by the departmental officers.
a) </t>
    </r>
    <r>
      <rPr>
        <b/>
        <sz val="20"/>
        <rFont val="Arial"/>
        <family val="2"/>
      </rPr>
      <t>600x 600mm</t>
    </r>
  </si>
  <si>
    <t>( Rupees ------------------------------------------------------------------------------------------------------Only)</t>
  </si>
  <si>
    <t>Note: The items not furnished with Quantity are deemed to be deleted.</t>
  </si>
  <si>
    <t xml:space="preserve">ABSTRACT </t>
  </si>
  <si>
    <t>Description of work</t>
  </si>
  <si>
    <t>Rate</t>
  </si>
  <si>
    <t>Total</t>
  </si>
  <si>
    <t xml:space="preserve">Qty </t>
  </si>
  <si>
    <t>Amount</t>
  </si>
  <si>
    <t>Qty</t>
  </si>
  <si>
    <t>Earth work excavation for Open foundation (excluding refilling)
a. 0 to 2 mt.</t>
  </si>
  <si>
    <t>Brick work in C.M. 1:5 (F&amp; B) using chamber Burnt bricks of size 23 x 11.4 x 7.5 cm (9" x 4 1/2"x 3")</t>
  </si>
  <si>
    <r>
      <t>Floor plastering</t>
    </r>
    <r>
      <rPr>
        <sz val="20"/>
        <rFont val="Arial"/>
        <family val="2"/>
      </rPr>
      <t xml:space="preserve"> in C.M. 1:4, 20 mm tk.</t>
    </r>
  </si>
  <si>
    <t>Plastering in C.M. 1:5, 12 mm tk.</t>
  </si>
  <si>
    <t>Plastering in C.M. 1:4, 12 mm tk.</t>
  </si>
  <si>
    <t>Spl. Ceiling plastering in C.M. 1:3,
10 mm tk.</t>
  </si>
  <si>
    <t xml:space="preserve">c. 20 mm dia </t>
  </si>
  <si>
    <t>b.  In Ground floor</t>
  </si>
  <si>
    <t>Glazed tiles using Grout (Tile Joint Filler)</t>
  </si>
  <si>
    <t>207.3.1</t>
  </si>
  <si>
    <t>Supply and fixing of SFRC manhole cover with frame with locking arrangement
a. 600mm x 600mm</t>
  </si>
  <si>
    <t>Sub Total - III ₹.</t>
  </si>
  <si>
    <t>Labour Welfare fund @ 1%</t>
  </si>
  <si>
    <r>
      <rPr>
        <b/>
        <u/>
        <sz val="20"/>
        <rFont val="Arial"/>
        <family val="2"/>
      </rPr>
      <t>ANNEXURE</t>
    </r>
    <r>
      <rPr>
        <sz val="20"/>
        <rFont val="Arial"/>
        <family val="2"/>
      </rPr>
      <t xml:space="preserve">
Supplying and filling stone dust</t>
    </r>
  </si>
  <si>
    <t>50.2.1</t>
  </si>
  <si>
    <t>8.2.3.2</t>
  </si>
  <si>
    <t>43.2.1</t>
  </si>
  <si>
    <t>Basket ball court</t>
  </si>
  <si>
    <t>Manhole chamber</t>
  </si>
  <si>
    <t>Toilet Repairs</t>
  </si>
  <si>
    <t>Rate (2023-24)</t>
  </si>
  <si>
    <t xml:space="preserve">Providing precast Kerb stone in C.C. 1:3:6,  450 x 300 x 150 mm </t>
  </si>
  <si>
    <t>Standardised concrete Mix M30 Grade Concrete
a. In Foundation and basement</t>
  </si>
  <si>
    <t>Plastic Emulsion paint including primer for inner walls</t>
  </si>
  <si>
    <t>Supply and Installation of Deco sport 5 layer system</t>
  </si>
  <si>
    <t>Supplying and fixing of Basket Ball back board of size 6' x 31/2' 20mm thick made of top quality fibre glass board.</t>
  </si>
  <si>
    <t>1 Set</t>
  </si>
  <si>
    <t>Marking the court with Synthetic Enamel paint</t>
  </si>
  <si>
    <t>GST @ 18%</t>
  </si>
  <si>
    <t>Filling with Excavated Earth</t>
  </si>
  <si>
    <t>UPVC Non Pressure  pipe of SN8 SDR 34 (S 16.5) as per IS 15328/2003
a. 110 mm UPVC Non Pressure  pipe</t>
  </si>
  <si>
    <t>b. 160 mm UPVC Non Pressure  pipe</t>
  </si>
  <si>
    <t>b. 750mm x 750mm</t>
  </si>
  <si>
    <t>Plastering in C.M. 1:5, 20 mm tk.</t>
  </si>
  <si>
    <t>243.2.1</t>
  </si>
  <si>
    <t xml:space="preserve">Dismantling the existing damaged IWC without damaging the adjacent structures </t>
  </si>
  <si>
    <t>243.6.4</t>
  </si>
  <si>
    <t>207.3.2</t>
  </si>
  <si>
    <t xml:space="preserve">Painting the old walls with one coat of interior Plastic Emulsion paint including thorough scrapping </t>
  </si>
  <si>
    <t>White washing 2 coats using clean shell lime slaked.</t>
  </si>
  <si>
    <t>Providing anticorrosive zinc painting priming for the existing exposed reinforcement in the R.C.C. Structures</t>
  </si>
  <si>
    <t>1 Kg</t>
  </si>
  <si>
    <t xml:space="preserve">Supply ,laying &amp; jointing the following pipes as per ASTM D 1785 of schedule 40 with  UPVC Specials (Above G.L)
b. 25 mm dia </t>
  </si>
  <si>
    <t>54.1.2</t>
  </si>
  <si>
    <t>54.2.2</t>
  </si>
  <si>
    <t xml:space="preserve">S &amp; F of 15mm dia Engineering Polymer Tap  short body tap </t>
  </si>
  <si>
    <t xml:space="preserve">S &amp; F of 15mm dia Engineering Polymer Tap (long body ) </t>
  </si>
  <si>
    <t>Applying Epoxy jointing compound for providing bonding to the new and old concrete for the damaged R.C.C. repair area</t>
  </si>
  <si>
    <t>Construction of Inspection chamber 
a) Size 60 x60 x75cm</t>
  </si>
  <si>
    <t>Painting the old iron works with two coats of synthetic enamel ready mixed paint including thorough scrapping</t>
  </si>
  <si>
    <t>Dismantling the existing floor finish  and dadoing walls in cement mortar with mosaic tiles / clay tiles / cuddappah slabs etc.,</t>
  </si>
  <si>
    <r>
      <rPr>
        <b/>
        <sz val="20"/>
        <color theme="1"/>
        <rFont val="Arial"/>
        <family val="2"/>
      </rPr>
      <t>Formwork using M.S.Sheet</t>
    </r>
    <r>
      <rPr>
        <sz val="20"/>
        <color theme="1"/>
        <rFont val="Arial"/>
        <family val="2"/>
      </rPr>
      <t xml:space="preserve">
c.For Square and rectangular columns and small quantities</t>
    </r>
  </si>
  <si>
    <t>GENERAL ABSTRACT</t>
  </si>
  <si>
    <t>Sl.No.</t>
  </si>
  <si>
    <t>BUILDING WORKS</t>
  </si>
  <si>
    <t xml:space="preserve"> AS PER PWD SR 2023-24</t>
  </si>
  <si>
    <t>Main building</t>
  </si>
  <si>
    <t>SUB - TOTAL - I Rs.</t>
  </si>
  <si>
    <t>DEVELOPMENT WORKS</t>
  </si>
  <si>
    <t>RCC sump and filling lowlying area</t>
  </si>
  <si>
    <t>100 KVA DG set</t>
  </si>
  <si>
    <t>Genset arrangement</t>
  </si>
  <si>
    <t>Borewell arrangement</t>
  </si>
  <si>
    <t>Lift arrangement</t>
  </si>
  <si>
    <t>SUB - TOTAL - III Rs.</t>
  </si>
  <si>
    <t>GST at  18.0% ( GST at 9% + CGST 9% )</t>
  </si>
  <si>
    <t>Provision for Soil Investigation</t>
  </si>
  <si>
    <t>As per PWD Norms</t>
  </si>
  <si>
    <t>Unforseen, contingencies &amp; PS charges @1 %</t>
  </si>
  <si>
    <t>Supervision Charges @ 5%</t>
  </si>
  <si>
    <t>-</t>
  </si>
  <si>
    <t>SUB - TOTAL - V Rs.</t>
  </si>
  <si>
    <t xml:space="preserve">Advertisement charges </t>
  </si>
  <si>
    <t>Provision for EB Deposits &amp; EB service connection</t>
  </si>
  <si>
    <t>Provision for Planning permission &amp; payment to other department</t>
  </si>
  <si>
    <t>Provision for CMWSSB</t>
  </si>
  <si>
    <t>Structural Design / Consultancy charges</t>
  </si>
  <si>
    <t>GRAND  TOTAL Rs.</t>
  </si>
  <si>
    <t>Levelling of Play ground</t>
  </si>
  <si>
    <t>22,47,400.00</t>
  </si>
  <si>
    <t>Amount
2023-24</t>
  </si>
  <si>
    <t>Labour Welfare fund @ 1% (Sub total - I)</t>
  </si>
  <si>
    <t xml:space="preserve">Contingencies &amp; PS charges @ 2.5% </t>
  </si>
  <si>
    <t>Name of Work : Providing Basket ball court, Manhole chamber and Toilet repairing works for Government Higher Secondary School, MGR Nagar at KK Nagar in Chennai city.</t>
  </si>
  <si>
    <t>Removing the existing damaged door /  window / ventilators including the removal of frames</t>
  </si>
  <si>
    <t>Labour charges for chipping of concrete and roughening the surface etc.,</t>
  </si>
  <si>
    <t>Labour charges for repairing the damaged door shutter including removing and refixing with necessary fittings.</t>
  </si>
  <si>
    <t>Earth work excavation for Open Foundation in all soils and sub-soils  to the required depth as may be directed except in hard rock requiring blasting, inclusive of shoring, strutting and bailing out water wherever necessary. (Excluding refilling the sides of foundation) and depositing the earth in places shown clearing and levelling the site with an initial lead of 10 metres and lift as specified hereunder etc., complete in all respects complying with relevant Standard specifications. (Excluding Refilling).
a)  0 to 2m depth.</t>
  </si>
  <si>
    <t>Filling in foundation and basement and other similar works with Excavated earth in layers of 150mm thick well watered rammed and consolidated complying with relevant standard specification etc., all complete and as directed by the departmental officers.</t>
  </si>
  <si>
    <t>b. In Ground Floor</t>
  </si>
  <si>
    <r>
      <t>1m</t>
    </r>
    <r>
      <rPr>
        <vertAlign val="superscript"/>
        <sz val="20"/>
        <color indexed="8"/>
        <rFont val="Arial"/>
        <family val="2"/>
      </rPr>
      <t>2</t>
    </r>
    <r>
      <rPr>
        <sz val="20"/>
        <color indexed="8"/>
        <rFont val="Arial"/>
        <family val="2"/>
      </rPr>
      <t xml:space="preserve">
(One Square metre)</t>
    </r>
  </si>
  <si>
    <r>
      <t xml:space="preserve">Plastering the top of </t>
    </r>
    <r>
      <rPr>
        <b/>
        <sz val="20"/>
        <rFont val="Arial"/>
        <family val="2"/>
      </rPr>
      <t>flooring in CM 1:4</t>
    </r>
    <r>
      <rPr>
        <sz val="20"/>
        <rFont val="Arial"/>
        <family val="2"/>
      </rPr>
      <t xml:space="preserve"> (One of cement and four of crushed stone sand) </t>
    </r>
    <r>
      <rPr>
        <b/>
        <sz val="20"/>
        <rFont val="Arial"/>
        <family val="2"/>
      </rPr>
      <t>20mm thick</t>
    </r>
    <r>
      <rPr>
        <sz val="20"/>
        <rFont val="Arial"/>
        <family val="2"/>
      </rPr>
      <t xml:space="preserve"> including surface rendered smooth including providing proper slopes, thread lining, including plasticizer, curing and 150mm wide skirting alround with the same cement mortar etc., complete in all respects.</t>
    </r>
  </si>
  <si>
    <t>56, 57
31-C</t>
  </si>
  <si>
    <r>
      <t>1m</t>
    </r>
    <r>
      <rPr>
        <vertAlign val="superscript"/>
        <sz val="20"/>
        <rFont val="Arial"/>
        <family val="2"/>
      </rPr>
      <t>2</t>
    </r>
    <r>
      <rPr>
        <sz val="20"/>
        <rFont val="Arial"/>
        <family val="2"/>
      </rPr>
      <t xml:space="preserve">
(One Square metre)</t>
    </r>
  </si>
  <si>
    <r>
      <rPr>
        <b/>
        <sz val="20"/>
        <color indexed="8"/>
        <rFont val="Arial"/>
        <family val="2"/>
      </rPr>
      <t>Plastering with CM 1:5</t>
    </r>
    <r>
      <rPr>
        <sz val="20"/>
        <color indexed="8"/>
        <rFont val="Arial"/>
        <family val="2"/>
      </rPr>
      <t xml:space="preserve"> (One of cement and five of crushed stone sand) </t>
    </r>
    <r>
      <rPr>
        <b/>
        <sz val="20"/>
        <color indexed="8"/>
        <rFont val="Arial"/>
        <family val="2"/>
      </rPr>
      <t>20mm thick</t>
    </r>
    <r>
      <rPr>
        <sz val="20"/>
        <color indexed="8"/>
        <rFont val="Arial"/>
        <family val="2"/>
      </rPr>
      <t xml:space="preserve"> finished with neat cement including plasticizer, providing band cornice, ceiling cornice, curing, scaffolding, etc., complete in all respects and complying with relevant standard specifications.</t>
    </r>
  </si>
  <si>
    <r>
      <t xml:space="preserve">Supplying, fabricating  and placing in position of  Mild steel Grills / Ribbed Tor Steels </t>
    </r>
    <r>
      <rPr>
        <b/>
        <sz val="20"/>
        <color indexed="8"/>
        <rFont val="Arial"/>
        <family val="2"/>
      </rPr>
      <t>(without cement slurry)</t>
    </r>
    <r>
      <rPr>
        <sz val="20"/>
        <color indexed="8"/>
        <rFont val="Arial"/>
        <family val="2"/>
      </rPr>
      <t xml:space="preserve"> of all diameters for reinforcement for all floors including cost of </t>
    </r>
    <r>
      <rPr>
        <b/>
        <sz val="20"/>
        <color indexed="8"/>
        <rFont val="Arial"/>
        <family val="2"/>
      </rPr>
      <t>binding wire insulated with PVC</t>
    </r>
    <r>
      <rPr>
        <sz val="20"/>
        <color indexed="8"/>
        <rFont val="Arial"/>
        <family val="2"/>
      </rPr>
      <t>, bending tying  etc., all complete and as directed by the departmental officers.</t>
    </r>
  </si>
  <si>
    <r>
      <t xml:space="preserve">Supplying and fixing of </t>
    </r>
    <r>
      <rPr>
        <b/>
        <sz val="20"/>
        <rFont val="Arial"/>
        <family val="2"/>
      </rPr>
      <t>pre-cast kerb stone</t>
    </r>
    <r>
      <rPr>
        <sz val="20"/>
        <rFont val="Arial"/>
        <family val="2"/>
      </rPr>
      <t xml:space="preserve"> of size </t>
    </r>
    <r>
      <rPr>
        <b/>
        <sz val="20"/>
        <rFont val="Arial"/>
        <family val="2"/>
      </rPr>
      <t>450x300x150mm</t>
    </r>
    <r>
      <rPr>
        <sz val="20"/>
        <rFont val="Arial"/>
        <family val="2"/>
      </rPr>
      <t xml:space="preserve"> made in </t>
    </r>
    <r>
      <rPr>
        <b/>
        <sz val="20"/>
        <rFont val="Arial"/>
        <family val="2"/>
      </rPr>
      <t>CC 1:3:6</t>
    </r>
    <r>
      <rPr>
        <sz val="20"/>
        <rFont val="Arial"/>
        <family val="2"/>
      </rPr>
      <t xml:space="preserve"> (One of cement, three of crushed stone sand and six of hard broken stone jelly) using 20mm size hard broken stone jelly including the cost of Kerb stone moulding, laying, curing, transporting, pointing and as directed by the departmental officers.</t>
    </r>
  </si>
  <si>
    <t>1 Rmt
(One Running metre)</t>
  </si>
  <si>
    <r>
      <t xml:space="preserve">Supplying and fixing of 15mm dia </t>
    </r>
    <r>
      <rPr>
        <b/>
        <sz val="20"/>
        <rFont val="Arial"/>
        <family val="2"/>
      </rPr>
      <t xml:space="preserve">Engineering Polymer Tap (Long body) </t>
    </r>
    <r>
      <rPr>
        <sz val="20"/>
        <rFont val="Arial"/>
        <family val="2"/>
      </rPr>
      <t>of best quality</t>
    </r>
    <r>
      <rPr>
        <b/>
        <sz val="20"/>
        <rFont val="Arial"/>
        <family val="2"/>
      </rPr>
      <t xml:space="preserve"> </t>
    </r>
    <r>
      <rPr>
        <sz val="20"/>
        <rFont val="Arial"/>
        <family val="2"/>
      </rPr>
      <t>including cost of materials,  labour charges for fixing the tap with required specials etc, all complete and as directed by the departmental officers., (The quality and brand of fittings should be got approved from Executive Engineer before use).</t>
    </r>
  </si>
  <si>
    <r>
      <t xml:space="preserve">Supplying and fixing of 15mm dia </t>
    </r>
    <r>
      <rPr>
        <b/>
        <sz val="20"/>
        <rFont val="Arial"/>
        <family val="2"/>
      </rPr>
      <t xml:space="preserve">Engineering Polymer Tap (Short body) </t>
    </r>
    <r>
      <rPr>
        <sz val="20"/>
        <rFont val="Arial"/>
        <family val="2"/>
      </rPr>
      <t>of best quality</t>
    </r>
    <r>
      <rPr>
        <b/>
        <sz val="20"/>
        <rFont val="Arial"/>
        <family val="2"/>
      </rPr>
      <t xml:space="preserve"> </t>
    </r>
    <r>
      <rPr>
        <sz val="20"/>
        <rFont val="Arial"/>
        <family val="2"/>
      </rPr>
      <t>including cost of materials,  labour charges for fixing the tap with required specials etc, all complete and as directed by the departmental officers., (The quality and brand of fittings should be got approved from Executive Engineer before use).</t>
    </r>
  </si>
  <si>
    <r>
      <t xml:space="preserve">Supplying and fixing of PVC </t>
    </r>
    <r>
      <rPr>
        <b/>
        <sz val="20"/>
        <rFont val="Arial"/>
        <family val="2"/>
      </rPr>
      <t>Nahani Trap</t>
    </r>
    <r>
      <rPr>
        <sz val="20"/>
        <rFont val="Arial"/>
        <family val="2"/>
      </rPr>
      <t xml:space="preserve"> not less than 75mm 4 way / 2 way (Superior variety) having minimum of water seal of 50mm confirm to relevant I.S. specifications with its latest amendments including resting on the bed of brick jelly concrete 1:5:10 (One of cement, five of crushed stone sand and ten of 40 mm gauge brick jelly) etc., complete as directed by the departmental officers (The PVC Nahani Trap should be got approved from the EE before use)</t>
    </r>
  </si>
  <si>
    <r>
      <t>Supplying, laying and  jointing the following</t>
    </r>
    <r>
      <rPr>
        <b/>
        <sz val="20"/>
        <color indexed="8"/>
        <rFont val="Arial"/>
        <family val="2"/>
      </rPr>
      <t xml:space="preserve"> dia UPVC Non Pressure  pipe</t>
    </r>
    <r>
      <rPr>
        <sz val="20"/>
        <color indexed="8"/>
        <rFont val="Arial"/>
        <family val="2"/>
      </rPr>
      <t xml:space="preserve"> of SN8 SDR 34 (S 16.5) as per IS 15328/2003, superior variety and tested with water, including necessary earth work excavation for trenches and refilling the same, well rammed and consolidated after the pipes are jointed and laid to proper gradiant to the alignment as directed by the departmental officers. (SN8 SDR 34 (S16.5), as per IS 15328/2003, should be got approved by the EE/SE/CE before use in works) 
a. 110 mm UPVC Non Pressure  pipe</t>
    </r>
  </si>
  <si>
    <r>
      <t xml:space="preserve">Painting </t>
    </r>
    <r>
      <rPr>
        <b/>
        <sz val="20"/>
        <rFont val="Arial"/>
        <family val="2"/>
      </rPr>
      <t>the new walls with two coats of 1</t>
    </r>
    <r>
      <rPr>
        <b/>
        <vertAlign val="superscript"/>
        <sz val="20"/>
        <rFont val="Arial"/>
        <family val="2"/>
      </rPr>
      <t>st</t>
    </r>
    <r>
      <rPr>
        <b/>
        <sz val="20"/>
        <rFont val="Arial"/>
        <family val="2"/>
      </rPr>
      <t xml:space="preserve"> class </t>
    </r>
    <r>
      <rPr>
        <sz val="20"/>
        <rFont val="Arial"/>
        <family val="2"/>
      </rPr>
      <t xml:space="preserve">ready mixed </t>
    </r>
    <r>
      <rPr>
        <b/>
        <sz val="20"/>
        <rFont val="Arial"/>
        <family val="2"/>
      </rPr>
      <t xml:space="preserve">plastic emulsion paint </t>
    </r>
    <r>
      <rPr>
        <sz val="20"/>
        <rFont val="Arial"/>
        <family val="2"/>
      </rPr>
      <t>of best approved</t>
    </r>
    <r>
      <rPr>
        <b/>
        <sz val="20"/>
        <rFont val="Arial"/>
        <family val="2"/>
      </rPr>
      <t xml:space="preserve"> </t>
    </r>
    <r>
      <rPr>
        <sz val="20"/>
        <rFont val="Arial"/>
        <family val="2"/>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</si>
  <si>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r>
      <t xml:space="preserve">Painting </t>
    </r>
    <r>
      <rPr>
        <b/>
        <sz val="20"/>
        <rFont val="Arial"/>
        <family val="2"/>
      </rPr>
      <t>the old walls with one coat of 1</t>
    </r>
    <r>
      <rPr>
        <b/>
        <vertAlign val="superscript"/>
        <sz val="20"/>
        <rFont val="Arial"/>
        <family val="2"/>
      </rPr>
      <t>st</t>
    </r>
    <r>
      <rPr>
        <b/>
        <sz val="20"/>
        <rFont val="Arial"/>
        <family val="2"/>
      </rPr>
      <t xml:space="preserve"> class </t>
    </r>
    <r>
      <rPr>
        <sz val="20"/>
        <rFont val="Arial"/>
        <family val="2"/>
      </rPr>
      <t xml:space="preserve">ready mixed </t>
    </r>
    <r>
      <rPr>
        <b/>
        <sz val="20"/>
        <rFont val="Arial"/>
        <family val="2"/>
      </rPr>
      <t xml:space="preserve">interior plastic emulsion paint </t>
    </r>
    <r>
      <rPr>
        <sz val="20"/>
        <rFont val="Arial"/>
        <family val="2"/>
      </rPr>
      <t>of best approved</t>
    </r>
    <r>
      <rPr>
        <b/>
        <sz val="20"/>
        <rFont val="Arial"/>
        <family val="2"/>
      </rPr>
      <t xml:space="preserve"> </t>
    </r>
    <r>
      <rPr>
        <sz val="20"/>
        <rFont val="Arial"/>
        <family val="2"/>
      </rPr>
      <t xml:space="preserve">quality colour and shade including thorough scrapping the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</si>
  <si>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r>
      <t xml:space="preserve">Painting the </t>
    </r>
    <r>
      <rPr>
        <b/>
        <sz val="20"/>
        <color indexed="8"/>
        <rFont val="Arial"/>
        <family val="2"/>
      </rPr>
      <t xml:space="preserve">old iron works </t>
    </r>
    <r>
      <rPr>
        <sz val="20"/>
        <color indexed="8"/>
        <rFont val="Arial"/>
        <family val="2"/>
      </rPr>
      <t xml:space="preserve">with </t>
    </r>
    <r>
      <rPr>
        <b/>
        <sz val="20"/>
        <color indexed="8"/>
        <rFont val="Arial"/>
        <family val="2"/>
      </rPr>
      <t>two coats</t>
    </r>
    <r>
      <rPr>
        <sz val="20"/>
        <color indexed="8"/>
        <rFont val="Arial"/>
        <family val="2"/>
      </rPr>
      <t xml:space="preserve"> of approved I</t>
    </r>
    <r>
      <rPr>
        <vertAlign val="superscript"/>
        <sz val="20"/>
        <color indexed="8"/>
        <rFont val="Arial"/>
        <family val="2"/>
      </rPr>
      <t>st</t>
    </r>
    <r>
      <rPr>
        <sz val="20"/>
        <color indexed="8"/>
        <rFont val="Arial"/>
        <family val="2"/>
      </rPr>
      <t xml:space="preserve"> class ready mixed synthetic enamel paint including thorough scrapping the old paint using sand paper including cost of material, labour for painting, supplying etc., all complete as directed by the departmental officers. (The paint quality and shade should be got approved by Executive Engineer before using.)</t>
    </r>
  </si>
  <si>
    <t>1 Set
(One Set)</t>
  </si>
  <si>
    <r>
      <t xml:space="preserve">Providing </t>
    </r>
    <r>
      <rPr>
        <b/>
        <sz val="20"/>
        <color indexed="8"/>
        <rFont val="Arial"/>
        <family val="2"/>
      </rPr>
      <t>anticorrosive zinc painting</t>
    </r>
    <r>
      <rPr>
        <sz val="20"/>
        <color indexed="8"/>
        <rFont val="Arial"/>
        <family val="2"/>
      </rPr>
      <t xml:space="preserve"> priming for the existing exposed reinforcement in the R.C.C. Structures by exposing the existing corroded reinforcement bars fully in the repair area and remove all loose scale and corrosion deposits steel should be cleaned to a bright conditions and tested using phenolphthalein and silver nitrate solution paying particulars attention to the back of the exposed steel bars, mechanically scrubbing using wire brush is recommended for this process.  (The zinc primer should be of approved make and quality).  The cost includes cost of zinc primer and labour charges, centering, strutting, scaffolding etc., complete and as directed by the departmental officers.</t>
    </r>
  </si>
  <si>
    <r>
      <t xml:space="preserve">Labour charges for </t>
    </r>
    <r>
      <rPr>
        <b/>
        <sz val="20"/>
        <rFont val="Arial"/>
        <family val="2"/>
      </rPr>
      <t xml:space="preserve">repairing the damaged door shutter </t>
    </r>
    <r>
      <rPr>
        <sz val="20"/>
        <rFont val="Arial"/>
        <family val="2"/>
      </rPr>
      <t>without affecting the adjacent structures and clearing  the debris away from the site including removing and refixing the same with necessary fittings including labour charges etc., all complete as directed by the departemntal officers</t>
    </r>
  </si>
  <si>
    <r>
      <t>1m</t>
    </r>
    <r>
      <rPr>
        <b/>
        <vertAlign val="superscript"/>
        <sz val="20"/>
        <rFont val="Arial"/>
        <family val="2"/>
      </rPr>
      <t>3</t>
    </r>
    <r>
      <rPr>
        <b/>
        <sz val="20"/>
        <rFont val="Arial"/>
        <family val="2"/>
      </rPr>
      <t xml:space="preserve"> 
</t>
    </r>
    <r>
      <rPr>
        <sz val="20"/>
        <rFont val="Arial"/>
        <family val="2"/>
      </rPr>
      <t>(One Cubic metre)</t>
    </r>
  </si>
  <si>
    <r>
      <t xml:space="preserve">Supplying and fixing the following dia </t>
    </r>
    <r>
      <rPr>
        <b/>
        <sz val="20"/>
        <color indexed="8"/>
        <rFont val="Arial"/>
        <family val="2"/>
      </rPr>
      <t xml:space="preserve">PVC (SWR) pipe </t>
    </r>
    <r>
      <rPr>
        <sz val="20"/>
        <color indexed="8"/>
        <rFont val="Arial"/>
        <family val="2"/>
      </rPr>
      <t xml:space="preserve">with ISI mark confirming to IS 13952:1992- type 'B' </t>
    </r>
    <r>
      <rPr>
        <b/>
        <sz val="20"/>
        <color indexed="8"/>
        <rFont val="Arial"/>
        <family val="2"/>
      </rPr>
      <t>for soil line</t>
    </r>
    <r>
      <rPr>
        <sz val="20"/>
        <color indexed="8"/>
        <rFont val="Arial"/>
        <family val="2"/>
      </rPr>
      <t xml:space="preserve"> </t>
    </r>
    <r>
      <rPr>
        <b/>
        <sz val="20"/>
        <color indexed="8"/>
        <rFont val="Arial"/>
        <family val="2"/>
      </rPr>
      <t xml:space="preserve">with </t>
    </r>
    <r>
      <rPr>
        <sz val="20"/>
        <color indexed="8"/>
        <rFont val="Arial"/>
        <family val="2"/>
      </rPr>
      <t xml:space="preserve">relevant specials confirming to IS 14735 including jointing with seal ring confirming to IS 5382 with leaving a  gap about 10mm to allow thermal expansion,fixing the pipes into walls with necessary wooden plug, screws, holding wherever necessary and making good of the dismantled portion with necessary connections to </t>
    </r>
  </si>
  <si>
    <t>sanitary fittings etc., complete in all respects and as directed by the departmental officers.
a) 110mm dia PVC SWR pipe including all required PVC specials etc., all complete.,</t>
  </si>
  <si>
    <r>
      <t>Removing</t>
    </r>
    <r>
      <rPr>
        <sz val="20"/>
        <rFont val="Arial"/>
        <family val="2"/>
      </rPr>
      <t xml:space="preserve"> the existing damaged </t>
    </r>
    <r>
      <rPr>
        <b/>
        <sz val="20"/>
        <rFont val="Arial"/>
        <family val="2"/>
      </rPr>
      <t xml:space="preserve"> door/window</t>
    </r>
    <r>
      <rPr>
        <sz val="20"/>
        <rFont val="Arial"/>
        <family val="2"/>
      </rPr>
      <t xml:space="preserve"> </t>
    </r>
    <r>
      <rPr>
        <b/>
        <sz val="20"/>
        <rFont val="Arial"/>
        <family val="2"/>
      </rPr>
      <t>/ventilator including the removal of frames,</t>
    </r>
    <r>
      <rPr>
        <sz val="20"/>
        <rFont val="Arial"/>
        <family val="2"/>
      </rPr>
      <t xml:space="preserve"> hinges, fastenings and shutters form the existing structure and stacking the same carefully for reuse if any in the departmental stores at site of work and as directed by the departmental officers etc., all complete (including removing the furniture fittings such as hinges, hooks and eyes etc.,)</t>
    </r>
  </si>
  <si>
    <t>S. No</t>
  </si>
  <si>
    <r>
      <t>Providing and laying in position, Standardised Concrete Mix M-30 Grade in a accordance with IS:456-2000 using 20mm and down graded hard broken granite stone jelly for the all RCC items of works with minimum cement content of 400 Kg/m</t>
    </r>
    <r>
      <rPr>
        <vertAlign val="superscript"/>
        <sz val="20"/>
        <color indexed="8"/>
        <rFont val="Arial"/>
        <family val="2"/>
      </rPr>
      <t>3</t>
    </r>
    <r>
      <rPr>
        <sz val="20"/>
        <color indexed="8"/>
        <rFont val="Arial"/>
        <family val="2"/>
      </rPr>
      <t xml:space="preserve"> and maximum water cement ratio of 0.45, including admixture (plasticiser/ super plasticiser) in recommended proportions as per IS:9103 to accelerate, retard setting of concrete, improve workability without impairing strength and durability with about (5.0 cum) 7730Kg of 20mm machine crushed stone jelly and with about (3.3 cum) 5156kg of 10-12mm machine crushed stone jelly and with about (4.79 cum) 7670Kg of </t>
    </r>
  </si>
  <si>
    <t>crushed stone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 
a. In Foundation and basement</t>
  </si>
  <si>
    <r>
      <t xml:space="preserve">Supplying and fixing of </t>
    </r>
    <r>
      <rPr>
        <b/>
        <sz val="20"/>
        <color indexed="8"/>
        <rFont val="Arial"/>
        <family val="2"/>
      </rPr>
      <t>colour Ceramic Tiles Anti skid</t>
    </r>
    <r>
      <rPr>
        <sz val="20"/>
        <color indexed="8"/>
        <rFont val="Arial"/>
        <family val="2"/>
      </rPr>
      <t xml:space="preserve"> without corrugated design for flooring and other similar works (Best approved quality,  colour and shade shall be got approved from the Executive Engineer before using) over cement mortor 1:3 (One of cement and three of crushed stone sand) 20mm thick including fixing in position, cutting the tiles to the required size wherever necessary, pointing the joints with </t>
    </r>
    <r>
      <rPr>
        <b/>
        <sz val="20"/>
        <color indexed="8"/>
        <rFont val="Arial"/>
        <family val="2"/>
      </rPr>
      <t xml:space="preserve">Grout (Tile </t>
    </r>
  </si>
  <si>
    <t>joint filler), curing, finishing etc., all complete and as directed by the departmental officers. (The brand quality of tiles should be got approved from EE before use ).</t>
  </si>
  <si>
    <t>Labour charges for chipping and clean removal of the old cement plastering from the walls and ceiling by manual.</t>
  </si>
  <si>
    <t>Deposit amount for new sewage connection</t>
  </si>
  <si>
    <t>Supply and fixing of Manual score board of size 40" x60"</t>
  </si>
  <si>
    <t>Providing Form work and centering for reinforced cement concrete works including supports and strutting up to 3.30m height for plane surfaces as detailed below with all cross bracings using mild steel sheets of size 90cm x 60cm and MS 10 gauge stiffened with welded mild steel angles of size 25mmx 25mmx 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specifaction and as directed by the departmental officers.
c. For Square and rectangular columns and small quantities such as sunshade, parapet cum drops window boxing, fin projection and other similar works.</t>
  </si>
  <si>
    <t>White washing two coats using clean shell lime slaked including cost of lime, gum, blue, brushes, including scaffolding etc., complete in all respects.</t>
  </si>
  <si>
    <r>
      <t>Supplying, laying, fixing and jointing the following</t>
    </r>
    <r>
      <rPr>
        <b/>
        <sz val="20"/>
        <rFont val="Arial"/>
        <family val="2"/>
      </rPr>
      <t xml:space="preserve"> PVC pipes as per ASTM D - 1785 of schedule 40 of wall thickness </t>
    </r>
    <r>
      <rPr>
        <sz val="20"/>
        <rFont val="Arial"/>
        <family val="2"/>
      </rPr>
      <t>not less than the specified in IS 4985 suitable for plumbing by threading of wall thickness including the cost of suitable UPVC specials like Elbow, Tee reducers, Plug, unions, bend, coupler, nipple/ UPVC gate valve, UPVC check and UPVC / ball valve etc., wherever required above the ground level including the cost of teflon tape, UPVC special clamps, nails, etc., fixing  on wall to the proper gradient and alignment and redoing the chipped of masonry etc., as directed by the departmental officers. (The brand and quality of pipes and specials should be got approved by the EE/SE/CE before use in works)
b) 25mm dia ASTM D schedule 40 threaded PVC pipe with necessary UPVC specials</t>
    </r>
  </si>
  <si>
    <t>c) 20mm dia ASTM D schedule 40 threaded PVC pipe with necessary UPVC specials</t>
  </si>
  <si>
    <r>
      <rPr>
        <sz val="20"/>
        <rFont val="Arial"/>
        <family val="2"/>
      </rPr>
      <t xml:space="preserve">Labour charges for chipping and </t>
    </r>
    <r>
      <rPr>
        <b/>
        <sz val="20"/>
        <rFont val="Arial"/>
        <family val="2"/>
      </rPr>
      <t>clean removal of the old cement plastering</t>
    </r>
    <r>
      <rPr>
        <sz val="20"/>
        <rFont val="Arial"/>
        <family val="2"/>
      </rPr>
      <t xml:space="preserve"> both inside and outside from the existing walls of brick masonry and racking out joints to 20mm deep without damaging the existing structure and surroundings and clearing the debris away from the site including cost of required tools and plant and necessary scaffolding if necessary etc., all complete in all respect and as directed by the departmental officers.</t>
    </r>
  </si>
  <si>
    <t>b) 750 x750mm</t>
  </si>
  <si>
    <r>
      <rPr>
        <sz val="20"/>
        <color indexed="8"/>
        <rFont val="Arial"/>
        <family val="2"/>
      </rPr>
      <t>Applying</t>
    </r>
    <r>
      <rPr>
        <b/>
        <sz val="20"/>
        <color indexed="8"/>
        <rFont val="Arial"/>
        <family val="2"/>
      </rPr>
      <t xml:space="preserve"> Epoxy</t>
    </r>
    <r>
      <rPr>
        <sz val="20"/>
        <color indexed="8"/>
        <rFont val="Arial"/>
        <family val="2"/>
      </rPr>
      <t xml:space="preserve"> jointing compound for providing bonding to the new and old concrete for the damaged R.C.C. repair area by mixing the base and hardener to the Epoxy jointing compound of approved make the proportionate of mixing should be of the manufacturer specification as per annexure and applying the same with 4 “ brush including cost and labour charges, centering, strutting, scaffolding etc., all complete as directed by the departmental officers.</t>
    </r>
  </si>
  <si>
    <t>Dismantling the existing floor finish and dadoing walls in cement mortar with mosaic tiles / clay tiles / glazed tiles /cuddappah slabs etc., without damaging the existing structure and removing the debris away from the site etc all complete and as directed by the departmental officers.</t>
  </si>
  <si>
    <t>Labour charges fo chipping of spalled and old roof sla concrete by using chipping machine filled with sharp &amp; flat chipping bit without affecting the existing structure and  clearing the surface completely and removing the debris away from the site including electrical charges etc complete and as directed by the departmental officers.</t>
  </si>
  <si>
    <r>
      <t>Dismantling the existing damaged IWC without damaging</t>
    </r>
    <r>
      <rPr>
        <sz val="20"/>
        <rFont val="Arial"/>
        <family val="2"/>
      </rPr>
      <t xml:space="preserve"> the adjacent structures etc., and removing the debris away from the site with required tools and plants etc.,  all complete and as directed by the departmental officers.</t>
    </r>
  </si>
  <si>
    <t xml:space="preserve">Supply and installation of Deco sport 5 layer system followed by
1. Primer layer: To improve bonding of acrylic with subfloor (if required for concrete floor)
2. Acrylic resurfacer layer: for filling up the surface and smoothing subfloor
3. Resurfacer coat : Decosport Acrylic resurfacer blended with silica sand for filling up the cushion surface and smoothing subfloor
4. Base coat 1: Deco sport </t>
  </si>
  <si>
    <t xml:space="preserve">Supplying and installation of Basket Ball Back Board of 6' x 31/2'  20mm thick made of top quality acrylic fibre glass board with rectangular aluminium support frame work and 6" GI post and  as per NPA standards including stag ring net along with angle frame stag triple string and installation charges, transportation charges etc., all complete as directed by the departmental officers  (The brand and quality shall be got approved from the Executive Engineer before use and must be International standards) </t>
  </si>
  <si>
    <t>Marking the court with Acrylic paint</t>
  </si>
  <si>
    <t>Supply and fixing of Manual score board of size 40" x 60" MS board, team name, game time, team score, team fouls alternate possession arrows, board supporting stand, quarters with relevant standard specifications and as directed by the departmental officers.  (The quality of board should be got approved from the EE before use)</t>
  </si>
  <si>
    <t>for horizontal member etc., and providing and fixing 30mm thick factory made door shutter with unplasticized polyvinyl chloride (UPVC)  solid panel foam sheet, structured with M.S. tube of 19 gauge thickness and size 19 x19mm for styles &amp; 15mm x15mm for top &amp; bottom rails. Paneling of 5mm thick UPVC One Side Printed Lamination single sheet to be fitted in the M.S. frame welded / sealed to the styles and rails covered with  5mm thick 75mm wide UPVC sheet for top rail, lock rail and bottom rail on either side and 10mm (5mm x 2 Nos) thick, 20mm wide cross UPVC sheet as gap  insert for top rail &amp; bottom rail and joined  together  with  PVC solvent cement  adhesive.  An  additional  5mm  thick UPVC strip of 20mm width is to be stuck on the interior side of the 'C' Channel using PVC solvent cement adhesive including cost  and labour charges for  fixing  of 3 Nos, 4” SS  butt hinges and Aluminium furniture fittings such as 1 No 4" Tower bolt, 1 No 5" Aldrop, 2 Nos 6" flat 'D' type Handle etc are included. The fitting provided shall be ISI marks.  To ensure the genuinity of product, the door set should have 4 numbers of manufacturer's logo hologram of approved brand, each at frame, style, rail and inner panel.  (The quality and brand of door shutter and furniture fittings should be got approved from the Executive Engineer before use)</t>
  </si>
  <si>
    <t>Providing and fixing factory made unplasticized polyvinyl chloride (UPVC) Door Frame of size 50x47mm with a wall thickness of 5mm, made out  extruded 5mm  rigid  UPVC  foam  sheet,  mitred at  two corners and joined with 2 nos of 150mm long brackets of 15x15mm M.S square tube. The two vertical and horizontal door profiles are to be reinforced with 19x19mm M.S Square tube of 19 gauge with primer coat. The door frame shall be fixed to the wall using 65/100mm long M.S screw through the frame by using PVC fasteners. A minimum of 4 nos screws to be provided for each vertical member &amp; minimum 2 nos</t>
  </si>
  <si>
    <t>Acrylic base coat I provides a uniform surface texture coat.
5. Base coat II: Deco sport Acrylic base coat II determines the traction speed of the court.
6. Top coat: Decosport Acrylic top coat creates a vibrant antiskid finish highly resistance etc., complete in all respect complying with relevant standard specification and as directed by the departmental officers.  (The Court should be approved by Basketball Federation of India and must have been used in National, International or Equivalent tournaments and material manufactured should be under ITF Certified and FIBA approved and got approved from Executive Engineer before use)</t>
  </si>
  <si>
    <r>
      <t xml:space="preserve">Construction of </t>
    </r>
    <r>
      <rPr>
        <b/>
        <sz val="20"/>
        <rFont val="Arial"/>
        <family val="2"/>
      </rPr>
      <t>Inspection chamber</t>
    </r>
    <r>
      <rPr>
        <sz val="20"/>
        <rFont val="Arial"/>
        <family val="2"/>
      </rPr>
      <t xml:space="preserve"> with brickjelly cement concrete 1:8:16 ( One of cement, eight of crushed stone sand and sixteen of broken brick jelly 40mm gauge 15cm, thick for foundation and 23cm thick brick mansonry in CM 1:5 using chamber bricks of size 23 x 11.4 x 7.5 cm (9" x 41/2"x 3") and plastering with CM 1:3 (one of cement, three of crushed stone sand) CC1:2:4 (one of cement, two of crushed stone sand and four of hard broken stone 20mm gauge) 5cm thick precast cover slab excluding the cost and fabrication of reinforcement grills but including benching channelling fixing the cover slab in position curing, finishing etc., complete in all respects.
Size: 60 x 60x 75cm</t>
    </r>
  </si>
  <si>
    <t>Estimate rate
(As per PWD SR 2023-24)</t>
  </si>
  <si>
    <t>Ab - Sub</t>
  </si>
  <si>
    <t>M/s. Saran Builders, 
Thiruvannamalai - 606 704.
(1).</t>
  </si>
  <si>
    <t>M/s. RPS Associates, 
Chennai - 600 018.
(2).</t>
  </si>
  <si>
    <t>REVISED COMPARATIVE STATEMENT</t>
  </si>
  <si>
    <t>RR</t>
  </si>
  <si>
    <t>The valid, single and negotiated tenderer of M/s. RPS Associates, 
Chennai - 600 018 vide Lr. Dt:      .07.2023</t>
  </si>
  <si>
    <r>
      <rPr>
        <b/>
        <u/>
        <sz val="20"/>
        <rFont val="Arial"/>
        <family val="2"/>
      </rPr>
      <t>Submitted :</t>
    </r>
    <r>
      <rPr>
        <sz val="20"/>
        <rFont val="Arial"/>
        <family val="2"/>
      </rPr>
      <t xml:space="preserve">
                       The valid, single and negotiated tender of </t>
    </r>
    <r>
      <rPr>
        <b/>
        <sz val="20"/>
        <rFont val="Arial"/>
        <family val="2"/>
      </rPr>
      <t>M/s.RPS Associates, Chennai - 600 018</t>
    </r>
    <r>
      <rPr>
        <sz val="20"/>
        <rFont val="Arial"/>
        <family val="2"/>
      </rPr>
      <t xml:space="preserve">, for a value of </t>
    </r>
    <r>
      <rPr>
        <b/>
        <sz val="20"/>
        <rFont val="Arial"/>
        <family val="2"/>
      </rPr>
      <t>Rs.18,78,137.66 (with GST at 18%)</t>
    </r>
    <r>
      <rPr>
        <sz val="20"/>
        <rFont val="Arial"/>
        <family val="2"/>
      </rPr>
      <t xml:space="preserve"> which is </t>
    </r>
    <r>
      <rPr>
        <b/>
        <sz val="20"/>
        <rFont val="Arial"/>
        <family val="2"/>
      </rPr>
      <t>(-) Rs.58,358.62 or at (-)3.01%</t>
    </r>
    <r>
      <rPr>
        <sz val="20"/>
        <rFont val="Arial"/>
        <family val="2"/>
      </rPr>
      <t xml:space="preserve"> less than the estimate value for </t>
    </r>
    <r>
      <rPr>
        <b/>
        <sz val="20"/>
        <rFont val="Arial"/>
        <family val="2"/>
      </rPr>
      <t>Rs.19,36,496.28 (with GST at 18%) as per PWD SR 2023-2024</t>
    </r>
    <r>
      <rPr>
        <sz val="20"/>
        <rFont val="Arial"/>
        <family val="2"/>
      </rPr>
      <t xml:space="preserve"> may be accepted by the Superintending Engineer/Chennai Circle.</t>
    </r>
  </si>
  <si>
    <t>Superintending Engineer
Chennai Circle / TNPHC Ltd.,</t>
  </si>
  <si>
    <t>TNBP
NO</t>
  </si>
  <si>
    <t>ANNEXURE</t>
  </si>
  <si>
    <t>Providing and laying in position, Standardised Concrete Mix M-30 Grade in a accordance with IS:456-2000 using 20mm and down graded hard broken granite stone jelly for the all RCC items of works with minimum cement content of 400 Kg/m3 and maximum water cement ratio of 0.45, including admixture (plasticiser/ super plasticiser) in recommended proportions as per IS:9103 to accelerate, retard setting of concrete, improve workability without impairing strength and durability with about (5.0 cum) 7730Kg of 20mm machine crushed stone jelly and with about (3.3 cum) 5156kg of 10-12mm machine crushed stone jelly and with about (4.79 cum) 7670Kg of crushed stone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 
a. In Foundation and basement</t>
  </si>
  <si>
    <t>Providing and fixing factory made unplasticized polyvinyl chloride (UPVC) Door Frame of size 50x47mm with a wall thickness of 5mm, made out  extruded 5mm  rigid  UPVC  foam  sheet,  mitred at  two corners and joined with 2 nos of 150mm long brackets of 15x15mm M.S square tube. The two vertical and horizontal door profiles are to be reinforced with 19x19mm M.S Square tube of 19 gauge with primer coat. The door frame shall be fixed to the wall using 65/100mm long M.S screw through the frame by using PVC fasteners. A minimum of 4 nos screws to be provided for each vertical member &amp; minimum 2 nos for horizontal member etc., and providing and fixing 30mm thick factory made door shutter with unplasticized polyvinyl chloride (UPVC)  solid panel foam sheet, structured with M.S. tube of 19 gauge thickness and size 19 x19mm for styles &amp; 15mm x15mm for top &amp; bottom rails. Paneling of 5mm thick UPVC One Side Printed Lamination single sheet to be fitted in the M.S. frame welded / sealed to the styles and rails covered with  5mm thick 75mm wide UPVC sheet for top rail, lock rail and bottom rail on either side and 10mm (5mm x 2 Nos) thick, 20mm wide cross UPVC sheet as gap  insert for top rail &amp; bottom rail and joined  together  with  PVC solvent cement  adhesive.  An  additional  5mm  thick UPVC strip of 20mm width is to be stuck on the interior side of the 'C' Channel using PVC solvent cement adhesive including cost  and labour charges for  fixing  of 3 Nos, 4” SS  butt hinges and Aluminium furniture fittings such as 1 No 4" Tower bolt, 1 No 5" Aldrop, 2 Nos 6" flat 'D' type Handle etc are included. The fitting provided shall be ISI marks.  To ensure the genuinity of product, the door set should have 4 numbers of manufacturer's logo hologram of approved brand, each at frame, style, rail and inner panel.  (The quality and brand of door shutter and furniture fittings should be got approved from the Executive Engineer before use)</t>
  </si>
  <si>
    <t>Supply and installation of Deco sport 5 layer system followed by
1. Primer layer: To improve bonding of acrylic with subfloor (if required for concrete floor)
2. Acrylic resurfacer layer: for filling up the surface and smoothing subfloor
3. Resurfacer coat : Decosport Acrylic resurfacer blended with silica sand for filling up the cushion surface and smoothing subfloor
4. Base coat 1: Deco sport 
Acrylic base coat I provides a uniform surface texture coat.
5. Base coat II: Deco sport Acrylic base coat II determines the traction speed of the court.
6. Top coat: Decosport Acrylic top coat creates a vibrant antiskid finish highly resistance etc., complete in all respect complying with relevant standard specification and as directed by the departmental officers.  (The Court should be approved by Basketball Federation of India and must have been used in National, International or Equivalent tournaments and material manufactured should be under ITF Certified and FIBA approved and got approved from Executive Engineer before use)</t>
  </si>
  <si>
    <r>
      <t>1m</t>
    </r>
    <r>
      <rPr>
        <b/>
        <vertAlign val="superscript"/>
        <sz val="11"/>
        <rFont val="Times New Roman"/>
        <family val="1"/>
      </rPr>
      <t>3</t>
    </r>
    <r>
      <rPr>
        <b/>
        <sz val="11"/>
        <rFont val="Times New Roman"/>
        <family val="1"/>
      </rPr>
      <t xml:space="preserve"> 
</t>
    </r>
    <r>
      <rPr>
        <sz val="11"/>
        <rFont val="Times New Roman"/>
        <family val="1"/>
      </rPr>
      <t>(One Cubic metre)</t>
    </r>
  </si>
  <si>
    <r>
      <t xml:space="preserve">Applying one coat of </t>
    </r>
    <r>
      <rPr>
        <b/>
        <sz val="11"/>
        <color indexed="8"/>
        <rFont val="Times New Roman"/>
        <family val="1"/>
      </rPr>
      <t>anticorrosive treatment</t>
    </r>
    <r>
      <rPr>
        <sz val="11"/>
        <color indexed="8"/>
        <rFont val="Times New Roman"/>
        <family val="1"/>
      </rPr>
      <t xml:space="preserve"> on steel reinforcement rods (20 ltrs. of anitcorrosive chemical for one mertic tonne of steel reinforcement rods) at site including a cost of required quantity of anticorrosive chemicals,  (best approved quality) cement, consumables such as brushes, gloves and labour for anticorrosive coating etc. complete and as directed by the departmental officers. (The Quality and brand of anticorrosive chemaical should be got approved by the EE before use). </t>
    </r>
  </si>
  <si>
    <r>
      <t xml:space="preserve">Supply and </t>
    </r>
    <r>
      <rPr>
        <b/>
        <sz val="11"/>
        <color indexed="8"/>
        <rFont val="Times New Roman"/>
        <family val="1"/>
      </rPr>
      <t xml:space="preserve">filling in foundation and basement with Stonedust </t>
    </r>
    <r>
      <rPr>
        <sz val="11"/>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</si>
  <si>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r>
      <rPr>
        <b/>
        <sz val="11"/>
        <color indexed="8"/>
        <rFont val="Times New Roman"/>
        <family val="1"/>
      </rPr>
      <t>Plain cement concrete 1:5:10</t>
    </r>
    <r>
      <rPr>
        <sz val="11"/>
        <color indexed="8"/>
        <rFont val="Times New Roman"/>
        <family val="1"/>
      </rPr>
      <t xml:space="preserve"> (One of cement, five of crushed stone sand and ten of hard broken stone Jelly) for foundation using 40 mm gauge hard broken stone jelly inclusive of shoring, strutting and bailing out water wherever necessary ramming, curing etc., complete in all respects complying with relevant standard specifications and as directed by the departmental officers.</t>
    </r>
  </si>
  <si>
    <r>
      <t>Plain cement concrete 1:2:4</t>
    </r>
    <r>
      <rPr>
        <sz val="11"/>
        <rFont val="Times New Roman"/>
        <family val="1"/>
      </rPr>
      <t xml:space="preserve"> (One of cement two of  crushed stone sand and four of Hard Broken Stone jelly) using 20mm gauge  hard broken stone jelly excluding  shuttering  and centering but including laying, curing  and finishing with relevant standard specifications in foundation and basement, and other similar works &amp; as directed by the departmental officers.</t>
    </r>
  </si>
  <si>
    <r>
      <rPr>
        <b/>
        <sz val="11"/>
        <color indexed="8"/>
        <rFont val="Times New Roman"/>
        <family val="1"/>
      </rPr>
      <t>Brick work in CM 1:5</t>
    </r>
    <r>
      <rPr>
        <sz val="11"/>
        <color indexed="8"/>
        <rFont val="Times New Roman"/>
        <family val="1"/>
      </rPr>
      <t xml:space="preserve"> (One of cement and five of crushed stone sand ) using chamber burnt bricks of size 23 x 11.4 x 7.5 cm (9" x 4 1/2"x 3") </t>
    </r>
    <r>
      <rPr>
        <b/>
        <sz val="11"/>
        <color indexed="8"/>
        <rFont val="Times New Roman"/>
        <family val="1"/>
      </rPr>
      <t>in foundation and basement</t>
    </r>
    <r>
      <rPr>
        <sz val="11"/>
        <color indexed="8"/>
        <rFont val="Times New Roman"/>
        <family val="1"/>
      </rPr>
      <t xml:space="preserve"> including plasticizer, dewatering wherever necessary proper setting, curing etc., complete with relevant standard specifications.</t>
    </r>
  </si>
  <si>
    <r>
      <t>1m</t>
    </r>
    <r>
      <rPr>
        <vertAlign val="superscript"/>
        <sz val="11"/>
        <color indexed="8"/>
        <rFont val="Times New Roman"/>
        <family val="1"/>
      </rPr>
      <t>2</t>
    </r>
    <r>
      <rPr>
        <sz val="11"/>
        <color indexed="8"/>
        <rFont val="Times New Roman"/>
        <family val="1"/>
      </rPr>
      <t xml:space="preserve">
(One Square metre)</t>
    </r>
  </si>
  <si>
    <r>
      <t xml:space="preserve">Plastering the top of </t>
    </r>
    <r>
      <rPr>
        <b/>
        <sz val="11"/>
        <rFont val="Times New Roman"/>
        <family val="1"/>
      </rPr>
      <t>flooring in CM 1:4</t>
    </r>
    <r>
      <rPr>
        <sz val="11"/>
        <rFont val="Times New Roman"/>
        <family val="1"/>
      </rPr>
      <t xml:space="preserve"> (One of cement and four of crushed stone sand) </t>
    </r>
    <r>
      <rPr>
        <b/>
        <sz val="11"/>
        <rFont val="Times New Roman"/>
        <family val="1"/>
      </rPr>
      <t>20mm thick</t>
    </r>
    <r>
      <rPr>
        <sz val="11"/>
        <rFont val="Times New Roman"/>
        <family val="1"/>
      </rPr>
      <t xml:space="preserve"> including surface rendered smooth including providing proper slopes, thread lining, including plasticizer, curing and 150mm wide skirting alround with the same cement mortar etc., complete in all respects.</t>
    </r>
  </si>
  <si>
    <r>
      <t>Supplying and fixing of Colour</t>
    </r>
    <r>
      <rPr>
        <b/>
        <sz val="11"/>
        <color indexed="8"/>
        <rFont val="Times New Roman"/>
        <family val="1"/>
      </rPr>
      <t xml:space="preserve"> glazed tiles</t>
    </r>
    <r>
      <rPr>
        <sz val="11"/>
        <color indexed="8"/>
        <rFont val="Times New Roman"/>
        <family val="1"/>
      </rPr>
      <t xml:space="preserve"> (Best approved quality and the same shall be got approved from the Executive Engineer before using) over cement plastering in CM 1:2 (One of cement and two of crushed stone sand) 10mm thick including fixing in position, cutting the tiles to the required size wherever necessary, pointing the joints with </t>
    </r>
    <r>
      <rPr>
        <b/>
        <sz val="11"/>
        <color indexed="8"/>
        <rFont val="Times New Roman"/>
        <family val="1"/>
      </rPr>
      <t>Grout (Tile joint filler),</t>
    </r>
    <r>
      <rPr>
        <sz val="11"/>
        <color indexed="8"/>
        <rFont val="Times New Roman"/>
        <family val="1"/>
      </rPr>
      <t xml:space="preserve"> curing, finishing etc., all complete and as directed by the departmental officers. (The brand quality of tiles should be got approved from EE before use ).</t>
    </r>
  </si>
  <si>
    <r>
      <t xml:space="preserve">Supplying and fixing of </t>
    </r>
    <r>
      <rPr>
        <b/>
        <sz val="11"/>
        <color indexed="8"/>
        <rFont val="Times New Roman"/>
        <family val="1"/>
      </rPr>
      <t>colour Ceramic Tiles Anti skid</t>
    </r>
    <r>
      <rPr>
        <sz val="11"/>
        <color indexed="8"/>
        <rFont val="Times New Roman"/>
        <family val="1"/>
      </rPr>
      <t xml:space="preserve"> without corrugated design for flooring and other similar works (Best approved quality,  colour and shade shall be got approved from the Executive Engineer before using) over cement mortor 1:3 (One of cement and three of crushed stone sand) 20mm thick including fixing in position, cutting the tiles to the required size wherever necessary, pointing the joints with </t>
    </r>
    <r>
      <rPr>
        <b/>
        <sz val="11"/>
        <color indexed="8"/>
        <rFont val="Times New Roman"/>
        <family val="1"/>
      </rPr>
      <t xml:space="preserve">Grout </t>
    </r>
    <r>
      <rPr>
        <sz val="11"/>
        <color indexed="8"/>
        <rFont val="Times New Roman"/>
        <family val="1"/>
      </rPr>
      <t>(Tile joint filler), curing, finishing etc., all complete and as directed by the departmental officers. (The brand quality of tiles should be got approved from EE before use ).</t>
    </r>
  </si>
  <si>
    <r>
      <rPr>
        <b/>
        <sz val="11"/>
        <color indexed="8"/>
        <rFont val="Times New Roman"/>
        <family val="1"/>
      </rPr>
      <t>Plastering with CM 1:5</t>
    </r>
    <r>
      <rPr>
        <sz val="11"/>
        <color indexed="8"/>
        <rFont val="Times New Roman"/>
        <family val="1"/>
      </rPr>
      <t xml:space="preserve"> (One of cement and five of crushed stone sand) </t>
    </r>
    <r>
      <rPr>
        <b/>
        <sz val="11"/>
        <color indexed="8"/>
        <rFont val="Times New Roman"/>
        <family val="1"/>
      </rPr>
      <t>20mm thick</t>
    </r>
    <r>
      <rPr>
        <sz val="11"/>
        <color indexed="8"/>
        <rFont val="Times New Roman"/>
        <family val="1"/>
      </rPr>
      <t xml:space="preserve"> finished with neat cement including plasticizer, providing band cornice, ceiling cornice, curing, scaffolding, etc., complete in all respects and complying with relevant standard specifications.</t>
    </r>
  </si>
  <si>
    <r>
      <rPr>
        <b/>
        <sz val="11"/>
        <color indexed="8"/>
        <rFont val="Times New Roman"/>
        <family val="1"/>
      </rPr>
      <t>Plastering with CM 1:5</t>
    </r>
    <r>
      <rPr>
        <sz val="11"/>
        <color indexed="8"/>
        <rFont val="Times New Roman"/>
        <family val="1"/>
      </rPr>
      <t xml:space="preserve"> (One of cement and five of crushed stone sand) </t>
    </r>
    <r>
      <rPr>
        <b/>
        <sz val="11"/>
        <color indexed="8"/>
        <rFont val="Times New Roman"/>
        <family val="1"/>
      </rPr>
      <t>12mm thick</t>
    </r>
    <r>
      <rPr>
        <sz val="11"/>
        <color indexed="8"/>
        <rFont val="Times New Roman"/>
        <family val="1"/>
      </rPr>
      <t xml:space="preserve"> finished with neat cement including plasticizer, providing band cornice, ceiling cornice, curing, scaffolding, etc., complete in all respects and complying with relevant standard specifications.</t>
    </r>
  </si>
  <si>
    <r>
      <t>Plastering with CM 1:4</t>
    </r>
    <r>
      <rPr>
        <sz val="11"/>
        <rFont val="Times New Roman"/>
        <family val="1"/>
      </rPr>
      <t xml:space="preserve"> (one of cement and four of crushed stone sand) </t>
    </r>
    <r>
      <rPr>
        <b/>
        <sz val="11"/>
        <rFont val="Times New Roman"/>
        <family val="1"/>
      </rPr>
      <t>12mm thick</t>
    </r>
    <r>
      <rPr>
        <sz val="11"/>
        <rFont val="Times New Roman"/>
        <family val="1"/>
      </rPr>
      <t xml:space="preserve"> finished with neat cement including plasticizer, providing band cornice, ceiling cornice, curing, scaffolding etc.... complete in all respects and complying with standard specifications.</t>
    </r>
  </si>
  <si>
    <r>
      <rPr>
        <b/>
        <sz val="11"/>
        <color indexed="8"/>
        <rFont val="Times New Roman"/>
        <family val="1"/>
      </rPr>
      <t>Special ceiling plastering in cement mortar 1:3</t>
    </r>
    <r>
      <rPr>
        <sz val="11"/>
        <color indexed="8"/>
        <rFont val="Times New Roman"/>
        <family val="1"/>
      </rPr>
      <t xml:space="preserve"> (One of cement and three of crushed stone sand) </t>
    </r>
    <r>
      <rPr>
        <b/>
        <sz val="11"/>
        <color indexed="8"/>
        <rFont val="Times New Roman"/>
        <family val="1"/>
      </rPr>
      <t>10mm thick</t>
    </r>
    <r>
      <rPr>
        <sz val="11"/>
        <color indexed="8"/>
        <rFont val="Times New Roman"/>
        <family val="1"/>
      </rPr>
      <t xml:space="preserve"> for bottom of roof, stair, waist, landing and sunshades in all floors finished with neat cement including plasticizer, hacking the areas, providing band cornice, scaffolding, curing etc., complete</t>
    </r>
  </si>
  <si>
    <r>
      <t xml:space="preserve">Supplying, fabricating  and placing in position of  Mild steel Grills / Ribbed Tor Steels </t>
    </r>
    <r>
      <rPr>
        <b/>
        <sz val="11"/>
        <color indexed="8"/>
        <rFont val="Times New Roman"/>
        <family val="1"/>
      </rPr>
      <t>(without cement slurry)</t>
    </r>
    <r>
      <rPr>
        <sz val="11"/>
        <color indexed="8"/>
        <rFont val="Times New Roman"/>
        <family val="1"/>
      </rPr>
      <t xml:space="preserve"> of all diameters for reinforcement for all floors including cost of </t>
    </r>
    <r>
      <rPr>
        <b/>
        <sz val="11"/>
        <color indexed="8"/>
        <rFont val="Times New Roman"/>
        <family val="1"/>
      </rPr>
      <t>binding wire insulated with PVC</t>
    </r>
    <r>
      <rPr>
        <sz val="11"/>
        <color indexed="8"/>
        <rFont val="Times New Roman"/>
        <family val="1"/>
      </rPr>
      <t>, bending tying  etc., all complete and as directed by the departmental officers.</t>
    </r>
  </si>
  <si>
    <r>
      <t xml:space="preserve">Supplying and fixing of </t>
    </r>
    <r>
      <rPr>
        <b/>
        <sz val="11"/>
        <rFont val="Times New Roman"/>
        <family val="1"/>
      </rPr>
      <t>pre-cast kerb stone</t>
    </r>
    <r>
      <rPr>
        <sz val="11"/>
        <rFont val="Times New Roman"/>
        <family val="1"/>
      </rPr>
      <t xml:space="preserve"> of size </t>
    </r>
    <r>
      <rPr>
        <b/>
        <sz val="11"/>
        <rFont val="Times New Roman"/>
        <family val="1"/>
      </rPr>
      <t>450x300x150mm</t>
    </r>
    <r>
      <rPr>
        <sz val="11"/>
        <rFont val="Times New Roman"/>
        <family val="1"/>
      </rPr>
      <t xml:space="preserve"> made in </t>
    </r>
    <r>
      <rPr>
        <b/>
        <sz val="11"/>
        <rFont val="Times New Roman"/>
        <family val="1"/>
      </rPr>
      <t>CC 1:3:6</t>
    </r>
    <r>
      <rPr>
        <sz val="11"/>
        <rFont val="Times New Roman"/>
        <family val="1"/>
      </rPr>
      <t xml:space="preserve"> (One of cement, three of crushed stone sand and six of hard broken stone jelly) using 20mm size hard broken stone jelly including the cost of Kerb stone moulding, laying, curing, transporting, pointing and as directed by the departmental officers.</t>
    </r>
  </si>
  <si>
    <r>
      <t>Supplying, laying, fixing and jointing the following</t>
    </r>
    <r>
      <rPr>
        <b/>
        <sz val="11"/>
        <rFont val="Times New Roman"/>
        <family val="1"/>
      </rPr>
      <t xml:space="preserve"> PVC pipes as per ASTM D - 1785 of schedule 40 of wall thickness </t>
    </r>
    <r>
      <rPr>
        <sz val="11"/>
        <rFont val="Times New Roman"/>
        <family val="1"/>
      </rPr>
      <t>not less than the specified in IS 4985 suitable for plumbing by threading of wall thickness including the cost of suitable UPVC specials like Elbow, Tee reducers, Plug, unions, bend, coupler, nipple/ UPVC gate valve, UPVC check and UPVC / ball valve etc., wherever required above the ground level including the cost of teflon tape, UPVC special clamps, nails, etc., fixing  on wall to the proper gradient and alignment and redoing the chipped of masonry etc., as directed by the departmental officers. (The brand and quality of pipes and specials should be got approved by the EE/SE/CE before use in works)
b) 25mm dia ASTM D schedule 40 threaded PVC pipe with necessary UPVC specials</t>
    </r>
  </si>
  <si>
    <r>
      <t xml:space="preserve">Supplying and fixing of 15mm dia </t>
    </r>
    <r>
      <rPr>
        <b/>
        <sz val="11"/>
        <rFont val="Times New Roman"/>
        <family val="1"/>
      </rPr>
      <t xml:space="preserve">Engineering Polymer Tap (Long body) </t>
    </r>
    <r>
      <rPr>
        <sz val="11"/>
        <rFont val="Times New Roman"/>
        <family val="1"/>
      </rPr>
      <t>of best quality</t>
    </r>
    <r>
      <rPr>
        <b/>
        <sz val="11"/>
        <rFont val="Times New Roman"/>
        <family val="1"/>
      </rPr>
      <t xml:space="preserve"> </t>
    </r>
    <r>
      <rPr>
        <sz val="11"/>
        <rFont val="Times New Roman"/>
        <family val="1"/>
      </rPr>
      <t>including cost of materials,  labour charges for fixing the tap with required specials etc, all complete and as directed by the departmental officers., (The quality and brand of fittings should be got approved from Executive Engineer before use).</t>
    </r>
  </si>
  <si>
    <r>
      <t xml:space="preserve">Supplying and fixing of 15mm dia </t>
    </r>
    <r>
      <rPr>
        <b/>
        <sz val="11"/>
        <rFont val="Times New Roman"/>
        <family val="1"/>
      </rPr>
      <t xml:space="preserve">Engineering Polymer Tap (Short body) </t>
    </r>
    <r>
      <rPr>
        <sz val="11"/>
        <rFont val="Times New Roman"/>
        <family val="1"/>
      </rPr>
      <t>of best quality</t>
    </r>
    <r>
      <rPr>
        <b/>
        <sz val="11"/>
        <rFont val="Times New Roman"/>
        <family val="1"/>
      </rPr>
      <t xml:space="preserve"> </t>
    </r>
    <r>
      <rPr>
        <sz val="11"/>
        <rFont val="Times New Roman"/>
        <family val="1"/>
      </rPr>
      <t>including cost of materials,  labour charges for fixing the tap with required specials etc, all complete and as directed by the departmental officers., (The quality and brand of fittings should be got approved from Executive Engineer before use).</t>
    </r>
  </si>
  <si>
    <r>
      <t xml:space="preserve">Supplying and fixing </t>
    </r>
    <r>
      <rPr>
        <b/>
        <sz val="11"/>
        <color indexed="8"/>
        <rFont val="Times New Roman"/>
        <family val="1"/>
      </rPr>
      <t>EWC</t>
    </r>
    <r>
      <rPr>
        <sz val="11"/>
        <color indexed="8"/>
        <rFont val="Times New Roman"/>
        <family val="1"/>
      </rPr>
      <t xml:space="preserve"> superior variety (white) 500mm with</t>
    </r>
    <r>
      <rPr>
        <b/>
        <sz val="11"/>
        <color indexed="8"/>
        <rFont val="Times New Roman"/>
        <family val="1"/>
      </rPr>
      <t xml:space="preserve"> PVC SWR grade 'P' or 'S' trap</t>
    </r>
    <r>
      <rPr>
        <sz val="11"/>
        <color indexed="8"/>
        <rFont val="Times New Roman"/>
        <family val="1"/>
      </rPr>
      <t xml:space="preserve"> including cost and fixing of double flapped coloured plastic sheet cover PVC flushing cistern in appropriate level as directed by the departmental officers at a maximum level of 5’6” and of approved brand of 10litres capacity including fittings such as CI brackets.  PVC connection GM wheel valve, Hex nipple, etc., complete (The Quality and brand of EWC and plastic cover shall be got approved from the Executive Engineer before fixing)</t>
    </r>
  </si>
  <si>
    <r>
      <t xml:space="preserve">Supplying and fixing the following dia </t>
    </r>
    <r>
      <rPr>
        <b/>
        <sz val="11"/>
        <color indexed="8"/>
        <rFont val="Times New Roman"/>
        <family val="1"/>
      </rPr>
      <t xml:space="preserve">PVC (SWR) pipe </t>
    </r>
    <r>
      <rPr>
        <sz val="11"/>
        <color indexed="8"/>
        <rFont val="Times New Roman"/>
        <family val="1"/>
      </rPr>
      <t xml:space="preserve">with ISI mark confirming to IS 13952:1992- type 'B' </t>
    </r>
    <r>
      <rPr>
        <b/>
        <sz val="11"/>
        <color indexed="8"/>
        <rFont val="Times New Roman"/>
        <family val="1"/>
      </rPr>
      <t>for soil line</t>
    </r>
    <r>
      <rPr>
        <sz val="11"/>
        <color indexed="8"/>
        <rFont val="Times New Roman"/>
        <family val="1"/>
      </rPr>
      <t xml:space="preserve"> </t>
    </r>
    <r>
      <rPr>
        <b/>
        <sz val="11"/>
        <color indexed="8"/>
        <rFont val="Times New Roman"/>
        <family val="1"/>
      </rPr>
      <t xml:space="preserve">with </t>
    </r>
    <r>
      <rPr>
        <sz val="11"/>
        <color indexed="8"/>
        <rFont val="Times New Roman"/>
        <family val="1"/>
      </rPr>
      <t>relevant specials confirming to IS 14735 including jointing with seal ring confirming to IS 5382 with leaving a  gap about 10mm to allow thermal expansion,fixing the pipes into walls with necessary wooden plug, screws, holding wherever necessary and making good of the dismantled portion with necessary connections to sanitary fittings etc., complete in all respects and as directed by the departmental officers.
a) 110mm dia PVC SWR pipe including all required PVC specials etc., all complete.,</t>
    </r>
  </si>
  <si>
    <r>
      <t xml:space="preserve">Supplying,laying and concealing the </t>
    </r>
    <r>
      <rPr>
        <b/>
        <sz val="11"/>
        <color indexed="8"/>
        <rFont val="Times New Roman"/>
        <family val="1"/>
      </rPr>
      <t>50mm dia PVC (SWR) pipe</t>
    </r>
    <r>
      <rPr>
        <sz val="11"/>
        <color indexed="8"/>
        <rFont val="Times New Roman"/>
        <family val="1"/>
      </rPr>
      <t xml:space="preserve"> with ISI mark confirming to IS 13952:1992- type 'B' </t>
    </r>
    <r>
      <rPr>
        <b/>
        <sz val="11"/>
        <color indexed="8"/>
        <rFont val="Times New Roman"/>
        <family val="1"/>
      </rPr>
      <t>for waste water line</t>
    </r>
    <r>
      <rPr>
        <sz val="11"/>
        <color indexed="8"/>
        <rFont val="Times New Roman"/>
        <family val="1"/>
      </rPr>
      <t xml:space="preserve"> </t>
    </r>
    <r>
      <rPr>
        <b/>
        <sz val="11"/>
        <color indexed="8"/>
        <rFont val="Times New Roman"/>
        <family val="1"/>
      </rPr>
      <t xml:space="preserve">with </t>
    </r>
    <r>
      <rPr>
        <sz val="11"/>
        <color indexed="8"/>
        <rFont val="Times New Roman"/>
        <family val="1"/>
      </rPr>
      <t>relevant specials confirming to IS 14735 including jointing and making good of the dismantled portion with necessary connections to sanitary fittings etc., complete in all respects and as directed by the departmental officers.</t>
    </r>
  </si>
  <si>
    <r>
      <t xml:space="preserve">Supplying and fixing of PVC </t>
    </r>
    <r>
      <rPr>
        <b/>
        <sz val="11"/>
        <rFont val="Times New Roman"/>
        <family val="1"/>
      </rPr>
      <t>Nahani Trap</t>
    </r>
    <r>
      <rPr>
        <sz val="11"/>
        <rFont val="Times New Roman"/>
        <family val="1"/>
      </rPr>
      <t xml:space="preserve"> not less than 75mm 4 way / 2 way (Superior variety) having minimum of water seal of 50mm confirm to relevant I.S. specifications with its latest amendments including resting on the bed of brick jelly concrete 1:5:10 (One of cement, five of crushed stone sand and ten of 40 mm gauge brick jelly) etc., complete as directed by the departmental officers (The PVC Nahani Trap should be got approved from the EE before use)</t>
    </r>
  </si>
  <si>
    <r>
      <t>Supplying, laying and  jointing the following</t>
    </r>
    <r>
      <rPr>
        <b/>
        <sz val="11"/>
        <color indexed="8"/>
        <rFont val="Times New Roman"/>
        <family val="1"/>
      </rPr>
      <t xml:space="preserve"> dia UPVC Non Pressure  pipe</t>
    </r>
    <r>
      <rPr>
        <sz val="11"/>
        <color indexed="8"/>
        <rFont val="Times New Roman"/>
        <family val="1"/>
      </rPr>
      <t xml:space="preserve"> of SN8 SDR 34 (S 16.5) as per IS 15328/2003, superior variety and tested with water, including necessary earth work excavation for trenches and refilling the same, well rammed and consolidated after the pipes are jointed and laid to proper gradiant to the alignment as directed by the departmental officers. (SN8 SDR 34 (S16.5), as per IS 15328/2003, should be got approved by the EE/SE/CE before use in works) 
a. 110 mm UPVC Non Pressure  pipe</t>
    </r>
  </si>
  <si>
    <r>
      <t xml:space="preserve">Painting </t>
    </r>
    <r>
      <rPr>
        <b/>
        <sz val="11"/>
        <rFont val="Times New Roman"/>
        <family val="1"/>
      </rPr>
      <t>the new walls with two coats of 1</t>
    </r>
    <r>
      <rPr>
        <b/>
        <vertAlign val="superscript"/>
        <sz val="11"/>
        <rFont val="Times New Roman"/>
        <family val="1"/>
      </rPr>
      <t>st</t>
    </r>
    <r>
      <rPr>
        <b/>
        <sz val="11"/>
        <rFont val="Times New Roman"/>
        <family val="1"/>
      </rPr>
      <t xml:space="preserve"> class </t>
    </r>
    <r>
      <rPr>
        <sz val="11"/>
        <rFont val="Times New Roman"/>
        <family val="1"/>
      </rPr>
      <t xml:space="preserve">ready mixed </t>
    </r>
    <r>
      <rPr>
        <b/>
        <sz val="11"/>
        <rFont val="Times New Roman"/>
        <family val="1"/>
      </rPr>
      <t xml:space="preserve">plastic emulsion paint </t>
    </r>
    <r>
      <rPr>
        <sz val="11"/>
        <rFont val="Times New Roman"/>
        <family val="1"/>
      </rPr>
      <t>of best approved</t>
    </r>
    <r>
      <rPr>
        <b/>
        <sz val="11"/>
        <rFont val="Times New Roman"/>
        <family val="1"/>
      </rPr>
      <t xml:space="preserve"> </t>
    </r>
    <r>
      <rPr>
        <sz val="11"/>
        <rFont val="Times New Roman"/>
        <family val="1"/>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</si>
  <si>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r>
      <t xml:space="preserve">Painting </t>
    </r>
    <r>
      <rPr>
        <b/>
        <sz val="11"/>
        <rFont val="Times New Roman"/>
        <family val="1"/>
      </rPr>
      <t>the old walls with one coat of 1</t>
    </r>
    <r>
      <rPr>
        <b/>
        <vertAlign val="superscript"/>
        <sz val="11"/>
        <rFont val="Times New Roman"/>
        <family val="1"/>
      </rPr>
      <t>st</t>
    </r>
    <r>
      <rPr>
        <b/>
        <sz val="11"/>
        <rFont val="Times New Roman"/>
        <family val="1"/>
      </rPr>
      <t xml:space="preserve"> class </t>
    </r>
    <r>
      <rPr>
        <sz val="11"/>
        <rFont val="Times New Roman"/>
        <family val="1"/>
      </rPr>
      <t xml:space="preserve">ready mixed </t>
    </r>
    <r>
      <rPr>
        <b/>
        <sz val="11"/>
        <rFont val="Times New Roman"/>
        <family val="1"/>
      </rPr>
      <t xml:space="preserve">interior plastic emulsion paint </t>
    </r>
    <r>
      <rPr>
        <sz val="11"/>
        <rFont val="Times New Roman"/>
        <family val="1"/>
      </rPr>
      <t>of best approved</t>
    </r>
    <r>
      <rPr>
        <b/>
        <sz val="11"/>
        <rFont val="Times New Roman"/>
        <family val="1"/>
      </rPr>
      <t xml:space="preserve"> </t>
    </r>
    <r>
      <rPr>
        <sz val="11"/>
        <rFont val="Times New Roman"/>
        <family val="1"/>
      </rPr>
      <t xml:space="preserve">quality colour and shade including thorough scrapping the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</si>
  <si>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r>
      <t xml:space="preserve">Painting the </t>
    </r>
    <r>
      <rPr>
        <b/>
        <sz val="11"/>
        <color indexed="8"/>
        <rFont val="Times New Roman"/>
        <family val="1"/>
      </rPr>
      <t xml:space="preserve">old iron works </t>
    </r>
    <r>
      <rPr>
        <sz val="11"/>
        <color indexed="8"/>
        <rFont val="Times New Roman"/>
        <family val="1"/>
      </rPr>
      <t xml:space="preserve">with </t>
    </r>
    <r>
      <rPr>
        <b/>
        <sz val="11"/>
        <color indexed="8"/>
        <rFont val="Times New Roman"/>
        <family val="1"/>
      </rPr>
      <t>two coats</t>
    </r>
    <r>
      <rPr>
        <sz val="11"/>
        <color indexed="8"/>
        <rFont val="Times New Roman"/>
        <family val="1"/>
      </rPr>
      <t xml:space="preserve"> of approved I</t>
    </r>
    <r>
      <rPr>
        <vertAlign val="superscript"/>
        <sz val="11"/>
        <color indexed="8"/>
        <rFont val="Times New Roman"/>
        <family val="1"/>
      </rPr>
      <t>st</t>
    </r>
    <r>
      <rPr>
        <sz val="11"/>
        <color indexed="8"/>
        <rFont val="Times New Roman"/>
        <family val="1"/>
      </rPr>
      <t xml:space="preserve"> class ready mixed synthetic enamel paint including thorough scrapping the old paint using sand paper including cost of material, labour for painting, supplying etc., all complete as directed by the departmental officers. (The paint quality and shade should be got approved by Executive Engineer before using.)</t>
    </r>
  </si>
  <si>
    <r>
      <rPr>
        <sz val="11"/>
        <rFont val="Times New Roman"/>
        <family val="1"/>
      </rPr>
      <t xml:space="preserve">Labour charges for chipping and </t>
    </r>
    <r>
      <rPr>
        <b/>
        <sz val="11"/>
        <rFont val="Times New Roman"/>
        <family val="1"/>
      </rPr>
      <t>clean removal of the old cement plastering</t>
    </r>
    <r>
      <rPr>
        <sz val="11"/>
        <rFont val="Times New Roman"/>
        <family val="1"/>
      </rPr>
      <t xml:space="preserve"> both inside and outside from the existing walls of brick masonry and racking out joints to 20mm deep without damaging the existing structure and surroundings and clearing the debris away from the site including cost of required tools and plant and necessary scaffolding if necessary etc., all complete in all respect and as directed by the departmental officers.</t>
    </r>
  </si>
  <si>
    <r>
      <t xml:space="preserve">Supply and fixing of </t>
    </r>
    <r>
      <rPr>
        <b/>
        <sz val="11"/>
        <rFont val="Times New Roman"/>
        <family val="1"/>
      </rPr>
      <t>SFRC manhole cover</t>
    </r>
    <r>
      <rPr>
        <sz val="11"/>
        <rFont val="Times New Roman"/>
        <family val="1"/>
      </rPr>
      <t xml:space="preserve"> with frame with locking arrangement of clear opening heavy duty (35 M.T Capacity) to with stand any type of impact load if any, confirming to ISI specifications and as directed by the departmental officers.
a) </t>
    </r>
    <r>
      <rPr>
        <b/>
        <sz val="11"/>
        <rFont val="Times New Roman"/>
        <family val="1"/>
      </rPr>
      <t>600x 600mm</t>
    </r>
  </si>
  <si>
    <r>
      <t>Removing</t>
    </r>
    <r>
      <rPr>
        <sz val="11"/>
        <rFont val="Times New Roman"/>
        <family val="1"/>
      </rPr>
      <t xml:space="preserve"> the existing damaged </t>
    </r>
    <r>
      <rPr>
        <b/>
        <sz val="11"/>
        <rFont val="Times New Roman"/>
        <family val="1"/>
      </rPr>
      <t xml:space="preserve"> door/window</t>
    </r>
    <r>
      <rPr>
        <sz val="11"/>
        <rFont val="Times New Roman"/>
        <family val="1"/>
      </rPr>
      <t xml:space="preserve"> </t>
    </r>
    <r>
      <rPr>
        <b/>
        <sz val="11"/>
        <rFont val="Times New Roman"/>
        <family val="1"/>
      </rPr>
      <t>/ventilator including the removal of frames,</t>
    </r>
    <r>
      <rPr>
        <sz val="11"/>
        <rFont val="Times New Roman"/>
        <family val="1"/>
      </rPr>
      <t xml:space="preserve"> hinges, fastenings and shutters form the existing structure and stacking the same carefully for reuse if any in the departmental stores at site of work and as directed by the departmental officers etc., all complete (including removing the furniture fittings such as hinges, hooks and eyes etc.,)</t>
    </r>
  </si>
  <si>
    <r>
      <t xml:space="preserve">Providing </t>
    </r>
    <r>
      <rPr>
        <b/>
        <sz val="11"/>
        <color indexed="8"/>
        <rFont val="Times New Roman"/>
        <family val="1"/>
      </rPr>
      <t>anticorrosive zinc painting</t>
    </r>
    <r>
      <rPr>
        <sz val="11"/>
        <color indexed="8"/>
        <rFont val="Times New Roman"/>
        <family val="1"/>
      </rPr>
      <t xml:space="preserve"> priming for the existing exposed reinforcement in the R.C.C. Structures by exposing the existing corroded reinforcement bars fully in the repair area and remove all loose scale and corrosion deposits steel should be cleaned to a bright conditions and tested using phenolphthalein and silver nitrate solution paying particulars attention to the back of the exposed steel bars, mechanically scrubbing using wire brush is recommended for this process.  (The zinc primer should be of approved make and quality).  The cost includes cost of zinc primer and labour charges, centering, strutting, scaffolding etc., complete and as directed by the departmental officers.</t>
    </r>
  </si>
  <si>
    <r>
      <rPr>
        <sz val="11"/>
        <color indexed="8"/>
        <rFont val="Times New Roman"/>
        <family val="1"/>
      </rPr>
      <t>Applying</t>
    </r>
    <r>
      <rPr>
        <b/>
        <sz val="11"/>
        <color indexed="8"/>
        <rFont val="Times New Roman"/>
        <family val="1"/>
      </rPr>
      <t xml:space="preserve"> Epoxy</t>
    </r>
    <r>
      <rPr>
        <sz val="11"/>
        <color indexed="8"/>
        <rFont val="Times New Roman"/>
        <family val="1"/>
      </rPr>
      <t xml:space="preserve"> jointing compound for providing bonding to the new and old concrete for the damaged R.C.C. repair area by mixing the base and hardener to the Epoxy jointing compound of approved make the proportionate of mixing should be of the manufacturer specification as per annexure and applying the same with 4 “ brush including cost and labour charges, centering, strutting, scaffolding etc., all complete as directed by the departmental officers.</t>
    </r>
  </si>
  <si>
    <r>
      <t>Dismantling the existing damaged IWC without damaging</t>
    </r>
    <r>
      <rPr>
        <sz val="11"/>
        <rFont val="Times New Roman"/>
        <family val="1"/>
      </rPr>
      <t xml:space="preserve"> the adjacent structures etc., and removing the debris away from the site with required tools and plants etc.,  all complete and as directed by the departmental officers.</t>
    </r>
  </si>
  <si>
    <r>
      <t xml:space="preserve">Labour charges for </t>
    </r>
    <r>
      <rPr>
        <b/>
        <sz val="11"/>
        <rFont val="Times New Roman"/>
        <family val="1"/>
      </rPr>
      <t xml:space="preserve">repairing the damaged door shutter </t>
    </r>
    <r>
      <rPr>
        <sz val="11"/>
        <rFont val="Times New Roman"/>
        <family val="1"/>
      </rPr>
      <t>without affecting the adjacent structures and clearing  the debris away from the site including removing and refixing the same with necessary fittings including labour charges etc., all complete as directed by the departemntal officers</t>
    </r>
  </si>
  <si>
    <r>
      <t xml:space="preserve">Construction of </t>
    </r>
    <r>
      <rPr>
        <b/>
        <sz val="11"/>
        <rFont val="Times New Roman"/>
        <family val="1"/>
      </rPr>
      <t>Inspection chamber</t>
    </r>
    <r>
      <rPr>
        <sz val="11"/>
        <rFont val="Times New Roman"/>
        <family val="1"/>
      </rPr>
      <t xml:space="preserve"> with brickjelly cement concrete 1:8:16 ( One of cement, eight of crushed stone sand and sixteen of broken brick jelly 40mm gauge 15cm, thick for foundation and 23cm thick brick mansonry in CM 1:5 using chamber bricks of size 23 x 11.4 x 7.5 cm (9" x 41/2"x 3") and plastering with CM 1:3 (one of cement, three of crushed stone sand) CC1:2:4 (one of cement, two of crushed stone sand and four of hard broken stone 20mm gauge) 5cm thick precast cover slab excluding the cost and fabrication of reinforcement grills but including benching channelling fixing the cover slab in position curing, finishing etc., complete in all respects.
Size: 60 x 60x 75cm</t>
    </r>
  </si>
</sst>
</file>

<file path=xl/styles.xml><?xml version="1.0" encoding="utf-8"?>
<styleSheet xmlns="http://schemas.openxmlformats.org/spreadsheetml/2006/main">
  <numFmts count="30">
    <numFmt numFmtId="5" formatCode="&quot;₹&quot;\ #,##0;&quot;₹&quot;\ \-#,##0"/>
    <numFmt numFmtId="44" formatCode="_ &quot;₹&quot;\ * #,##0.00_ ;_ &quot;₹&quot;\ * \-#,##0.00_ ;_ &quot;₹&quot;\ * &quot;-&quot;??_ ;_ @_ "/>
    <numFmt numFmtId="164" formatCode="&quot;$&quot;#,##0_);[Red]\(&quot;$&quot;#,##0\)"/>
    <numFmt numFmtId="165" formatCode="_(&quot;$&quot;* #,##0_);_(&quot;$&quot;* \(#,##0\);_(&quot;$&quot;* &quot;-&quot;_);_(@_)"/>
    <numFmt numFmtId="166" formatCode="_(&quot;$&quot;* #,##0.00_);_(&quot;$&quot;* \(#,##0.00\);_(&quot;$&quot;* &quot;-&quot;??_);_(@_)"/>
    <numFmt numFmtId="167" formatCode="_(* #,##0.00_);_(* \(#,##0.00\);_(* &quot;-&quot;??_);_(@_)"/>
    <numFmt numFmtId="168" formatCode="0.00_)"/>
    <numFmt numFmtId="169" formatCode="0.000"/>
    <numFmt numFmtId="170" formatCode="0.0"/>
    <numFmt numFmtId="171" formatCode="#,##0.0"/>
    <numFmt numFmtId="172" formatCode="0_)"/>
    <numFmt numFmtId="173" formatCode="&quot;₹&quot;\ #,##0.00"/>
    <numFmt numFmtId="174" formatCode="&quot;Rs.&quot;\ #,##0.00;[Red]&quot;Rs.&quot;\ \-#,##0.00"/>
    <numFmt numFmtId="175" formatCode="0.00000_)"/>
    <numFmt numFmtId="176" formatCode="&quot;Rs.&quot;\ #,##0;&quot;Rs.&quot;\ \-#,##0"/>
    <numFmt numFmtId="177" formatCode="&quot;RS.&quot;\ #,##0;&quot;RS.&quot;\ \-#,##0"/>
    <numFmt numFmtId="178" formatCode="_-&quot;€&quot;* #,##0.00_-;\-&quot;€&quot;* #,##0.00_-;_-&quot;€&quot;* &quot;-&quot;??_-;_-@_-"/>
    <numFmt numFmtId="179" formatCode="0.00;[Red]0.00"/>
    <numFmt numFmtId="180" formatCode="&quot;L.&quot;\ #,##0;[Red]\-&quot;L.&quot;\ #,##0"/>
    <numFmt numFmtId="181" formatCode="#,##0.0000_);\(#,##0.0000\)"/>
    <numFmt numFmtId="182" formatCode="_-* #,##0\ &quot;F&quot;_-;\-* #,##0\ &quot;F&quot;_-;_-* &quot;-&quot;\ &quot;F&quot;_-;_-@_-"/>
    <numFmt numFmtId="183" formatCode="_-* #,##0\ _F_-;\-* #,##0\ _F_-;_-* &quot;-&quot;\ _F_-;_-@_-"/>
    <numFmt numFmtId="184" formatCode="&quot;\&quot;#,##0.00;[Red]\-&quot;\&quot;#,##0.00"/>
    <numFmt numFmtId="185" formatCode="0.00_);\(0.00\)"/>
    <numFmt numFmtId="186" formatCode="_([$€-2]* #,##0.00_);_([$€-2]* \(#,##0.00\);_([$€-2]* &quot;-&quot;??_)"/>
    <numFmt numFmtId="187" formatCode="_-* #,##0.00\ _F_-;\-* #,##0.00\ _F_-;_-* &quot;-&quot;??\ _F_-;_-@_-"/>
    <numFmt numFmtId="188" formatCode="_ * #,##0_)\ &quot;$&quot;_ ;_ * \(#,##0\)\ &quot;$&quot;_ ;_ * &quot;-&quot;_)\ &quot;$&quot;_ ;_ @_ "/>
    <numFmt numFmtId="189" formatCode="_ * #,##0.00_)\ &quot;$&quot;_ ;_ * \(#,##0.00\)\ &quot;$&quot;_ ;_ * &quot;-&quot;??_)\ &quot;$&quot;_ ;_ @_ "/>
    <numFmt numFmtId="190" formatCode="0.0000000000"/>
    <numFmt numFmtId="191" formatCode="_ [$₹-4009]\ * #,##0.00_ ;_ [$₹-4009]\ * \-#,##0.00_ ;_ [$₹-4009]\ * &quot;-&quot;??_ ;_ @_ "/>
  </numFmts>
  <fonts count="101">
    <font>
      <sz val="12"/>
      <name val="Helv"/>
    </font>
    <font>
      <sz val="12"/>
      <name val="Helv"/>
    </font>
    <font>
      <b/>
      <u/>
      <sz val="20"/>
      <name val="Arial"/>
      <family val="2"/>
    </font>
    <font>
      <u/>
      <sz val="20"/>
      <name val="Arial"/>
      <family val="2"/>
    </font>
    <font>
      <sz val="20"/>
      <name val="Arial Narrow"/>
      <family val="2"/>
    </font>
    <font>
      <u/>
      <sz val="20"/>
      <name val="Arial Narrow"/>
      <family val="2"/>
    </font>
    <font>
      <b/>
      <sz val="20"/>
      <name val="Arial"/>
      <family val="2"/>
    </font>
    <font>
      <sz val="20"/>
      <name val="Arial"/>
      <family val="2"/>
    </font>
    <font>
      <b/>
      <sz val="20"/>
      <color theme="1"/>
      <name val="Arial"/>
      <family val="2"/>
    </font>
    <font>
      <b/>
      <sz val="20"/>
      <name val="Arial Narrow"/>
      <family val="2"/>
    </font>
    <font>
      <sz val="10"/>
      <name val="Arial"/>
      <family val="2"/>
    </font>
    <font>
      <sz val="20"/>
      <color theme="1"/>
      <name val="Arial"/>
      <family val="2"/>
    </font>
    <font>
      <b/>
      <u/>
      <sz val="20"/>
      <color theme="1"/>
      <name val="Arial"/>
      <family val="2"/>
    </font>
    <font>
      <sz val="12"/>
      <color theme="1"/>
      <name val="Calibri"/>
      <family val="2"/>
      <scheme val="minor"/>
    </font>
    <font>
      <i/>
      <sz val="20"/>
      <name val="Arial"/>
      <family val="2"/>
    </font>
    <font>
      <sz val="11"/>
      <color theme="1"/>
      <name val="Calibri"/>
      <family val="2"/>
      <scheme val="minor"/>
    </font>
    <font>
      <sz val="20"/>
      <color indexed="8"/>
      <name val="Arial"/>
      <family val="2"/>
    </font>
    <font>
      <sz val="20"/>
      <color theme="1"/>
      <name val="Helv"/>
    </font>
    <font>
      <sz val="20"/>
      <color theme="1"/>
      <name val="Arial Narrow"/>
      <family val="2"/>
    </font>
    <font>
      <sz val="20"/>
      <name val="Times New Roman"/>
      <family val="1"/>
    </font>
    <font>
      <b/>
      <sz val="20"/>
      <color indexed="8"/>
      <name val="Arial"/>
      <family val="2"/>
    </font>
    <font>
      <b/>
      <u/>
      <sz val="20"/>
      <color indexed="8"/>
      <name val="Arial"/>
      <family val="2"/>
    </font>
    <font>
      <b/>
      <sz val="19.5"/>
      <color indexed="8"/>
      <name val="Arial"/>
      <family val="2"/>
    </font>
    <font>
      <sz val="19.5"/>
      <name val="Arial"/>
      <family val="2"/>
    </font>
    <font>
      <sz val="20"/>
      <color rgb="FFFF0000"/>
      <name val="Arial"/>
      <family val="2"/>
    </font>
    <font>
      <sz val="20"/>
      <color indexed="10"/>
      <name val="Arial"/>
      <family val="2"/>
    </font>
    <font>
      <vertAlign val="superscript"/>
      <sz val="20"/>
      <name val="Arial"/>
      <family val="2"/>
    </font>
    <font>
      <sz val="19.5"/>
      <color indexed="8"/>
      <name val="Arial"/>
      <family val="2"/>
    </font>
    <font>
      <vertAlign val="superscript"/>
      <sz val="19.5"/>
      <color indexed="8"/>
      <name val="Arial"/>
      <family val="2"/>
    </font>
    <font>
      <b/>
      <vertAlign val="superscript"/>
      <sz val="20"/>
      <name val="Arial"/>
      <family val="2"/>
    </font>
    <font>
      <b/>
      <sz val="19.5"/>
      <color theme="0"/>
      <name val="Arial"/>
      <family val="2"/>
    </font>
    <font>
      <b/>
      <sz val="20"/>
      <color theme="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9"/>
      <name val="Times New Roman"/>
      <family val="1"/>
    </font>
    <font>
      <i/>
      <sz val="11"/>
      <color indexed="23"/>
      <name val="Calibri"/>
      <family val="2"/>
    </font>
    <font>
      <sz val="11"/>
      <color indexed="17"/>
      <name val="Calibri"/>
      <family val="2"/>
    </font>
    <font>
      <sz val="8"/>
      <name val="Arial"/>
      <family val="2"/>
    </font>
    <font>
      <b/>
      <sz val="15"/>
      <color indexed="62"/>
      <name val="Calibri"/>
      <family val="2"/>
    </font>
    <font>
      <b/>
      <sz val="13"/>
      <color indexed="62"/>
      <name val="Calibri"/>
      <family val="2"/>
    </font>
    <font>
      <b/>
      <sz val="11"/>
      <color indexed="62"/>
      <name val="Calibri"/>
      <family val="2"/>
    </font>
    <font>
      <u/>
      <sz val="11"/>
      <color theme="10"/>
      <name val="Calibri"/>
      <family val="2"/>
    </font>
    <font>
      <u/>
      <sz val="10"/>
      <color indexed="12"/>
      <name val="Arial"/>
      <family val="2"/>
    </font>
    <font>
      <sz val="11"/>
      <color indexed="62"/>
      <name val="Calibri"/>
      <family val="2"/>
    </font>
    <font>
      <sz val="12"/>
      <name val="Bookman Old Style"/>
      <family val="1"/>
    </font>
    <font>
      <sz val="11"/>
      <color indexed="52"/>
      <name val="Calibri"/>
      <family val="2"/>
    </font>
    <font>
      <sz val="11"/>
      <color indexed="60"/>
      <name val="Calibri"/>
      <family val="2"/>
    </font>
    <font>
      <b/>
      <i/>
      <sz val="16"/>
      <name val="Helv"/>
    </font>
    <font>
      <sz val="12"/>
      <name val="Times New Roman"/>
      <family val="1"/>
    </font>
    <font>
      <sz val="12"/>
      <name val="Helv"/>
      <family val="2"/>
    </font>
    <font>
      <sz val="11"/>
      <color rgb="FF000000"/>
      <name val="Calibri"/>
      <family val="2"/>
    </font>
    <font>
      <b/>
      <sz val="11"/>
      <color indexed="63"/>
      <name val="Calibri"/>
      <family val="2"/>
    </font>
    <font>
      <sz val="10"/>
      <name val="Helv"/>
      <charset val="204"/>
    </font>
    <font>
      <b/>
      <sz val="11"/>
      <name val="Times New Roman"/>
      <family val="1"/>
    </font>
    <font>
      <b/>
      <sz val="18"/>
      <color indexed="62"/>
      <name val="Cambria"/>
      <family val="2"/>
    </font>
    <font>
      <b/>
      <sz val="11"/>
      <color indexed="8"/>
      <name val="Calibri"/>
      <family val="2"/>
    </font>
    <font>
      <sz val="11"/>
      <color indexed="10"/>
      <name val="Calibri"/>
      <family val="2"/>
    </font>
    <font>
      <sz val="20"/>
      <color theme="0"/>
      <name val="Arial"/>
      <family val="2"/>
    </font>
    <font>
      <sz val="11"/>
      <name val="?? ??"/>
      <family val="1"/>
      <charset val="128"/>
    </font>
    <font>
      <sz val="14"/>
      <name val="Terminal"/>
      <family val="3"/>
      <charset val="128"/>
    </font>
    <font>
      <sz val="10"/>
      <name val="Helv"/>
      <family val="2"/>
    </font>
    <font>
      <sz val="14"/>
      <name val="AngsanaUPC"/>
      <family val="1"/>
    </font>
    <font>
      <sz val="12"/>
      <name val="Arial"/>
      <family val="2"/>
    </font>
    <font>
      <sz val="12"/>
      <name val="¹ÙÅÁÃ¼"/>
      <charset val="129"/>
    </font>
    <font>
      <sz val="9"/>
      <name val="Bookman Old Style"/>
      <family val="1"/>
    </font>
    <font>
      <sz val="12"/>
      <name val="HP-TIMES"/>
    </font>
    <font>
      <sz val="10"/>
      <color indexed="10"/>
      <name val="Arial"/>
      <family val="2"/>
    </font>
    <font>
      <sz val="12"/>
      <name val="Gill Sans"/>
      <family val="2"/>
    </font>
    <font>
      <b/>
      <sz val="12"/>
      <name val="Arial"/>
      <family val="2"/>
    </font>
    <font>
      <u/>
      <sz val="9"/>
      <color indexed="12"/>
      <name val="Arial"/>
      <family val="2"/>
    </font>
    <font>
      <b/>
      <sz val="14"/>
      <name val="HP-TIMES"/>
    </font>
    <font>
      <sz val="7"/>
      <name val="Small Fonts"/>
      <family val="2"/>
    </font>
    <font>
      <b/>
      <sz val="10"/>
      <name val="Arial CE"/>
      <family val="2"/>
      <charset val="238"/>
    </font>
    <font>
      <u/>
      <sz val="9"/>
      <color indexed="36"/>
      <name val="Arial"/>
      <family val="2"/>
    </font>
    <font>
      <sz val="10"/>
      <name val="MS Sans Serif"/>
      <family val="2"/>
    </font>
    <font>
      <sz val="12"/>
      <name val="Univers (WN)"/>
    </font>
    <font>
      <sz val="10"/>
      <name val="Helv"/>
    </font>
    <font>
      <sz val="24"/>
      <color indexed="13"/>
      <name val="Helv"/>
    </font>
    <font>
      <sz val="12"/>
      <name val="華康粗圓體"/>
      <family val="3"/>
      <charset val="136"/>
    </font>
    <font>
      <sz val="11"/>
      <name val="ＭＳ 明朝"/>
      <family val="1"/>
      <charset val="128"/>
    </font>
    <font>
      <sz val="10"/>
      <name val="ＭＳ ゴシック"/>
      <family val="3"/>
      <charset val="128"/>
    </font>
    <font>
      <b/>
      <u/>
      <sz val="16"/>
      <name val="Arial"/>
      <family val="2"/>
    </font>
    <font>
      <b/>
      <sz val="16"/>
      <name val="Arial"/>
      <family val="2"/>
    </font>
    <font>
      <b/>
      <sz val="14"/>
      <name val="Arial"/>
      <family val="2"/>
    </font>
    <font>
      <sz val="14"/>
      <name val="Arial"/>
      <family val="2"/>
    </font>
    <font>
      <b/>
      <sz val="12"/>
      <name val="Helv"/>
    </font>
    <font>
      <sz val="14"/>
      <name val="Helv"/>
    </font>
    <font>
      <sz val="15"/>
      <name val="Arial"/>
      <family val="2"/>
    </font>
    <font>
      <b/>
      <sz val="15"/>
      <name val="Arial"/>
      <family val="2"/>
    </font>
    <font>
      <sz val="11"/>
      <color theme="1"/>
      <name val="Calibri"/>
      <family val="2"/>
      <charset val="1"/>
      <scheme val="minor"/>
    </font>
    <font>
      <b/>
      <sz val="20"/>
      <color theme="1"/>
      <name val="Arial Narrow"/>
      <family val="2"/>
    </font>
    <font>
      <vertAlign val="superscript"/>
      <sz val="20"/>
      <color indexed="8"/>
      <name val="Arial"/>
      <family val="2"/>
    </font>
    <font>
      <b/>
      <sz val="11"/>
      <color theme="1"/>
      <name val="Times New Roman"/>
      <family val="1"/>
    </font>
    <font>
      <sz val="11"/>
      <name val="Times New Roman"/>
      <family val="1"/>
    </font>
    <font>
      <b/>
      <vertAlign val="superscript"/>
      <sz val="11"/>
      <name val="Times New Roman"/>
      <family val="1"/>
    </font>
    <font>
      <sz val="11"/>
      <color indexed="8"/>
      <name val="Times New Roman"/>
      <family val="1"/>
    </font>
    <font>
      <b/>
      <sz val="11"/>
      <color indexed="8"/>
      <name val="Times New Roman"/>
      <family val="1"/>
    </font>
    <font>
      <vertAlign val="superscript"/>
      <sz val="11"/>
      <color indexed="8"/>
      <name val="Times New Roman"/>
      <family val="1"/>
    </font>
  </fonts>
  <fills count="2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style="thin">
        <color indexed="64"/>
      </right>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8"/>
      </left>
      <right style="thin">
        <color indexed="8"/>
      </right>
      <top style="double">
        <color indexed="8"/>
      </top>
      <bottom style="thin">
        <color indexed="8"/>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317">
    <xf numFmtId="168" fontId="0" fillId="0" borderId="0"/>
    <xf numFmtId="167" fontId="13" fillId="0" borderId="0" applyFont="0" applyFill="0" applyBorder="0" applyAlignment="0" applyProtection="0"/>
    <xf numFmtId="0" fontId="10" fillId="0" borderId="0"/>
    <xf numFmtId="0" fontId="15" fillId="0" borderId="0"/>
    <xf numFmtId="0" fontId="15" fillId="0" borderId="0"/>
    <xf numFmtId="173" fontId="1" fillId="0" borderId="0"/>
    <xf numFmtId="0" fontId="10" fillId="0" borderId="0"/>
    <xf numFmtId="0" fontId="15" fillId="0" borderId="0"/>
    <xf numFmtId="0" fontId="10" fillId="0" borderId="0"/>
    <xf numFmtId="0" fontId="15" fillId="0" borderId="0"/>
    <xf numFmtId="0" fontId="1" fillId="0" borderId="0"/>
    <xf numFmtId="168" fontId="1" fillId="0" borderId="0"/>
    <xf numFmtId="168" fontId="1" fillId="0" borderId="0"/>
    <xf numFmtId="0" fontId="15" fillId="0" borderId="0"/>
    <xf numFmtId="0" fontId="10" fillId="0" borderId="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4" borderId="0" applyNumberFormat="0" applyBorder="0" applyAlignment="0" applyProtection="0"/>
    <xf numFmtId="0" fontId="32" fillId="7"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2" fillId="5" borderId="0" applyNumberFormat="0" applyBorder="0" applyAlignment="0" applyProtection="0"/>
    <xf numFmtId="0" fontId="33" fillId="12"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12" borderId="0" applyNumberFormat="0" applyBorder="0" applyAlignment="0" applyProtection="0"/>
    <xf numFmtId="0" fontId="33" fillId="5"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2" borderId="0" applyNumberFormat="0" applyBorder="0" applyAlignment="0" applyProtection="0"/>
    <xf numFmtId="0" fontId="33" fillId="16" borderId="0" applyNumberFormat="0" applyBorder="0" applyAlignment="0" applyProtection="0"/>
    <xf numFmtId="0" fontId="34" fillId="17" borderId="0" applyNumberFormat="0" applyBorder="0" applyAlignment="0" applyProtection="0"/>
    <xf numFmtId="0" fontId="35" fillId="4" borderId="6" applyNumberFormat="0" applyAlignment="0" applyProtection="0"/>
    <xf numFmtId="0" fontId="36" fillId="18" borderId="7" applyNumberFormat="0" applyAlignment="0" applyProtection="0"/>
    <xf numFmtId="164" fontId="32" fillId="0" borderId="0" applyFont="0" applyFill="0" applyBorder="0" applyAlignment="0" applyProtection="0"/>
    <xf numFmtId="167" fontId="10" fillId="0" borderId="0" applyFont="0" applyFill="0" applyBorder="0" applyAlignment="0" applyProtection="0"/>
    <xf numFmtId="174" fontId="37" fillId="0" borderId="0" applyFont="0" applyFill="0" applyBorder="0" applyAlignment="0" applyProtection="0"/>
    <xf numFmtId="175"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0" fontId="38" fillId="0" borderId="0" applyNumberFormat="0" applyFill="0" applyBorder="0" applyAlignment="0" applyProtection="0"/>
    <xf numFmtId="0" fontId="39" fillId="19" borderId="0" applyNumberFormat="0" applyBorder="0" applyAlignment="0" applyProtection="0"/>
    <xf numFmtId="38" fontId="40" fillId="20" borderId="0" applyNumberFormat="0" applyBorder="0" applyAlignment="0" applyProtection="0"/>
    <xf numFmtId="0" fontId="41" fillId="0" borderId="8" applyNumberFormat="0" applyFill="0" applyAlignment="0" applyProtection="0"/>
    <xf numFmtId="0" fontId="42" fillId="0" borderId="9" applyNumberFormat="0" applyFill="0" applyAlignment="0" applyProtection="0"/>
    <xf numFmtId="0" fontId="43" fillId="0" borderId="10" applyNumberFormat="0" applyFill="0" applyAlignment="0" applyProtection="0"/>
    <xf numFmtId="0" fontId="43" fillId="0" borderId="0" applyNumberFormat="0" applyFill="0" applyBorder="0" applyAlignment="0" applyProtection="0"/>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0" fontId="40" fillId="21" borderId="1" applyNumberFormat="0" applyBorder="0" applyAlignment="0" applyProtection="0"/>
    <xf numFmtId="0" fontId="46" fillId="5" borderId="6" applyNumberFormat="0" applyAlignment="0" applyProtection="0"/>
    <xf numFmtId="2" fontId="47" fillId="0" borderId="11" applyNumberFormat="0" applyBorder="0" applyProtection="0">
      <alignment horizontal="center" vertical="center"/>
    </xf>
    <xf numFmtId="0" fontId="48" fillId="0" borderId="12" applyNumberFormat="0" applyFill="0" applyAlignment="0" applyProtection="0"/>
    <xf numFmtId="0" fontId="49" fillId="10" borderId="0" applyNumberFormat="0" applyBorder="0" applyAlignment="0" applyProtection="0"/>
    <xf numFmtId="168" fontId="50" fillId="0" borderId="0"/>
    <xf numFmtId="165" fontId="1" fillId="0" borderId="0"/>
    <xf numFmtId="0" fontId="10" fillId="0" borderId="0"/>
    <xf numFmtId="0" fontId="10" fillId="0" borderId="0"/>
    <xf numFmtId="0" fontId="1" fillId="0" borderId="0"/>
    <xf numFmtId="176" fontId="1" fillId="0" borderId="0"/>
    <xf numFmtId="0" fontId="10" fillId="0" borderId="0"/>
    <xf numFmtId="0" fontId="15" fillId="0" borderId="0"/>
    <xf numFmtId="0" fontId="13" fillId="0" borderId="0"/>
    <xf numFmtId="0" fontId="10" fillId="0" borderId="0"/>
    <xf numFmtId="0" fontId="15" fillId="0" borderId="0"/>
    <xf numFmtId="0" fontId="10" fillId="0" borderId="0"/>
    <xf numFmtId="0" fontId="10" fillId="0" borderId="0"/>
    <xf numFmtId="0" fontId="10" fillId="0" borderId="0"/>
    <xf numFmtId="0" fontId="15" fillId="0" borderId="0"/>
    <xf numFmtId="0" fontId="1" fillId="0" borderId="0"/>
    <xf numFmtId="0" fontId="10" fillId="0" borderId="0"/>
    <xf numFmtId="0" fontId="51" fillId="0" borderId="0"/>
    <xf numFmtId="5" fontId="1" fillId="0" borderId="0"/>
    <xf numFmtId="177" fontId="1" fillId="0" borderId="0"/>
    <xf numFmtId="177" fontId="1" fillId="0" borderId="0"/>
    <xf numFmtId="0" fontId="10" fillId="0" borderId="0"/>
    <xf numFmtId="0" fontId="10" fillId="0" borderId="0"/>
    <xf numFmtId="168" fontId="1" fillId="0" borderId="0"/>
    <xf numFmtId="0" fontId="10" fillId="0" borderId="0"/>
    <xf numFmtId="0" fontId="15" fillId="0" borderId="0"/>
    <xf numFmtId="0" fontId="10" fillId="0" borderId="0"/>
    <xf numFmtId="168" fontId="1" fillId="0" borderId="0"/>
    <xf numFmtId="168" fontId="1" fillId="0" borderId="0"/>
    <xf numFmtId="168" fontId="1"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44" fontId="1" fillId="0" borderId="0"/>
    <xf numFmtId="44" fontId="1" fillId="0" borderId="0"/>
    <xf numFmtId="44" fontId="1" fillId="0" borderId="0"/>
    <xf numFmtId="178" fontId="1" fillId="0" borderId="0"/>
    <xf numFmtId="168" fontId="1" fillId="0" borderId="0"/>
    <xf numFmtId="0" fontId="10" fillId="0" borderId="0"/>
    <xf numFmtId="0" fontId="15" fillId="0" borderId="0"/>
    <xf numFmtId="168" fontId="52" fillId="0" borderId="0"/>
    <xf numFmtId="0" fontId="53"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6" borderId="13" applyNumberFormat="0" applyFont="0" applyAlignment="0" applyProtection="0"/>
    <xf numFmtId="0" fontId="54" fillId="4" borderId="14" applyNumberFormat="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55" fillId="0" borderId="0"/>
    <xf numFmtId="40" fontId="56" fillId="0" borderId="0"/>
    <xf numFmtId="0" fontId="57" fillId="0" borderId="0" applyNumberFormat="0" applyFill="0" applyBorder="0" applyAlignment="0" applyProtection="0"/>
    <xf numFmtId="0" fontId="58" fillId="0" borderId="15" applyNumberFormat="0" applyFill="0" applyAlignment="0" applyProtection="0"/>
    <xf numFmtId="0" fontId="59" fillId="0" borderId="0" applyNumberFormat="0" applyFill="0" applyBorder="0" applyAlignment="0" applyProtection="0"/>
    <xf numFmtId="169" fontId="1" fillId="0" borderId="0"/>
    <xf numFmtId="169" fontId="1" fillId="0" borderId="0"/>
    <xf numFmtId="168" fontId="1" fillId="0" borderId="0"/>
    <xf numFmtId="183" fontId="1" fillId="0" borderId="0"/>
    <xf numFmtId="171" fontId="10" fillId="0" borderId="0" applyFont="0" applyFill="0" applyBorder="0" applyAlignment="0" applyProtection="0"/>
    <xf numFmtId="180"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40" fontId="61" fillId="0" borderId="0" applyFont="0" applyFill="0" applyBorder="0" applyAlignment="0" applyProtection="0"/>
    <xf numFmtId="38" fontId="61" fillId="0" borderId="0" applyFont="0" applyFill="0" applyBorder="0" applyAlignment="0" applyProtection="0"/>
    <xf numFmtId="0" fontId="62" fillId="0" borderId="0"/>
    <xf numFmtId="0" fontId="55" fillId="0" borderId="0"/>
    <xf numFmtId="0" fontId="55" fillId="0" borderId="0"/>
    <xf numFmtId="0" fontId="63" fillId="0" borderId="0"/>
    <xf numFmtId="0" fontId="10" fillId="0" borderId="0"/>
    <xf numFmtId="0" fontId="10" fillId="0" borderId="0"/>
    <xf numFmtId="9" fontId="64" fillId="0" borderId="0"/>
    <xf numFmtId="9" fontId="64" fillId="0" borderId="0"/>
    <xf numFmtId="9" fontId="64" fillId="0" borderId="0"/>
    <xf numFmtId="9" fontId="64" fillId="0" borderId="0"/>
    <xf numFmtId="0" fontId="40" fillId="0" borderId="0" applyNumberFormat="0" applyAlignment="0"/>
    <xf numFmtId="181" fontId="64" fillId="0" borderId="0" applyFont="0" applyFill="0" applyBorder="0" applyAlignment="0" applyProtection="0"/>
    <xf numFmtId="182" fontId="64" fillId="0" borderId="0" applyFont="0" applyFill="0" applyBorder="0" applyAlignment="0" applyProtection="0"/>
    <xf numFmtId="175" fontId="64" fillId="0" borderId="0" applyFont="0" applyFill="0" applyBorder="0" applyAlignment="0" applyProtection="0"/>
    <xf numFmtId="183" fontId="64" fillId="0" borderId="0" applyFont="0" applyFill="0" applyBorder="0" applyAlignment="0" applyProtection="0"/>
    <xf numFmtId="0" fontId="65" fillId="0" borderId="0"/>
    <xf numFmtId="0" fontId="66"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84"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85" fontId="10" fillId="0" borderId="0" applyFill="0" applyBorder="0" applyAlignment="0" applyProtection="0"/>
    <xf numFmtId="167" fontId="67" fillId="0" borderId="0" applyFont="0" applyFill="0" applyBorder="0" applyAlignment="0" applyProtection="0"/>
    <xf numFmtId="167" fontId="67" fillId="0" borderId="0" applyFont="0" applyFill="0" applyBorder="0" applyAlignment="0" applyProtection="0"/>
    <xf numFmtId="167" fontId="67" fillId="0" borderId="0" applyFont="0" applyFill="0" applyBorder="0" applyAlignment="0" applyProtection="0"/>
    <xf numFmtId="166" fontId="10" fillId="0" borderId="0" applyFont="0" applyFill="0" applyBorder="0" applyAlignment="0" applyProtection="0"/>
    <xf numFmtId="0" fontId="68" fillId="0" borderId="0"/>
    <xf numFmtId="0" fontId="68" fillId="0" borderId="16"/>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171" fontId="69" fillId="0" borderId="17">
      <alignment horizontal="right"/>
    </xf>
    <xf numFmtId="171" fontId="69" fillId="0" borderId="17">
      <alignment horizontal="right"/>
    </xf>
    <xf numFmtId="171" fontId="69" fillId="0" borderId="17">
      <alignment horizontal="right"/>
    </xf>
    <xf numFmtId="171" fontId="69" fillId="0" borderId="17">
      <alignment horizontal="right"/>
    </xf>
    <xf numFmtId="2" fontId="70" fillId="0" borderId="1">
      <alignment horizontal="center" vertical="top" wrapText="1"/>
    </xf>
    <xf numFmtId="0" fontId="71" fillId="0" borderId="18" applyNumberFormat="0" applyAlignment="0" applyProtection="0">
      <alignment horizontal="left" vertical="center"/>
    </xf>
    <xf numFmtId="0" fontId="71" fillId="0" borderId="19">
      <alignment horizontal="left" vertical="center"/>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169" fontId="70" fillId="0" borderId="1">
      <alignment horizontal="right" vertical="center" wrapText="1"/>
    </xf>
    <xf numFmtId="0" fontId="73" fillId="22" borderId="16"/>
    <xf numFmtId="0" fontId="65" fillId="0" borderId="0"/>
    <xf numFmtId="183" fontId="10" fillId="0" borderId="0" applyFont="0" applyFill="0" applyBorder="0" applyAlignment="0" applyProtection="0"/>
    <xf numFmtId="187" fontId="10" fillId="0" borderId="0" applyFont="0" applyFill="0" applyBorder="0" applyAlignment="0" applyProtection="0"/>
    <xf numFmtId="188" fontId="10" fillId="0" borderId="0" applyFont="0" applyFill="0" applyBorder="0" applyAlignment="0" applyProtection="0"/>
    <xf numFmtId="189" fontId="10" fillId="0" borderId="0" applyFont="0" applyFill="0" applyBorder="0" applyAlignment="0" applyProtection="0"/>
    <xf numFmtId="37" fontId="74" fillId="0" borderId="0"/>
    <xf numFmtId="37" fontId="74" fillId="0" borderId="0"/>
    <xf numFmtId="37" fontId="74" fillId="0" borderId="0"/>
    <xf numFmtId="37" fontId="74" fillId="0" borderId="0"/>
    <xf numFmtId="190" fontId="10" fillId="0" borderId="0"/>
    <xf numFmtId="190" fontId="10" fillId="0" borderId="0"/>
    <xf numFmtId="190" fontId="10" fillId="0" borderId="0"/>
    <xf numFmtId="168" fontId="50" fillId="0" borderId="0"/>
    <xf numFmtId="168" fontId="50" fillId="0" borderId="0"/>
    <xf numFmtId="0" fontId="10" fillId="0" borderId="0"/>
    <xf numFmtId="176" fontId="1" fillId="0" borderId="0"/>
    <xf numFmtId="191" fontId="1" fillId="0" borderId="0"/>
    <xf numFmtId="191" fontId="1" fillId="0" borderId="0"/>
    <xf numFmtId="0" fontId="1" fillId="0" borderId="0"/>
    <xf numFmtId="168" fontId="1" fillId="0" borderId="0"/>
    <xf numFmtId="0" fontId="10" fillId="0" borderId="0"/>
    <xf numFmtId="0" fontId="10" fillId="0" borderId="0"/>
    <xf numFmtId="0" fontId="10" fillId="0" borderId="0"/>
    <xf numFmtId="0" fontId="10" fillId="0" borderId="0"/>
    <xf numFmtId="0" fontId="10" fillId="0" borderId="0"/>
    <xf numFmtId="176" fontId="1" fillId="0" borderId="0"/>
    <xf numFmtId="0" fontId="10" fillId="0" borderId="0"/>
    <xf numFmtId="179" fontId="1" fillId="0" borderId="0"/>
    <xf numFmtId="191" fontId="1" fillId="0" borderId="0"/>
    <xf numFmtId="0" fontId="10" fillId="0" borderId="0"/>
    <xf numFmtId="0" fontId="32" fillId="0" borderId="0"/>
    <xf numFmtId="0" fontId="10" fillId="0" borderId="0"/>
    <xf numFmtId="0" fontId="10" fillId="0" borderId="0"/>
    <xf numFmtId="0" fontId="10" fillId="0" borderId="0"/>
    <xf numFmtId="0" fontId="32" fillId="0" borderId="0"/>
    <xf numFmtId="0" fontId="10" fillId="0" borderId="0">
      <alignment vertical="center"/>
    </xf>
    <xf numFmtId="168" fontId="1" fillId="0" borderId="0"/>
    <xf numFmtId="0" fontId="10" fillId="0" borderId="0"/>
    <xf numFmtId="0" fontId="10" fillId="0" borderId="0"/>
    <xf numFmtId="14" fontId="10" fillId="0" borderId="0"/>
    <xf numFmtId="14" fontId="10" fillId="0" borderId="0"/>
    <xf numFmtId="0" fontId="10" fillId="0" borderId="0"/>
    <xf numFmtId="0" fontId="10" fillId="0" borderId="0"/>
    <xf numFmtId="0" fontId="10" fillId="0" borderId="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75" fillId="0" borderId="0" applyFont="0"/>
    <xf numFmtId="0" fontId="68" fillId="0" borderId="0"/>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7" fillId="0" borderId="0"/>
    <xf numFmtId="0" fontId="78" fillId="0" borderId="0"/>
    <xf numFmtId="14" fontId="55" fillId="0" borderId="0"/>
    <xf numFmtId="0" fontId="79" fillId="0" borderId="0"/>
    <xf numFmtId="0" fontId="79" fillId="0" borderId="0"/>
    <xf numFmtId="0" fontId="68" fillId="0" borderId="16"/>
    <xf numFmtId="0" fontId="80" fillId="23" borderId="0"/>
    <xf numFmtId="0" fontId="73" fillId="0" borderId="20"/>
    <xf numFmtId="0" fontId="73" fillId="0" borderId="16"/>
    <xf numFmtId="168" fontId="1" fillId="0" borderId="0"/>
    <xf numFmtId="0" fontId="81" fillId="0" borderId="0"/>
    <xf numFmtId="40" fontId="82" fillId="0" borderId="0" applyFont="0" applyFill="0" applyBorder="0" applyAlignment="0" applyProtection="0"/>
    <xf numFmtId="38" fontId="82" fillId="0" borderId="0" applyFont="0" applyFill="0" applyBorder="0" applyAlignment="0" applyProtection="0"/>
    <xf numFmtId="0" fontId="83" fillId="0" borderId="0"/>
    <xf numFmtId="180" fontId="10" fillId="0" borderId="0" applyFont="0" applyFill="0" applyBorder="0" applyAlignment="0" applyProtection="0"/>
    <xf numFmtId="171" fontId="10" fillId="0" borderId="0" applyFont="0" applyFill="0" applyBorder="0" applyAlignment="0" applyProtection="0"/>
    <xf numFmtId="0" fontId="13" fillId="0" borderId="0"/>
    <xf numFmtId="0" fontId="1" fillId="0" borderId="0"/>
    <xf numFmtId="168" fontId="1" fillId="0" borderId="0"/>
    <xf numFmtId="5" fontId="1" fillId="0" borderId="0"/>
    <xf numFmtId="44" fontId="1" fillId="0" borderId="0"/>
    <xf numFmtId="0" fontId="15" fillId="0" borderId="0"/>
    <xf numFmtId="0" fontId="92" fillId="0" borderId="0"/>
    <xf numFmtId="0" fontId="15" fillId="0" borderId="0"/>
    <xf numFmtId="0" fontId="15" fillId="0" borderId="0"/>
    <xf numFmtId="0" fontId="15" fillId="0" borderId="0"/>
    <xf numFmtId="0" fontId="15" fillId="0" borderId="0"/>
    <xf numFmtId="0" fontId="15"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5" fillId="0" borderId="0"/>
  </cellStyleXfs>
  <cellXfs count="429">
    <xf numFmtId="168" fontId="0" fillId="0" borderId="0" xfId="0"/>
    <xf numFmtId="168" fontId="4" fillId="0" borderId="0" xfId="0" applyFont="1" applyFill="1" applyBorder="1" applyAlignment="1">
      <alignment horizontal="center"/>
    </xf>
    <xf numFmtId="168" fontId="5" fillId="0" borderId="0" xfId="0" applyFont="1" applyFill="1" applyBorder="1" applyAlignment="1">
      <alignment horizontal="center" vertical="center"/>
    </xf>
    <xf numFmtId="168" fontId="6" fillId="0" borderId="1" xfId="0" applyFont="1" applyFill="1" applyBorder="1" applyAlignment="1">
      <alignment horizontal="center" vertical="center" wrapText="1"/>
    </xf>
    <xf numFmtId="169" fontId="6" fillId="0" borderId="1" xfId="0" applyNumberFormat="1" applyFont="1" applyFill="1" applyBorder="1" applyAlignment="1">
      <alignment horizontal="center" vertical="center"/>
    </xf>
    <xf numFmtId="169" fontId="8" fillId="0" borderId="1" xfId="0" applyNumberFormat="1" applyFont="1" applyFill="1" applyBorder="1" applyAlignment="1">
      <alignment horizontal="center" vertical="center"/>
    </xf>
    <xf numFmtId="168" fontId="9" fillId="0" borderId="0" xfId="0" applyFont="1" applyFill="1" applyBorder="1" applyAlignment="1">
      <alignment horizontal="center"/>
    </xf>
    <xf numFmtId="1" fontId="7" fillId="0" borderId="1" xfId="2" applyNumberFormat="1" applyFont="1" applyFill="1" applyBorder="1" applyAlignment="1">
      <alignment horizontal="center" vertical="top" wrapText="1"/>
    </xf>
    <xf numFmtId="170" fontId="7" fillId="0" borderId="1" xfId="2" applyNumberFormat="1" applyFont="1" applyFill="1" applyBorder="1" applyAlignment="1">
      <alignment horizontal="center" vertical="top" wrapText="1"/>
    </xf>
    <xf numFmtId="2" fontId="7" fillId="2" borderId="1" xfId="2" applyNumberFormat="1" applyFont="1" applyFill="1" applyBorder="1" applyAlignment="1">
      <alignment horizontal="center" vertical="top" wrapText="1"/>
    </xf>
    <xf numFmtId="2" fontId="7" fillId="0" borderId="1" xfId="2" applyNumberFormat="1" applyFont="1" applyFill="1" applyBorder="1" applyAlignment="1">
      <alignment horizontal="justify" vertical="top" wrapText="1"/>
    </xf>
    <xf numFmtId="2" fontId="7" fillId="0" borderId="1" xfId="2" applyNumberFormat="1" applyFont="1" applyFill="1" applyBorder="1" applyAlignment="1">
      <alignment horizontal="right" vertical="top" wrapText="1"/>
    </xf>
    <xf numFmtId="2" fontId="7" fillId="0" borderId="1" xfId="2" applyNumberFormat="1" applyFont="1" applyFill="1" applyBorder="1" applyAlignment="1">
      <alignment horizontal="center" vertical="top" wrapText="1"/>
    </xf>
    <xf numFmtId="168" fontId="4" fillId="0" borderId="0" xfId="0" applyFont="1" applyFill="1" applyBorder="1" applyAlignment="1">
      <alignment horizontal="center" vertical="center"/>
    </xf>
    <xf numFmtId="2" fontId="11" fillId="0" borderId="1" xfId="2" applyNumberFormat="1" applyFont="1" applyFill="1" applyBorder="1" applyAlignment="1">
      <alignment horizontal="justify" vertical="top" wrapText="1"/>
    </xf>
    <xf numFmtId="2" fontId="11" fillId="0" borderId="1" xfId="2" applyNumberFormat="1" applyFont="1" applyFill="1" applyBorder="1" applyAlignment="1">
      <alignment horizontal="justify" vertical="top"/>
    </xf>
    <xf numFmtId="168" fontId="7" fillId="2" borderId="0" xfId="0" applyFont="1" applyFill="1" applyAlignment="1">
      <alignment vertical="top"/>
    </xf>
    <xf numFmtId="168" fontId="14" fillId="2" borderId="0" xfId="0" applyFont="1" applyFill="1" applyAlignment="1">
      <alignment vertical="top"/>
    </xf>
    <xf numFmtId="0" fontId="11" fillId="0" borderId="0" xfId="4" applyFont="1" applyBorder="1" applyAlignment="1">
      <alignment horizontal="center" vertical="center"/>
    </xf>
    <xf numFmtId="169" fontId="4" fillId="0" borderId="0" xfId="0" applyNumberFormat="1" applyFont="1" applyFill="1" applyBorder="1" applyAlignment="1">
      <alignment horizontal="center" vertical="top"/>
    </xf>
    <xf numFmtId="168" fontId="18" fillId="0" borderId="0" xfId="0" applyFont="1" applyFill="1" applyBorder="1" applyAlignment="1">
      <alignment horizontal="justify"/>
    </xf>
    <xf numFmtId="168" fontId="4" fillId="0" borderId="0" xfId="0" applyFont="1" applyFill="1" applyBorder="1" applyAlignment="1">
      <alignment horizontal="right"/>
    </xf>
    <xf numFmtId="168" fontId="19" fillId="0" borderId="0" xfId="6" applyNumberFormat="1" applyFont="1"/>
    <xf numFmtId="0" fontId="11" fillId="0" borderId="0" xfId="7" applyFont="1"/>
    <xf numFmtId="168" fontId="7" fillId="0" borderId="0" xfId="0" applyFont="1"/>
    <xf numFmtId="172" fontId="20" fillId="0" borderId="1" xfId="2" applyNumberFormat="1" applyFont="1" applyBorder="1" applyAlignment="1">
      <alignment horizontal="center" vertical="center" wrapText="1"/>
    </xf>
    <xf numFmtId="4" fontId="20" fillId="0" borderId="1" xfId="2" applyNumberFormat="1" applyFont="1" applyBorder="1" applyAlignment="1">
      <alignment horizontal="center" vertical="center" wrapText="1"/>
    </xf>
    <xf numFmtId="4" fontId="6" fillId="0" borderId="1" xfId="2" applyNumberFormat="1" applyFont="1" applyBorder="1" applyAlignment="1">
      <alignment horizontal="center" vertical="center" wrapText="1"/>
    </xf>
    <xf numFmtId="4" fontId="20" fillId="0" borderId="1" xfId="0" applyNumberFormat="1" applyFont="1" applyBorder="1" applyAlignment="1">
      <alignment horizontal="center" vertical="center" wrapText="1"/>
    </xf>
    <xf numFmtId="4" fontId="22" fillId="0" borderId="1" xfId="0" applyNumberFormat="1" applyFont="1" applyBorder="1" applyAlignment="1">
      <alignment horizontal="center" vertical="center" wrapText="1"/>
    </xf>
    <xf numFmtId="168" fontId="7" fillId="0" borderId="0" xfId="0" applyFont="1" applyAlignment="1">
      <alignment vertical="center"/>
    </xf>
    <xf numFmtId="3" fontId="20" fillId="0" borderId="1" xfId="2" applyNumberFormat="1" applyFont="1" applyBorder="1" applyAlignment="1">
      <alignment horizontal="center" vertical="center" wrapText="1"/>
    </xf>
    <xf numFmtId="3" fontId="6" fillId="0" borderId="1" xfId="2" applyNumberFormat="1" applyFont="1" applyBorder="1" applyAlignment="1">
      <alignment horizontal="center" vertical="center" wrapText="1"/>
    </xf>
    <xf numFmtId="3" fontId="20" fillId="0" borderId="1" xfId="0" applyNumberFormat="1" applyFont="1" applyBorder="1" applyAlignment="1">
      <alignment horizontal="center" vertical="center" wrapText="1"/>
    </xf>
    <xf numFmtId="3" fontId="22" fillId="0" borderId="1" xfId="0" applyNumberFormat="1" applyFont="1" applyBorder="1" applyAlignment="1">
      <alignment horizontal="center" vertical="center" wrapText="1"/>
    </xf>
    <xf numFmtId="1" fontId="8" fillId="0" borderId="3" xfId="4" applyNumberFormat="1" applyFont="1" applyBorder="1" applyAlignment="1">
      <alignment horizontal="center" vertical="top"/>
    </xf>
    <xf numFmtId="0" fontId="7" fillId="0" borderId="3" xfId="0" applyNumberFormat="1" applyFont="1" applyBorder="1" applyAlignment="1">
      <alignment horizontal="center" vertical="top" wrapText="1"/>
    </xf>
    <xf numFmtId="173" fontId="6" fillId="2" borderId="3" xfId="0" applyNumberFormat="1" applyFont="1" applyFill="1" applyBorder="1" applyAlignment="1">
      <alignment vertical="top"/>
    </xf>
    <xf numFmtId="0" fontId="7" fillId="0" borderId="3" xfId="0" applyNumberFormat="1" applyFont="1" applyBorder="1" applyAlignment="1">
      <alignment horizontal="justify" vertical="top" wrapText="1"/>
    </xf>
    <xf numFmtId="1" fontId="8" fillId="0" borderId="1" xfId="4" applyNumberFormat="1" applyFont="1" applyBorder="1" applyAlignment="1">
      <alignment horizontal="center" vertical="top"/>
    </xf>
    <xf numFmtId="0" fontId="7" fillId="0" borderId="1" xfId="0" applyNumberFormat="1" applyFont="1" applyBorder="1" applyAlignment="1">
      <alignment horizontal="center" vertical="top" wrapText="1"/>
    </xf>
    <xf numFmtId="173" fontId="6" fillId="2" borderId="1" xfId="0" applyNumberFormat="1" applyFont="1" applyFill="1" applyBorder="1" applyAlignment="1">
      <alignment vertical="top"/>
    </xf>
    <xf numFmtId="3" fontId="20" fillId="0" borderId="1" xfId="0" applyNumberFormat="1" applyFont="1" applyBorder="1" applyAlignment="1">
      <alignment horizontal="center" vertical="top" wrapText="1"/>
    </xf>
    <xf numFmtId="0" fontId="7" fillId="2" borderId="1" xfId="0" applyNumberFormat="1" applyFont="1" applyFill="1" applyBorder="1" applyAlignment="1">
      <alignment horizontal="justify" vertical="top" wrapText="1"/>
    </xf>
    <xf numFmtId="173" fontId="7" fillId="2" borderId="1" xfId="0" applyNumberFormat="1" applyFont="1" applyFill="1" applyBorder="1" applyAlignment="1">
      <alignment vertical="top"/>
    </xf>
    <xf numFmtId="0" fontId="6" fillId="3" borderId="1" xfId="0" applyNumberFormat="1" applyFont="1" applyFill="1" applyBorder="1" applyAlignment="1">
      <alignment horizontal="justify" vertical="top" wrapText="1"/>
    </xf>
    <xf numFmtId="0" fontId="7" fillId="3" borderId="1" xfId="0" applyNumberFormat="1" applyFont="1" applyFill="1" applyBorder="1" applyAlignment="1">
      <alignment horizontal="justify" vertical="top" wrapText="1"/>
    </xf>
    <xf numFmtId="173" fontId="6" fillId="3" borderId="1" xfId="0" applyNumberFormat="1" applyFont="1" applyFill="1" applyBorder="1" applyAlignment="1">
      <alignment vertical="top"/>
    </xf>
    <xf numFmtId="0" fontId="24" fillId="0" borderId="1" xfId="7" applyFont="1" applyBorder="1" applyAlignment="1">
      <alignment vertical="top"/>
    </xf>
    <xf numFmtId="0" fontId="7" fillId="0" borderId="0" xfId="0" applyNumberFormat="1" applyFont="1" applyBorder="1" applyAlignment="1">
      <alignment wrapText="1"/>
    </xf>
    <xf numFmtId="0" fontId="11" fillId="0" borderId="1" xfId="7" applyFont="1" applyBorder="1" applyAlignment="1">
      <alignment vertical="top"/>
    </xf>
    <xf numFmtId="3" fontId="20" fillId="0" borderId="1" xfId="0" applyNumberFormat="1" applyFont="1" applyFill="1" applyBorder="1" applyAlignment="1">
      <alignment horizontal="center" vertical="top" wrapText="1"/>
    </xf>
    <xf numFmtId="168" fontId="7" fillId="0" borderId="0" xfId="0" applyFont="1" applyFill="1" applyAlignment="1">
      <alignment vertical="center"/>
    </xf>
    <xf numFmtId="172" fontId="20" fillId="0" borderId="1" xfId="2" applyNumberFormat="1" applyFont="1" applyBorder="1" applyAlignment="1">
      <alignment horizontal="center" vertical="top" wrapText="1"/>
    </xf>
    <xf numFmtId="4" fontId="16" fillId="0" borderId="1" xfId="2" applyNumberFormat="1" applyFont="1" applyBorder="1" applyAlignment="1">
      <alignment horizontal="justify" vertical="top" wrapText="1"/>
    </xf>
    <xf numFmtId="4" fontId="7" fillId="0" borderId="1" xfId="0" applyNumberFormat="1" applyFont="1" applyBorder="1" applyAlignment="1">
      <alignment horizontal="center" vertical="center" wrapText="1"/>
    </xf>
    <xf numFmtId="3" fontId="20" fillId="2" borderId="1" xfId="2" applyNumberFormat="1" applyFont="1" applyFill="1" applyBorder="1" applyAlignment="1">
      <alignment horizontal="center" vertical="top" wrapText="1"/>
    </xf>
    <xf numFmtId="4" fontId="16" fillId="2" borderId="1" xfId="2" applyNumberFormat="1" applyFont="1" applyFill="1" applyBorder="1" applyAlignment="1">
      <alignment horizontal="justify" vertical="top" wrapText="1"/>
    </xf>
    <xf numFmtId="3" fontId="7" fillId="2" borderId="1" xfId="0" applyNumberFormat="1" applyFont="1" applyFill="1" applyBorder="1" applyAlignment="1">
      <alignment horizontal="center" vertical="top" wrapText="1"/>
    </xf>
    <xf numFmtId="3" fontId="20" fillId="2" borderId="1" xfId="0" applyNumberFormat="1" applyFont="1" applyFill="1" applyBorder="1" applyAlignment="1">
      <alignment horizontal="center" vertical="top" wrapText="1"/>
    </xf>
    <xf numFmtId="168" fontId="7" fillId="2" borderId="0" xfId="0" applyFont="1" applyFill="1"/>
    <xf numFmtId="0" fontId="6" fillId="2" borderId="1" xfId="0" applyNumberFormat="1" applyFont="1" applyFill="1" applyBorder="1" applyAlignment="1">
      <alignment horizontal="justify" vertical="top" wrapText="1"/>
    </xf>
    <xf numFmtId="0" fontId="7" fillId="2" borderId="1" xfId="0" applyNumberFormat="1" applyFont="1" applyFill="1" applyBorder="1" applyAlignment="1">
      <alignment horizontal="center" vertical="top" wrapText="1"/>
    </xf>
    <xf numFmtId="172" fontId="20" fillId="0" borderId="5" xfId="2" applyNumberFormat="1" applyFont="1" applyBorder="1" applyAlignment="1">
      <alignment horizontal="center" vertical="top" wrapText="1"/>
    </xf>
    <xf numFmtId="4" fontId="16" fillId="0" borderId="5" xfId="0" applyNumberFormat="1" applyFont="1" applyBorder="1" applyAlignment="1">
      <alignment horizontal="center" vertical="center" wrapText="1"/>
    </xf>
    <xf numFmtId="173" fontId="6" fillId="2" borderId="5" xfId="0" applyNumberFormat="1" applyFont="1" applyFill="1" applyBorder="1" applyAlignment="1">
      <alignment vertical="top"/>
    </xf>
    <xf numFmtId="3" fontId="20" fillId="0" borderId="5" xfId="0" applyNumberFormat="1" applyFont="1" applyBorder="1" applyAlignment="1">
      <alignment horizontal="center" vertical="top" wrapText="1"/>
    </xf>
    <xf numFmtId="172" fontId="20" fillId="0" borderId="3" xfId="2" applyNumberFormat="1" applyFont="1" applyBorder="1" applyAlignment="1">
      <alignment horizontal="center" vertical="top" wrapText="1"/>
    </xf>
    <xf numFmtId="4" fontId="16" fillId="0" borderId="3" xfId="0" applyNumberFormat="1" applyFont="1" applyBorder="1" applyAlignment="1">
      <alignment horizontal="center" vertical="center" wrapText="1"/>
    </xf>
    <xf numFmtId="3" fontId="20" fillId="0" borderId="3" xfId="0" applyNumberFormat="1" applyFont="1" applyBorder="1" applyAlignment="1">
      <alignment horizontal="center" vertical="top" wrapText="1"/>
    </xf>
    <xf numFmtId="2" fontId="7" fillId="0" borderId="1" xfId="2" applyNumberFormat="1" applyFont="1" applyBorder="1" applyAlignment="1">
      <alignment vertical="top" wrapText="1"/>
    </xf>
    <xf numFmtId="4" fontId="16" fillId="0" borderId="1" xfId="0" applyNumberFormat="1" applyFont="1" applyBorder="1" applyAlignment="1">
      <alignment horizontal="center" vertical="center" wrapText="1"/>
    </xf>
    <xf numFmtId="168" fontId="7" fillId="0" borderId="1" xfId="0" applyFont="1" applyBorder="1"/>
    <xf numFmtId="3" fontId="16" fillId="2" borderId="1" xfId="0" applyNumberFormat="1" applyFont="1" applyFill="1" applyBorder="1" applyAlignment="1">
      <alignment horizontal="center" vertical="top" wrapText="1"/>
    </xf>
    <xf numFmtId="4" fontId="27" fillId="0" borderId="3" xfId="0" applyNumberFormat="1" applyFont="1" applyBorder="1" applyAlignment="1">
      <alignment horizontal="center" vertical="center" wrapText="1"/>
    </xf>
    <xf numFmtId="168" fontId="16" fillId="0" borderId="5" xfId="0" applyFont="1" applyBorder="1"/>
    <xf numFmtId="168" fontId="16" fillId="0" borderId="3" xfId="0" applyFont="1" applyBorder="1" applyAlignment="1">
      <alignment vertical="center" wrapText="1"/>
    </xf>
    <xf numFmtId="168" fontId="16" fillId="0" borderId="3" xfId="0" applyFont="1" applyBorder="1" applyAlignment="1">
      <alignment wrapText="1"/>
    </xf>
    <xf numFmtId="168" fontId="16" fillId="0" borderId="3" xfId="0" applyFont="1" applyBorder="1"/>
    <xf numFmtId="168" fontId="16" fillId="0" borderId="1" xfId="0" applyFont="1" applyBorder="1"/>
    <xf numFmtId="168" fontId="16" fillId="2" borderId="1" xfId="0" applyFont="1" applyFill="1" applyBorder="1" applyAlignment="1">
      <alignment horizontal="justify" vertical="top" wrapText="1"/>
    </xf>
    <xf numFmtId="0" fontId="16" fillId="3" borderId="1" xfId="0" applyNumberFormat="1" applyFont="1" applyFill="1" applyBorder="1" applyAlignment="1">
      <alignment horizontal="justify" vertical="top" wrapText="1"/>
    </xf>
    <xf numFmtId="173" fontId="6" fillId="3" borderId="3" xfId="0" applyNumberFormat="1" applyFont="1" applyFill="1" applyBorder="1" applyAlignment="1">
      <alignment vertical="top"/>
    </xf>
    <xf numFmtId="168" fontId="7" fillId="0" borderId="3" xfId="0" applyFont="1" applyBorder="1"/>
    <xf numFmtId="2" fontId="23" fillId="0" borderId="3" xfId="2" applyNumberFormat="1" applyFont="1" applyBorder="1" applyAlignment="1">
      <alignment horizontal="center" vertical="center" wrapText="1"/>
    </xf>
    <xf numFmtId="168" fontId="16" fillId="0" borderId="1" xfId="0" applyFont="1" applyBorder="1" applyAlignment="1">
      <alignment horizontal="justify" vertical="top" wrapText="1"/>
    </xf>
    <xf numFmtId="168" fontId="16" fillId="3" borderId="1" xfId="0" applyNumberFormat="1" applyFont="1" applyFill="1" applyBorder="1" applyAlignment="1">
      <alignment horizontal="justify" vertical="top" wrapText="1"/>
    </xf>
    <xf numFmtId="0" fontId="7" fillId="0" borderId="3" xfId="0" applyNumberFormat="1" applyFont="1" applyFill="1" applyBorder="1" applyAlignment="1">
      <alignment horizontal="center" vertical="top"/>
    </xf>
    <xf numFmtId="168" fontId="7" fillId="3" borderId="1" xfId="0" applyFont="1" applyFill="1" applyBorder="1" applyAlignment="1">
      <alignment horizontal="justify" vertical="top" wrapText="1"/>
    </xf>
    <xf numFmtId="0" fontId="7" fillId="0" borderId="1" xfId="0" applyNumberFormat="1" applyFont="1" applyBorder="1" applyAlignment="1">
      <alignment horizontal="center" vertical="center"/>
    </xf>
    <xf numFmtId="0" fontId="16" fillId="0" borderId="1" xfId="7" applyFont="1" applyBorder="1"/>
    <xf numFmtId="0" fontId="11" fillId="0" borderId="1" xfId="7" applyFont="1" applyBorder="1" applyAlignment="1">
      <alignment vertical="center"/>
    </xf>
    <xf numFmtId="0" fontId="8" fillId="0" borderId="1" xfId="7" applyFont="1" applyBorder="1" applyAlignment="1">
      <alignment vertical="center"/>
    </xf>
    <xf numFmtId="2" fontId="8" fillId="0" borderId="1" xfId="7" applyNumberFormat="1" applyFont="1" applyBorder="1" applyAlignment="1">
      <alignment horizontal="center" vertical="center" wrapText="1"/>
    </xf>
    <xf numFmtId="0" fontId="8" fillId="0" borderId="1" xfId="7" applyFont="1" applyBorder="1" applyAlignment="1">
      <alignment horizontal="center" vertical="center"/>
    </xf>
    <xf numFmtId="2" fontId="6" fillId="0" borderId="1" xfId="12" applyNumberFormat="1" applyFont="1" applyBorder="1" applyAlignment="1">
      <alignment horizontal="right" vertical="center" wrapText="1"/>
    </xf>
    <xf numFmtId="2" fontId="30" fillId="0" borderId="1" xfId="7" applyNumberFormat="1" applyFont="1" applyBorder="1" applyAlignment="1">
      <alignment vertical="top"/>
    </xf>
    <xf numFmtId="2" fontId="31" fillId="0" borderId="1" xfId="7" applyNumberFormat="1" applyFont="1" applyBorder="1" applyAlignment="1">
      <alignment vertical="center"/>
    </xf>
    <xf numFmtId="170" fontId="7" fillId="0" borderId="0" xfId="2" applyNumberFormat="1" applyFont="1" applyBorder="1" applyAlignment="1">
      <alignment horizontal="center" vertical="top" wrapText="1"/>
    </xf>
    <xf numFmtId="2" fontId="6" fillId="0" borderId="0" xfId="2" applyNumberFormat="1" applyFont="1" applyBorder="1" applyAlignment="1">
      <alignment vertical="top" wrapText="1"/>
    </xf>
    <xf numFmtId="2" fontId="6" fillId="0" borderId="0" xfId="2" applyNumberFormat="1" applyFont="1" applyBorder="1" applyAlignment="1">
      <alignment horizontal="center" vertical="top" wrapText="1"/>
    </xf>
    <xf numFmtId="2" fontId="7" fillId="0" borderId="0" xfId="2" applyNumberFormat="1" applyFont="1" applyBorder="1" applyAlignment="1">
      <alignment vertical="top" wrapText="1"/>
    </xf>
    <xf numFmtId="168" fontId="23" fillId="0" borderId="0" xfId="13" applyNumberFormat="1" applyFont="1" applyAlignment="1">
      <alignment vertical="top"/>
    </xf>
    <xf numFmtId="0" fontId="7" fillId="0" borderId="0" xfId="2" applyFont="1" applyBorder="1" applyAlignment="1">
      <alignment vertical="top" wrapText="1"/>
    </xf>
    <xf numFmtId="168" fontId="6" fillId="0" borderId="0" xfId="14" applyNumberFormat="1" applyFont="1" applyBorder="1" applyAlignment="1">
      <alignment horizontal="center" vertical="top" wrapText="1"/>
    </xf>
    <xf numFmtId="0" fontId="6" fillId="0" borderId="0" xfId="2" applyFont="1" applyBorder="1" applyAlignment="1">
      <alignment horizontal="center" vertical="top" wrapText="1"/>
    </xf>
    <xf numFmtId="2" fontId="6" fillId="0" borderId="0" xfId="14" applyNumberFormat="1" applyFont="1" applyBorder="1" applyAlignment="1">
      <alignment horizontal="center" vertical="top" wrapText="1"/>
    </xf>
    <xf numFmtId="2" fontId="7" fillId="0" borderId="0" xfId="14" applyNumberFormat="1" applyFont="1" applyBorder="1" applyAlignment="1">
      <alignment horizontal="center" vertical="center" wrapText="1"/>
    </xf>
    <xf numFmtId="0" fontId="6" fillId="0" borderId="0" xfId="2" applyFont="1" applyBorder="1" applyAlignment="1">
      <alignment horizontal="right" vertical="top" wrapText="1"/>
    </xf>
    <xf numFmtId="172" fontId="6" fillId="0" borderId="0" xfId="0" applyNumberFormat="1" applyFont="1" applyAlignment="1">
      <alignment horizontal="center" vertical="top"/>
    </xf>
    <xf numFmtId="168" fontId="6" fillId="0" borderId="0" xfId="0" applyFont="1" applyAlignment="1">
      <alignment vertical="top"/>
    </xf>
    <xf numFmtId="4" fontId="6" fillId="0" borderId="0" xfId="0" applyNumberFormat="1" applyFont="1" applyAlignment="1">
      <alignment horizontal="center" vertical="top"/>
    </xf>
    <xf numFmtId="168" fontId="23" fillId="0" borderId="0" xfId="0" applyFont="1"/>
    <xf numFmtId="0" fontId="11" fillId="0" borderId="0" xfId="107" applyFont="1" applyBorder="1" applyAlignment="1">
      <alignment vertical="center"/>
    </xf>
    <xf numFmtId="4" fontId="8" fillId="0" borderId="1" xfId="107" applyNumberFormat="1" applyFont="1" applyBorder="1" applyAlignment="1">
      <alignment horizontal="center" vertical="center"/>
    </xf>
    <xf numFmtId="0" fontId="8" fillId="0" borderId="1" xfId="107" applyFont="1" applyBorder="1" applyAlignment="1">
      <alignment horizontal="center" vertical="center"/>
    </xf>
    <xf numFmtId="1" fontId="11" fillId="0" borderId="1" xfId="107" applyNumberFormat="1" applyFont="1" applyBorder="1" applyAlignment="1">
      <alignment horizontal="center" vertical="top"/>
    </xf>
    <xf numFmtId="0" fontId="6" fillId="0" borderId="1" xfId="70" applyFont="1" applyBorder="1" applyAlignment="1">
      <alignment horizontal="center" vertical="top" wrapText="1"/>
    </xf>
    <xf numFmtId="2" fontId="7" fillId="0" borderId="1" xfId="123" applyNumberFormat="1" applyFont="1" applyFill="1" applyBorder="1" applyAlignment="1">
      <alignment horizontal="justify" vertical="top" wrapText="1"/>
    </xf>
    <xf numFmtId="2" fontId="7" fillId="0" borderId="1" xfId="123" applyNumberFormat="1" applyFont="1" applyFill="1" applyBorder="1" applyAlignment="1">
      <alignment horizontal="center" vertical="top" wrapText="1"/>
    </xf>
    <xf numFmtId="2" fontId="11" fillId="0" borderId="1" xfId="123" applyNumberFormat="1" applyFont="1" applyFill="1" applyBorder="1" applyAlignment="1">
      <alignment horizontal="right" vertical="top" wrapText="1"/>
    </xf>
    <xf numFmtId="2" fontId="7" fillId="0" borderId="1" xfId="123" applyNumberFormat="1" applyFont="1" applyFill="1" applyBorder="1" applyAlignment="1">
      <alignment horizontal="right" vertical="top" wrapText="1"/>
    </xf>
    <xf numFmtId="2" fontId="6" fillId="2" borderId="1" xfId="122" applyNumberFormat="1" applyFont="1" applyFill="1" applyBorder="1" applyAlignment="1">
      <alignment vertical="top" wrapText="1"/>
    </xf>
    <xf numFmtId="2" fontId="11" fillId="0" borderId="1" xfId="123" applyNumberFormat="1" applyFont="1" applyFill="1" applyBorder="1" applyAlignment="1">
      <alignment horizontal="justify" vertical="top" wrapText="1"/>
    </xf>
    <xf numFmtId="169" fontId="7" fillId="0" borderId="1" xfId="123" applyNumberFormat="1" applyFont="1" applyFill="1" applyBorder="1" applyAlignment="1">
      <alignment horizontal="right" vertical="top" wrapText="1"/>
    </xf>
    <xf numFmtId="169" fontId="7" fillId="0" borderId="1" xfId="2" applyNumberFormat="1" applyFont="1" applyFill="1" applyBorder="1" applyAlignment="1">
      <alignment horizontal="right" vertical="top" wrapText="1"/>
    </xf>
    <xf numFmtId="0" fontId="8" fillId="0" borderId="1" xfId="70" applyFont="1" applyBorder="1" applyAlignment="1">
      <alignment horizontal="center" vertical="top"/>
    </xf>
    <xf numFmtId="0" fontId="11" fillId="0" borderId="1" xfId="70" applyFont="1" applyBorder="1" applyAlignment="1">
      <alignment horizontal="center" vertical="top"/>
    </xf>
    <xf numFmtId="2" fontId="11" fillId="0" borderId="1" xfId="70" applyNumberFormat="1" applyFont="1" applyBorder="1" applyAlignment="1">
      <alignment horizontal="right" vertical="top"/>
    </xf>
    <xf numFmtId="168" fontId="11" fillId="0" borderId="1" xfId="137" applyNumberFormat="1" applyFont="1" applyBorder="1"/>
    <xf numFmtId="171" fontId="8" fillId="0" borderId="1" xfId="123" applyNumberFormat="1" applyFont="1" applyFill="1" applyBorder="1" applyAlignment="1">
      <alignment horizontal="center" vertical="top" wrapText="1"/>
    </xf>
    <xf numFmtId="2" fontId="8" fillId="0" borderId="1" xfId="123" applyNumberFormat="1" applyFont="1" applyBorder="1" applyAlignment="1">
      <alignment horizontal="right" vertical="top" wrapText="1"/>
    </xf>
    <xf numFmtId="0" fontId="8" fillId="0" borderId="1" xfId="70" applyNumberFormat="1" applyFont="1" applyBorder="1" applyAlignment="1">
      <alignment vertical="center"/>
    </xf>
    <xf numFmtId="0" fontId="8" fillId="0" borderId="1" xfId="70" applyNumberFormat="1" applyFont="1" applyBorder="1" applyAlignment="1">
      <alignment horizontal="center" vertical="center"/>
    </xf>
    <xf numFmtId="2" fontId="8" fillId="0" borderId="1" xfId="70" applyNumberFormat="1" applyFont="1" applyBorder="1" applyAlignment="1">
      <alignment horizontal="right" vertical="top"/>
    </xf>
    <xf numFmtId="168" fontId="17" fillId="0" borderId="0" xfId="70" applyNumberFormat="1" applyFont="1" applyBorder="1"/>
    <xf numFmtId="1" fontId="11" fillId="0" borderId="1" xfId="123" applyNumberFormat="1" applyFont="1" applyBorder="1" applyAlignment="1">
      <alignment horizontal="center" vertical="top" wrapText="1"/>
    </xf>
    <xf numFmtId="170" fontId="8" fillId="0" borderId="1" xfId="123" applyNumberFormat="1" applyFont="1" applyBorder="1" applyAlignment="1">
      <alignment horizontal="center" vertical="top" wrapText="1"/>
    </xf>
    <xf numFmtId="2" fontId="8" fillId="0" borderId="1" xfId="123" applyNumberFormat="1" applyFont="1" applyBorder="1" applyAlignment="1">
      <alignment horizontal="left" vertical="top" wrapText="1"/>
    </xf>
    <xf numFmtId="2" fontId="11" fillId="0" borderId="1" xfId="123" applyNumberFormat="1" applyFont="1" applyBorder="1" applyAlignment="1">
      <alignment vertical="top" wrapText="1"/>
    </xf>
    <xf numFmtId="2" fontId="11" fillId="0" borderId="1" xfId="123" applyNumberFormat="1" applyFont="1" applyBorder="1" applyAlignment="1">
      <alignment horizontal="center" vertical="top" wrapText="1"/>
    </xf>
    <xf numFmtId="2" fontId="8" fillId="0" borderId="1" xfId="1" applyNumberFormat="1" applyFont="1" applyBorder="1" applyAlignment="1">
      <alignment horizontal="right" vertical="center" wrapText="1"/>
    </xf>
    <xf numFmtId="2" fontId="11" fillId="0" borderId="1" xfId="123" applyNumberFormat="1" applyFont="1" applyBorder="1" applyAlignment="1">
      <alignment horizontal="left" vertical="top" wrapText="1"/>
    </xf>
    <xf numFmtId="2" fontId="11" fillId="0" borderId="1" xfId="1" applyNumberFormat="1" applyFont="1" applyBorder="1" applyAlignment="1">
      <alignment horizontal="right" vertical="center" wrapText="1"/>
    </xf>
    <xf numFmtId="2" fontId="8" fillId="0" borderId="1" xfId="70" applyNumberFormat="1" applyFont="1" applyBorder="1" applyAlignment="1">
      <alignment horizontal="right" vertical="center"/>
    </xf>
    <xf numFmtId="0" fontId="11" fillId="0" borderId="1" xfId="123" applyFont="1" applyBorder="1" applyAlignment="1">
      <alignment horizontal="left" vertical="top" wrapText="1"/>
    </xf>
    <xf numFmtId="167" fontId="60" fillId="0" borderId="1" xfId="1" applyFont="1" applyBorder="1" applyAlignment="1">
      <alignment horizontal="right" vertical="center" wrapText="1"/>
    </xf>
    <xf numFmtId="2" fontId="60" fillId="0" borderId="1" xfId="123" applyNumberFormat="1" applyFont="1" applyBorder="1" applyAlignment="1">
      <alignment horizontal="center" vertical="top" wrapText="1"/>
    </xf>
    <xf numFmtId="167" fontId="11" fillId="0" borderId="1" xfId="1" applyFont="1" applyBorder="1" applyAlignment="1">
      <alignment horizontal="right" vertical="center" wrapText="1"/>
    </xf>
    <xf numFmtId="0" fontId="11" fillId="3" borderId="1" xfId="123" applyFont="1" applyFill="1" applyBorder="1" applyAlignment="1">
      <alignment horizontal="left" vertical="top" wrapText="1"/>
    </xf>
    <xf numFmtId="168" fontId="11" fillId="0" borderId="1" xfId="70" applyNumberFormat="1" applyFont="1" applyFill="1" applyBorder="1" applyAlignment="1">
      <alignment horizontal="center"/>
    </xf>
    <xf numFmtId="168" fontId="8" fillId="0" borderId="1" xfId="70" applyNumberFormat="1" applyFont="1" applyFill="1" applyBorder="1" applyAlignment="1">
      <alignment horizontal="center" vertical="top"/>
    </xf>
    <xf numFmtId="2" fontId="31" fillId="0" borderId="1" xfId="1" applyNumberFormat="1" applyFont="1" applyBorder="1" applyAlignment="1">
      <alignment horizontal="right" vertical="center" wrapText="1"/>
    </xf>
    <xf numFmtId="2" fontId="60" fillId="0" borderId="1" xfId="123" applyNumberFormat="1" applyFont="1" applyBorder="1" applyAlignment="1">
      <alignment vertical="top" wrapText="1"/>
    </xf>
    <xf numFmtId="168" fontId="11" fillId="0" borderId="0" xfId="70" applyNumberFormat="1" applyFont="1" applyFill="1" applyBorder="1" applyAlignment="1">
      <alignment horizontal="center"/>
    </xf>
    <xf numFmtId="2" fontId="8" fillId="0" borderId="1" xfId="123" applyNumberFormat="1" applyFont="1" applyBorder="1" applyAlignment="1">
      <alignment horizontal="right" vertical="center" wrapText="1"/>
    </xf>
    <xf numFmtId="1" fontId="11" fillId="0" borderId="0" xfId="107" applyNumberFormat="1" applyFont="1" applyBorder="1" applyAlignment="1">
      <alignment vertical="center"/>
    </xf>
    <xf numFmtId="1" fontId="8" fillId="0" borderId="0" xfId="107" applyNumberFormat="1" applyFont="1" applyBorder="1" applyAlignment="1">
      <alignment vertical="center"/>
    </xf>
    <xf numFmtId="2" fontId="11" fillId="0" borderId="0" xfId="107" applyNumberFormat="1" applyFont="1" applyBorder="1" applyAlignment="1">
      <alignment vertical="center"/>
    </xf>
    <xf numFmtId="0" fontId="11" fillId="0" borderId="0" xfId="107" applyFont="1" applyBorder="1" applyAlignment="1">
      <alignment horizontal="center" vertical="center"/>
    </xf>
    <xf numFmtId="2" fontId="7" fillId="0" borderId="22" xfId="122" applyNumberFormat="1" applyFont="1" applyFill="1" applyBorder="1" applyAlignment="1">
      <alignment horizontal="left" vertical="top" wrapText="1"/>
    </xf>
    <xf numFmtId="4" fontId="11" fillId="3" borderId="1" xfId="123" applyNumberFormat="1" applyFont="1" applyFill="1" applyBorder="1" applyAlignment="1">
      <alignment horizontal="justify" vertical="top" wrapText="1"/>
    </xf>
    <xf numFmtId="0" fontId="11" fillId="0" borderId="1" xfId="3" applyFont="1" applyBorder="1" applyAlignment="1">
      <alignment horizontal="justify" vertical="top" wrapText="1"/>
    </xf>
    <xf numFmtId="168" fontId="4" fillId="0" borderId="0" xfId="0" applyFont="1" applyFill="1" applyBorder="1" applyAlignment="1">
      <alignment horizontal="center" vertical="top"/>
    </xf>
    <xf numFmtId="2" fontId="11" fillId="0" borderId="1" xfId="3" applyNumberFormat="1" applyFont="1" applyBorder="1" applyAlignment="1">
      <alignment vertical="top"/>
    </xf>
    <xf numFmtId="0" fontId="11" fillId="0" borderId="1" xfId="3" applyFont="1" applyBorder="1" applyAlignment="1">
      <alignment horizontal="center" vertical="top"/>
    </xf>
    <xf numFmtId="0" fontId="86" fillId="0" borderId="1" xfId="2" applyFont="1" applyBorder="1" applyAlignment="1">
      <alignment horizontal="center" vertical="center" wrapText="1"/>
    </xf>
    <xf numFmtId="168" fontId="0" fillId="0" borderId="0" xfId="0" applyAlignment="1">
      <alignment vertical="center"/>
    </xf>
    <xf numFmtId="0" fontId="87" fillId="0" borderId="1" xfId="2" applyFont="1" applyBorder="1" applyAlignment="1">
      <alignment horizontal="center" vertical="center" wrapText="1"/>
    </xf>
    <xf numFmtId="2" fontId="87" fillId="0" borderId="1" xfId="2" applyNumberFormat="1" applyFont="1" applyBorder="1" applyAlignment="1">
      <alignment vertical="center" wrapText="1"/>
    </xf>
    <xf numFmtId="2" fontId="86" fillId="0" borderId="1" xfId="2" applyNumberFormat="1" applyFont="1" applyBorder="1" applyAlignment="1">
      <alignment vertical="center" wrapText="1"/>
    </xf>
    <xf numFmtId="0" fontId="87" fillId="0" borderId="1" xfId="2" applyFont="1" applyBorder="1" applyAlignment="1">
      <alignment horizontal="left" vertical="center" wrapText="1"/>
    </xf>
    <xf numFmtId="2" fontId="87" fillId="0" borderId="1" xfId="2" applyNumberFormat="1" applyFont="1" applyBorder="1" applyAlignment="1">
      <alignment horizontal="center" vertical="center" wrapText="1"/>
    </xf>
    <xf numFmtId="168" fontId="88" fillId="0" borderId="0" xfId="0" applyFont="1" applyAlignment="1">
      <alignment vertical="center"/>
    </xf>
    <xf numFmtId="170" fontId="87" fillId="0" borderId="1" xfId="2" applyNumberFormat="1" applyFont="1" applyBorder="1" applyAlignment="1">
      <alignment horizontal="center" vertical="center" wrapText="1"/>
    </xf>
    <xf numFmtId="0" fontId="86" fillId="0" borderId="1" xfId="2" applyFont="1" applyBorder="1" applyAlignment="1">
      <alignment horizontal="left" vertical="center" wrapText="1"/>
    </xf>
    <xf numFmtId="0" fontId="86" fillId="0" borderId="0" xfId="2" applyFont="1" applyBorder="1" applyAlignment="1">
      <alignment horizontal="center" vertical="center" wrapText="1"/>
    </xf>
    <xf numFmtId="170" fontId="87" fillId="0" borderId="1" xfId="2" applyNumberFormat="1" applyFont="1" applyBorder="1" applyAlignment="1">
      <alignment vertical="center" wrapText="1"/>
    </xf>
    <xf numFmtId="2" fontId="90" fillId="0" borderId="1" xfId="2" applyNumberFormat="1" applyFont="1" applyBorder="1" applyAlignment="1">
      <alignment vertical="center" wrapText="1"/>
    </xf>
    <xf numFmtId="168" fontId="89" fillId="0" borderId="1" xfId="0" applyFont="1" applyBorder="1" applyAlignment="1">
      <alignment vertical="center"/>
    </xf>
    <xf numFmtId="2" fontId="91" fillId="0" borderId="1" xfId="2" applyNumberFormat="1" applyFont="1" applyBorder="1" applyAlignment="1">
      <alignment vertical="center" wrapText="1"/>
    </xf>
    <xf numFmtId="2" fontId="87" fillId="0" borderId="0" xfId="2" applyNumberFormat="1" applyFont="1" applyFill="1" applyBorder="1" applyAlignment="1">
      <alignment vertical="center" wrapText="1"/>
    </xf>
    <xf numFmtId="2" fontId="6" fillId="0" borderId="1" xfId="2" applyNumberFormat="1" applyFont="1" applyFill="1" applyBorder="1" applyAlignment="1">
      <alignment horizontal="right" vertical="top" wrapText="1"/>
    </xf>
    <xf numFmtId="2" fontId="6" fillId="0" borderId="1" xfId="2" applyNumberFormat="1" applyFont="1" applyFill="1" applyBorder="1" applyAlignment="1">
      <alignment horizontal="justify" vertical="top" wrapText="1"/>
    </xf>
    <xf numFmtId="1" fontId="6" fillId="0" borderId="1" xfId="2" applyNumberFormat="1" applyFont="1" applyFill="1" applyBorder="1" applyAlignment="1">
      <alignment horizontal="center" vertical="top" wrapText="1"/>
    </xf>
    <xf numFmtId="170" fontId="6" fillId="0" borderId="1" xfId="2" applyNumberFormat="1" applyFont="1" applyFill="1" applyBorder="1" applyAlignment="1">
      <alignment horizontal="center" vertical="top" wrapText="1"/>
    </xf>
    <xf numFmtId="2" fontId="6" fillId="2" borderId="1" xfId="2" applyNumberFormat="1" applyFont="1" applyFill="1" applyBorder="1" applyAlignment="1">
      <alignment horizontal="center" vertical="top" wrapText="1"/>
    </xf>
    <xf numFmtId="2" fontId="6" fillId="0" borderId="1" xfId="2" applyNumberFormat="1" applyFont="1" applyFill="1" applyBorder="1" applyAlignment="1">
      <alignment horizontal="center" vertical="top" wrapText="1"/>
    </xf>
    <xf numFmtId="169" fontId="9" fillId="0" borderId="0" xfId="0" applyNumberFormat="1" applyFont="1" applyFill="1" applyBorder="1" applyAlignment="1">
      <alignment horizontal="center" vertical="top"/>
    </xf>
    <xf numFmtId="168" fontId="93" fillId="0" borderId="0" xfId="0" applyFont="1" applyFill="1" applyBorder="1" applyAlignment="1">
      <alignment horizontal="justify"/>
    </xf>
    <xf numFmtId="168" fontId="9" fillId="0" borderId="0" xfId="0" applyFont="1" applyFill="1" applyBorder="1" applyAlignment="1">
      <alignment horizontal="right"/>
    </xf>
    <xf numFmtId="4" fontId="7" fillId="0" borderId="1" xfId="70" applyNumberFormat="1" applyFont="1" applyBorder="1" applyAlignment="1">
      <alignment horizontal="right" vertical="top" wrapText="1"/>
    </xf>
    <xf numFmtId="2" fontId="16" fillId="0" borderId="1" xfId="123" applyNumberFormat="1" applyFont="1" applyFill="1" applyBorder="1" applyAlignment="1">
      <alignment horizontal="right" vertical="top" wrapText="1"/>
    </xf>
    <xf numFmtId="169" fontId="11" fillId="0" borderId="1" xfId="123" applyNumberFormat="1" applyFont="1" applyFill="1" applyBorder="1" applyAlignment="1">
      <alignment horizontal="right" vertical="top" wrapText="1"/>
    </xf>
    <xf numFmtId="4" fontId="11" fillId="3" borderId="1" xfId="123" applyNumberFormat="1" applyFont="1" applyFill="1" applyBorder="1" applyAlignment="1">
      <alignment horizontal="right" vertical="top" wrapText="1"/>
    </xf>
    <xf numFmtId="4" fontId="11" fillId="0" borderId="1" xfId="70" applyNumberFormat="1" applyFont="1" applyFill="1" applyBorder="1" applyAlignment="1">
      <alignment horizontal="right" vertical="top"/>
    </xf>
    <xf numFmtId="4" fontId="11" fillId="0" borderId="0" xfId="107" applyNumberFormat="1" applyFont="1" applyBorder="1" applyAlignment="1">
      <alignment horizontal="right" vertical="top"/>
    </xf>
    <xf numFmtId="4" fontId="23" fillId="0" borderId="3" xfId="0" applyNumberFormat="1" applyFont="1" applyBorder="1" applyAlignment="1">
      <alignment horizontal="center" vertical="center" wrapText="1"/>
    </xf>
    <xf numFmtId="1" fontId="8" fillId="0" borderId="5" xfId="4" applyNumberFormat="1" applyFont="1" applyBorder="1" applyAlignment="1">
      <alignment horizontal="center" vertical="top"/>
    </xf>
    <xf numFmtId="0" fontId="7" fillId="0" borderId="5" xfId="0" applyNumberFormat="1" applyFont="1" applyBorder="1" applyAlignment="1">
      <alignment horizontal="center" vertical="top" wrapText="1"/>
    </xf>
    <xf numFmtId="0" fontId="8" fillId="0" borderId="1" xfId="7" applyFont="1" applyBorder="1" applyAlignment="1">
      <alignment vertical="center" wrapText="1"/>
    </xf>
    <xf numFmtId="168" fontId="7" fillId="0" borderId="0" xfId="0" applyFont="1" applyAlignment="1">
      <alignment wrapText="1"/>
    </xf>
    <xf numFmtId="3" fontId="7" fillId="2" borderId="21" xfId="0" applyNumberFormat="1" applyFont="1" applyFill="1" applyBorder="1" applyAlignment="1">
      <alignment horizontal="center" vertical="top" wrapText="1"/>
    </xf>
    <xf numFmtId="0" fontId="7" fillId="0" borderId="21" xfId="0" applyNumberFormat="1" applyFont="1" applyBorder="1" applyAlignment="1">
      <alignment horizontal="center" vertical="top" wrapText="1"/>
    </xf>
    <xf numFmtId="168" fontId="7" fillId="0" borderId="21" xfId="0" applyFont="1" applyBorder="1"/>
    <xf numFmtId="0" fontId="7" fillId="0" borderId="2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1" fontId="8" fillId="0" borderId="21" xfId="4" applyNumberFormat="1" applyFont="1" applyBorder="1" applyAlignment="1">
      <alignment horizontal="center" vertical="top"/>
    </xf>
    <xf numFmtId="173" fontId="6" fillId="2" borderId="21" xfId="0" applyNumberFormat="1" applyFont="1" applyFill="1" applyBorder="1" applyAlignment="1">
      <alignment vertical="top"/>
    </xf>
    <xf numFmtId="4" fontId="23" fillId="0" borderId="21" xfId="0" applyNumberFormat="1" applyFont="1" applyBorder="1" applyAlignment="1">
      <alignment horizontal="center" vertical="center" wrapText="1"/>
    </xf>
    <xf numFmtId="0" fontId="11" fillId="0" borderId="21" xfId="7" applyFont="1" applyBorder="1" applyAlignment="1">
      <alignment vertical="top"/>
    </xf>
    <xf numFmtId="168" fontId="16" fillId="0" borderId="21" xfId="0" applyFont="1" applyBorder="1"/>
    <xf numFmtId="4" fontId="16" fillId="0" borderId="21" xfId="0" applyNumberFormat="1" applyFont="1" applyBorder="1" applyAlignment="1">
      <alignment horizontal="center" vertical="center" wrapText="1"/>
    </xf>
    <xf numFmtId="4" fontId="16" fillId="2" borderId="1" xfId="0" applyNumberFormat="1" applyFont="1" applyFill="1" applyBorder="1" applyAlignment="1">
      <alignment horizontal="center" vertical="center" wrapText="1"/>
    </xf>
    <xf numFmtId="3" fontId="16" fillId="0" borderId="1" xfId="0" applyNumberFormat="1" applyFont="1" applyBorder="1" applyAlignment="1">
      <alignment horizontal="center" vertical="top" wrapText="1"/>
    </xf>
    <xf numFmtId="168" fontId="16" fillId="0" borderId="21" xfId="0" applyFont="1" applyBorder="1" applyAlignment="1">
      <alignment horizontal="justify" vertical="top" wrapText="1"/>
    </xf>
    <xf numFmtId="0" fontId="7" fillId="0" borderId="1" xfId="0" applyNumberFormat="1" applyFont="1" applyFill="1" applyBorder="1" applyAlignment="1">
      <alignment horizontal="center" vertical="top"/>
    </xf>
    <xf numFmtId="0" fontId="7" fillId="3" borderId="1" xfId="0" applyNumberFormat="1" applyFont="1" applyFill="1" applyBorder="1" applyAlignment="1">
      <alignment horizontal="justify" vertical="top"/>
    </xf>
    <xf numFmtId="168" fontId="16" fillId="0" borderId="1" xfId="0" applyNumberFormat="1" applyFont="1" applyBorder="1"/>
    <xf numFmtId="168" fontId="7" fillId="0" borderId="1" xfId="0" applyNumberFormat="1" applyFont="1" applyBorder="1" applyAlignment="1">
      <alignment horizontal="center" vertical="center" wrapText="1"/>
    </xf>
    <xf numFmtId="4" fontId="27" fillId="0" borderId="5" xfId="0" applyNumberFormat="1" applyFont="1" applyBorder="1" applyAlignment="1">
      <alignment horizontal="center" vertical="center" wrapText="1"/>
    </xf>
    <xf numFmtId="0" fontId="20" fillId="3" borderId="1" xfId="0" applyNumberFormat="1" applyFont="1" applyFill="1" applyBorder="1" applyAlignment="1">
      <alignment horizontal="justify" vertical="top" wrapText="1"/>
    </xf>
    <xf numFmtId="0" fontId="7" fillId="0" borderId="1" xfId="0" applyNumberFormat="1" applyFont="1" applyBorder="1" applyAlignment="1">
      <alignment horizontal="justify" vertical="top" wrapText="1"/>
    </xf>
    <xf numFmtId="168" fontId="7" fillId="0" borderId="1" xfId="0" applyFont="1" applyBorder="1" applyAlignment="1">
      <alignment horizontal="justify"/>
    </xf>
    <xf numFmtId="168" fontId="16" fillId="0" borderId="1" xfId="0" applyFont="1" applyBorder="1" applyAlignment="1">
      <alignment vertical="center" wrapText="1"/>
    </xf>
    <xf numFmtId="168" fontId="16" fillId="0" borderId="1" xfId="0" applyFont="1" applyBorder="1" applyAlignment="1">
      <alignment wrapText="1"/>
    </xf>
    <xf numFmtId="0" fontId="6" fillId="0" borderId="21" xfId="70" applyFont="1" applyBorder="1" applyAlignment="1">
      <alignment horizontal="center" vertical="top" wrapText="1"/>
    </xf>
    <xf numFmtId="2" fontId="6" fillId="2" borderId="21" xfId="2" applyNumberFormat="1" applyFont="1" applyFill="1" applyBorder="1" applyAlignment="1">
      <alignment horizontal="center" vertical="top" wrapText="1"/>
    </xf>
    <xf numFmtId="4" fontId="7" fillId="0" borderId="21" xfId="0" applyNumberFormat="1" applyFont="1" applyBorder="1" applyAlignment="1">
      <alignment horizontal="center" vertical="center" wrapText="1"/>
    </xf>
    <xf numFmtId="0" fontId="7" fillId="0" borderId="21" xfId="0" applyNumberFormat="1" applyFont="1" applyBorder="1" applyAlignment="1">
      <alignment horizontal="justify" vertical="top" wrapText="1"/>
    </xf>
    <xf numFmtId="0" fontId="6" fillId="0" borderId="3" xfId="70" applyFont="1" applyBorder="1" applyAlignment="1">
      <alignment horizontal="center" vertical="top" wrapText="1"/>
    </xf>
    <xf numFmtId="2" fontId="6" fillId="2" borderId="3" xfId="2" applyNumberFormat="1" applyFont="1" applyFill="1" applyBorder="1" applyAlignment="1">
      <alignment horizontal="center" vertical="top" wrapText="1"/>
    </xf>
    <xf numFmtId="4" fontId="7" fillId="0" borderId="3" xfId="0" applyNumberFormat="1" applyFont="1" applyBorder="1" applyAlignment="1">
      <alignment horizontal="center" vertical="center" wrapText="1"/>
    </xf>
    <xf numFmtId="3" fontId="20" fillId="0" borderId="21" xfId="0" applyNumberFormat="1" applyFont="1" applyBorder="1" applyAlignment="1">
      <alignment horizontal="center" vertical="top" wrapText="1"/>
    </xf>
    <xf numFmtId="3" fontId="20" fillId="0" borderId="3" xfId="0" applyNumberFormat="1" applyFont="1" applyBorder="1" applyAlignment="1">
      <alignment horizontal="justify" vertical="top" wrapText="1"/>
    </xf>
    <xf numFmtId="0" fontId="7" fillId="0" borderId="3" xfId="0" applyNumberFormat="1" applyFont="1" applyBorder="1" applyAlignment="1">
      <alignment horizontal="center" vertical="center" wrapText="1"/>
    </xf>
    <xf numFmtId="173" fontId="6" fillId="3" borderId="21" xfId="0" applyNumberFormat="1" applyFont="1" applyFill="1" applyBorder="1" applyAlignment="1">
      <alignment vertical="top"/>
    </xf>
    <xf numFmtId="0" fontId="6" fillId="0" borderId="5" xfId="70" applyFont="1" applyBorder="1" applyAlignment="1">
      <alignment horizontal="center" vertical="top" wrapText="1"/>
    </xf>
    <xf numFmtId="2" fontId="6" fillId="2" borderId="5" xfId="2" applyNumberFormat="1" applyFont="1" applyFill="1" applyBorder="1" applyAlignment="1">
      <alignment horizontal="center" vertical="top" wrapText="1"/>
    </xf>
    <xf numFmtId="173" fontId="6" fillId="3" borderId="5" xfId="0" applyNumberFormat="1" applyFont="1" applyFill="1" applyBorder="1" applyAlignment="1">
      <alignment vertical="top"/>
    </xf>
    <xf numFmtId="2" fontId="23" fillId="0" borderId="5" xfId="2" applyNumberFormat="1" applyFont="1" applyBorder="1" applyAlignment="1">
      <alignment horizontal="center" vertical="center" wrapText="1"/>
    </xf>
    <xf numFmtId="172" fontId="20" fillId="0" borderId="21" xfId="2" applyNumberFormat="1" applyFont="1" applyBorder="1" applyAlignment="1">
      <alignment horizontal="center" vertical="top" wrapText="1"/>
    </xf>
    <xf numFmtId="3" fontId="20" fillId="0" borderId="21" xfId="0" applyNumberFormat="1" applyFont="1" applyBorder="1" applyAlignment="1">
      <alignment horizontal="center" vertical="center" wrapText="1"/>
    </xf>
    <xf numFmtId="3" fontId="20" fillId="0" borderId="3" xfId="0" applyNumberFormat="1" applyFont="1" applyBorder="1" applyAlignment="1">
      <alignment horizontal="center" vertical="center" wrapText="1"/>
    </xf>
    <xf numFmtId="0" fontId="6" fillId="0" borderId="21" xfId="70" applyFont="1" applyBorder="1" applyAlignment="1">
      <alignment horizontal="justify" vertical="top" wrapText="1"/>
    </xf>
    <xf numFmtId="2" fontId="6" fillId="2" borderId="21" xfId="2" applyNumberFormat="1" applyFont="1" applyFill="1" applyBorder="1" applyAlignment="1">
      <alignment horizontal="justify" vertical="top" wrapText="1"/>
    </xf>
    <xf numFmtId="0" fontId="7" fillId="0" borderId="21" xfId="0" applyNumberFormat="1" applyFont="1" applyFill="1" applyBorder="1" applyAlignment="1">
      <alignment horizontal="justify" vertical="top"/>
    </xf>
    <xf numFmtId="0" fontId="7" fillId="0" borderId="21" xfId="0" applyNumberFormat="1" applyFont="1" applyBorder="1" applyAlignment="1">
      <alignment horizontal="justify" vertical="center" wrapText="1"/>
    </xf>
    <xf numFmtId="3" fontId="20" fillId="0" borderId="21" xfId="0" applyNumberFormat="1" applyFont="1" applyBorder="1" applyAlignment="1">
      <alignment horizontal="justify" vertical="top" wrapText="1"/>
    </xf>
    <xf numFmtId="172" fontId="20" fillId="0" borderId="3" xfId="2" applyNumberFormat="1" applyFont="1" applyBorder="1" applyAlignment="1">
      <alignment horizontal="justify" vertical="top" wrapText="1"/>
    </xf>
    <xf numFmtId="0" fontId="6" fillId="0" borderId="3" xfId="70" applyFont="1" applyBorder="1" applyAlignment="1">
      <alignment horizontal="justify" vertical="top" wrapText="1"/>
    </xf>
    <xf numFmtId="2" fontId="6" fillId="2" borderId="3" xfId="2" applyNumberFormat="1" applyFont="1" applyFill="1" applyBorder="1" applyAlignment="1">
      <alignment horizontal="justify" vertical="top" wrapText="1"/>
    </xf>
    <xf numFmtId="0" fontId="7" fillId="0" borderId="3" xfId="0" applyNumberFormat="1" applyFont="1" applyFill="1" applyBorder="1" applyAlignment="1">
      <alignment horizontal="justify" vertical="top"/>
    </xf>
    <xf numFmtId="0" fontId="7" fillId="0" borderId="3" xfId="0" applyNumberFormat="1" applyFont="1" applyBorder="1" applyAlignment="1">
      <alignment horizontal="justify" vertical="center" wrapText="1"/>
    </xf>
    <xf numFmtId="0" fontId="7" fillId="0" borderId="21" xfId="0" applyNumberFormat="1" applyFont="1" applyFill="1" applyBorder="1" applyAlignment="1">
      <alignment horizontal="center" vertical="top"/>
    </xf>
    <xf numFmtId="168" fontId="16" fillId="0" borderId="21" xfId="0" applyFont="1" applyBorder="1" applyAlignment="1">
      <alignment vertical="center" wrapText="1"/>
    </xf>
    <xf numFmtId="168" fontId="16" fillId="0" borderId="21" xfId="0" applyFont="1" applyBorder="1" applyAlignment="1">
      <alignment wrapText="1"/>
    </xf>
    <xf numFmtId="4" fontId="27" fillId="0" borderId="21" xfId="0" applyNumberFormat="1" applyFont="1" applyBorder="1" applyAlignment="1">
      <alignment horizontal="center" vertical="center" wrapText="1"/>
    </xf>
    <xf numFmtId="0" fontId="11" fillId="0" borderId="21" xfId="316" applyFont="1" applyBorder="1" applyAlignment="1">
      <alignment horizontal="center" vertical="top" wrapText="1"/>
    </xf>
    <xf numFmtId="0" fontId="11" fillId="0" borderId="21" xfId="316" applyFont="1" applyBorder="1"/>
    <xf numFmtId="0" fontId="11" fillId="0" borderId="3" xfId="316" applyFont="1" applyBorder="1" applyAlignment="1">
      <alignment horizontal="center" vertical="top" wrapText="1"/>
    </xf>
    <xf numFmtId="0" fontId="11" fillId="0" borderId="3" xfId="316" applyFont="1" applyBorder="1"/>
    <xf numFmtId="4" fontId="16" fillId="0" borderId="3" xfId="304" applyNumberFormat="1" applyFont="1" applyBorder="1" applyAlignment="1">
      <alignment horizontal="center" vertical="top" wrapText="1"/>
    </xf>
    <xf numFmtId="4" fontId="16" fillId="0" borderId="1" xfId="304" applyNumberFormat="1" applyFont="1" applyBorder="1" applyAlignment="1">
      <alignment horizontal="center" vertical="center" wrapText="1"/>
    </xf>
    <xf numFmtId="0" fontId="7" fillId="0" borderId="21" xfId="0" applyNumberFormat="1" applyFont="1" applyBorder="1" applyAlignment="1">
      <alignment horizontal="center" vertical="top"/>
    </xf>
    <xf numFmtId="0" fontId="7" fillId="0" borderId="3" xfId="0" applyNumberFormat="1" applyFont="1" applyBorder="1" applyAlignment="1">
      <alignment horizontal="center" vertical="top"/>
    </xf>
    <xf numFmtId="0" fontId="25" fillId="3" borderId="21" xfId="0" applyNumberFormat="1" applyFont="1" applyFill="1" applyBorder="1" applyAlignment="1">
      <alignment vertical="top" wrapText="1"/>
    </xf>
    <xf numFmtId="0" fontId="25" fillId="3" borderId="3" xfId="0" applyNumberFormat="1" applyFont="1" applyFill="1" applyBorder="1" applyAlignment="1">
      <alignment vertical="top" wrapText="1"/>
    </xf>
    <xf numFmtId="3" fontId="7" fillId="2" borderId="3" xfId="0" applyNumberFormat="1" applyFont="1" applyFill="1" applyBorder="1" applyAlignment="1">
      <alignment horizontal="center" vertical="top" wrapText="1"/>
    </xf>
    <xf numFmtId="168" fontId="7" fillId="0" borderId="21" xfId="0" applyFont="1" applyBorder="1" applyAlignment="1">
      <alignment vertical="center"/>
    </xf>
    <xf numFmtId="4" fontId="7" fillId="0" borderId="5" xfId="0" applyNumberFormat="1" applyFont="1" applyBorder="1" applyAlignment="1">
      <alignment horizontal="center" vertical="center" wrapText="1"/>
    </xf>
    <xf numFmtId="4" fontId="16" fillId="0" borderId="3" xfId="0" applyNumberFormat="1" applyFont="1" applyBorder="1" applyAlignment="1">
      <alignment horizontal="center" vertical="center" wrapText="1"/>
    </xf>
    <xf numFmtId="4" fontId="16" fillId="0" borderId="21" xfId="0" applyNumberFormat="1" applyFont="1" applyBorder="1" applyAlignment="1">
      <alignment horizontal="center" vertical="center" wrapText="1"/>
    </xf>
    <xf numFmtId="168" fontId="16" fillId="0" borderId="21" xfId="0" applyFont="1" applyBorder="1" applyAlignment="1">
      <alignment horizontal="justify" vertical="top" wrapText="1"/>
    </xf>
    <xf numFmtId="169" fontId="7" fillId="2" borderId="1" xfId="2" applyNumberFormat="1" applyFont="1" applyFill="1" applyBorder="1" applyAlignment="1">
      <alignment horizontal="center" vertical="top" wrapText="1"/>
    </xf>
    <xf numFmtId="169" fontId="6" fillId="2" borderId="21" xfId="2" applyNumberFormat="1" applyFont="1" applyFill="1" applyBorder="1" applyAlignment="1">
      <alignment horizontal="center" vertical="top" wrapText="1"/>
    </xf>
    <xf numFmtId="2" fontId="7" fillId="0" borderId="21" xfId="2" applyNumberFormat="1" applyFont="1" applyBorder="1" applyAlignment="1">
      <alignment horizontal="center" vertical="center" wrapText="1"/>
    </xf>
    <xf numFmtId="168" fontId="7" fillId="0" borderId="5" xfId="0" applyFont="1" applyBorder="1"/>
    <xf numFmtId="169" fontId="6" fillId="2" borderId="1" xfId="2" applyNumberFormat="1" applyFont="1" applyFill="1" applyBorder="1" applyAlignment="1">
      <alignment horizontal="center" vertical="top" wrapText="1"/>
    </xf>
    <xf numFmtId="0" fontId="8" fillId="0" borderId="21" xfId="70" applyFont="1" applyBorder="1" applyAlignment="1">
      <alignment horizontal="center" vertical="top"/>
    </xf>
    <xf numFmtId="0" fontId="8" fillId="0" borderId="3" xfId="70" applyFont="1" applyBorder="1" applyAlignment="1">
      <alignment horizontal="center" vertical="top"/>
    </xf>
    <xf numFmtId="170" fontId="6" fillId="3" borderId="1" xfId="2" applyNumberFormat="1" applyFont="1" applyFill="1" applyBorder="1" applyAlignment="1">
      <alignment horizontal="justify" vertical="top" wrapText="1"/>
    </xf>
    <xf numFmtId="4" fontId="16" fillId="0" borderId="21" xfId="304" applyNumberFormat="1" applyFont="1" applyBorder="1" applyAlignment="1">
      <alignment horizontal="center" vertical="center" wrapText="1"/>
    </xf>
    <xf numFmtId="2" fontId="7" fillId="0" borderId="3" xfId="2" applyNumberFormat="1" applyFont="1" applyBorder="1" applyAlignment="1">
      <alignment horizontal="center" vertical="center" wrapText="1"/>
    </xf>
    <xf numFmtId="168" fontId="6" fillId="0" borderId="1" xfId="0" applyFont="1" applyFill="1" applyBorder="1" applyAlignment="1">
      <alignment horizontal="center" vertical="center" wrapText="1"/>
    </xf>
    <xf numFmtId="168" fontId="9" fillId="0" borderId="0" xfId="0" applyFont="1" applyFill="1" applyBorder="1" applyAlignment="1">
      <alignment vertical="center" wrapText="1"/>
    </xf>
    <xf numFmtId="168" fontId="9" fillId="0" borderId="1" xfId="0" applyFont="1" applyFill="1" applyBorder="1" applyAlignment="1">
      <alignment horizontal="center"/>
    </xf>
    <xf numFmtId="169" fontId="9" fillId="0" borderId="1" xfId="0" applyNumberFormat="1" applyFont="1" applyFill="1" applyBorder="1" applyAlignment="1">
      <alignment horizontal="center" vertical="top"/>
    </xf>
    <xf numFmtId="168" fontId="93" fillId="0" borderId="1" xfId="0" applyFont="1" applyFill="1" applyBorder="1" applyAlignment="1">
      <alignment horizontal="justify"/>
    </xf>
    <xf numFmtId="168" fontId="9" fillId="0" borderId="1" xfId="0" applyFont="1" applyFill="1" applyBorder="1" applyAlignment="1">
      <alignment horizontal="right"/>
    </xf>
    <xf numFmtId="2" fontId="6" fillId="0" borderId="1" xfId="2" applyNumberFormat="1" applyFont="1" applyFill="1" applyBorder="1" applyAlignment="1">
      <alignment horizontal="center" vertical="center" wrapText="1"/>
    </xf>
    <xf numFmtId="2" fontId="7" fillId="0" borderId="1" xfId="2" applyNumberFormat="1" applyFont="1" applyFill="1" applyBorder="1" applyAlignment="1">
      <alignment horizontal="center" vertical="center" wrapText="1"/>
    </xf>
    <xf numFmtId="2" fontId="24" fillId="0" borderId="1" xfId="2" applyNumberFormat="1" applyFont="1" applyFill="1" applyBorder="1" applyAlignment="1">
      <alignment horizontal="right" vertical="top" wrapText="1"/>
    </xf>
    <xf numFmtId="168" fontId="6" fillId="0" borderId="1" xfId="0" applyFont="1" applyFill="1" applyBorder="1" applyAlignment="1">
      <alignment horizontal="center" vertical="center" wrapText="1"/>
    </xf>
    <xf numFmtId="168" fontId="6" fillId="0" borderId="1" xfId="0" applyFont="1" applyFill="1" applyBorder="1" applyAlignment="1">
      <alignment horizontal="center" vertical="center" wrapText="1"/>
    </xf>
    <xf numFmtId="168" fontId="16" fillId="0" borderId="3" xfId="0" applyFont="1" applyBorder="1" applyAlignment="1">
      <alignment horizontal="justify" vertical="top" wrapText="1"/>
    </xf>
    <xf numFmtId="0" fontId="7" fillId="3" borderId="21" xfId="0" applyNumberFormat="1" applyFont="1" applyFill="1" applyBorder="1" applyAlignment="1">
      <alignment vertical="top" wrapText="1"/>
    </xf>
    <xf numFmtId="0" fontId="7" fillId="3" borderId="3" xfId="0" applyNumberFormat="1" applyFont="1" applyFill="1" applyBorder="1" applyAlignment="1">
      <alignment vertical="top" wrapText="1"/>
    </xf>
    <xf numFmtId="0" fontId="16" fillId="3" borderId="21" xfId="0" applyNumberFormat="1" applyFont="1" applyFill="1" applyBorder="1" applyAlignment="1">
      <alignment vertical="top" wrapText="1"/>
    </xf>
    <xf numFmtId="0" fontId="16" fillId="3" borderId="3" xfId="0" applyNumberFormat="1" applyFont="1" applyFill="1" applyBorder="1" applyAlignment="1">
      <alignment vertical="top" wrapText="1"/>
    </xf>
    <xf numFmtId="168" fontId="16" fillId="0" borderId="21" xfId="0" applyFont="1" applyBorder="1" applyAlignment="1">
      <alignment vertical="top" wrapText="1"/>
    </xf>
    <xf numFmtId="168" fontId="16" fillId="0" borderId="3" xfId="0" applyFont="1" applyBorder="1" applyAlignment="1">
      <alignment vertical="top" wrapText="1"/>
    </xf>
    <xf numFmtId="0" fontId="7" fillId="2" borderId="21" xfId="0" applyNumberFormat="1" applyFont="1" applyFill="1" applyBorder="1" applyAlignment="1">
      <alignment vertical="top" wrapText="1"/>
    </xf>
    <xf numFmtId="0" fontId="7" fillId="2" borderId="3" xfId="0" applyNumberFormat="1" applyFont="1" applyFill="1" applyBorder="1" applyAlignment="1">
      <alignment vertical="top" wrapText="1"/>
    </xf>
    <xf numFmtId="0" fontId="16" fillId="0" borderId="21" xfId="0" applyNumberFormat="1" applyFont="1" applyBorder="1" applyAlignment="1">
      <alignment vertical="top" wrapText="1"/>
    </xf>
    <xf numFmtId="0" fontId="16" fillId="0" borderId="3" xfId="0" applyNumberFormat="1" applyFont="1" applyBorder="1" applyAlignment="1">
      <alignment vertical="top" wrapText="1"/>
    </xf>
    <xf numFmtId="0" fontId="16" fillId="3" borderId="21" xfId="64" applyFont="1" applyFill="1" applyBorder="1" applyAlignment="1">
      <alignment vertical="top" wrapText="1"/>
    </xf>
    <xf numFmtId="0" fontId="16" fillId="3" borderId="3" xfId="64" applyFont="1" applyFill="1" applyBorder="1" applyAlignment="1">
      <alignment vertical="top" wrapText="1"/>
    </xf>
    <xf numFmtId="0" fontId="20" fillId="3" borderId="21" xfId="64" applyFont="1" applyFill="1" applyBorder="1" applyAlignment="1">
      <alignment vertical="top" wrapText="1"/>
    </xf>
    <xf numFmtId="0" fontId="20" fillId="3" borderId="3" xfId="64" applyFont="1" applyFill="1" applyBorder="1" applyAlignment="1">
      <alignment vertical="top" wrapText="1"/>
    </xf>
    <xf numFmtId="0" fontId="7" fillId="0" borderId="21" xfId="316" applyFont="1" applyBorder="1" applyAlignment="1">
      <alignment vertical="top" wrapText="1"/>
    </xf>
    <xf numFmtId="0" fontId="7" fillId="0" borderId="3" xfId="316" applyFont="1" applyBorder="1" applyAlignment="1">
      <alignment vertical="top" wrapText="1"/>
    </xf>
    <xf numFmtId="168" fontId="7" fillId="3" borderId="21" xfId="10" applyNumberFormat="1" applyFont="1" applyFill="1" applyBorder="1" applyAlignment="1">
      <alignment vertical="top" wrapText="1"/>
    </xf>
    <xf numFmtId="168" fontId="7" fillId="3" borderId="3" xfId="10" applyNumberFormat="1" applyFont="1" applyFill="1" applyBorder="1" applyAlignment="1">
      <alignment vertical="top" wrapText="1"/>
    </xf>
    <xf numFmtId="168" fontId="56" fillId="0" borderId="1" xfId="0" applyFont="1" applyFill="1" applyBorder="1" applyAlignment="1">
      <alignment horizontal="center" vertical="center" wrapText="1"/>
    </xf>
    <xf numFmtId="169" fontId="56" fillId="0" borderId="1" xfId="0" applyNumberFormat="1" applyFont="1" applyFill="1" applyBorder="1" applyAlignment="1">
      <alignment horizontal="center" vertical="center"/>
    </xf>
    <xf numFmtId="169" fontId="95" fillId="0" borderId="1" xfId="0" applyNumberFormat="1" applyFont="1" applyFill="1" applyBorder="1" applyAlignment="1">
      <alignment horizontal="center" vertical="center"/>
    </xf>
    <xf numFmtId="169" fontId="95" fillId="0" borderId="1" xfId="0" applyNumberFormat="1" applyFont="1" applyFill="1" applyBorder="1" applyAlignment="1">
      <alignment horizontal="center" vertical="center" wrapText="1"/>
    </xf>
    <xf numFmtId="1" fontId="96" fillId="0" borderId="1" xfId="2" applyNumberFormat="1" applyFont="1" applyFill="1" applyBorder="1" applyAlignment="1">
      <alignment horizontal="center" vertical="top" wrapText="1"/>
    </xf>
    <xf numFmtId="170" fontId="96" fillId="0" borderId="1" xfId="2" applyNumberFormat="1" applyFont="1" applyFill="1" applyBorder="1" applyAlignment="1">
      <alignment horizontal="center" vertical="top" wrapText="1"/>
    </xf>
    <xf numFmtId="2" fontId="96" fillId="2" borderId="1" xfId="2" applyNumberFormat="1" applyFont="1" applyFill="1" applyBorder="1" applyAlignment="1">
      <alignment horizontal="center" vertical="top" wrapText="1"/>
    </xf>
    <xf numFmtId="2" fontId="96" fillId="0" borderId="1" xfId="2" applyNumberFormat="1" applyFont="1" applyFill="1" applyBorder="1" applyAlignment="1">
      <alignment horizontal="center" vertical="center" wrapText="1"/>
    </xf>
    <xf numFmtId="4" fontId="96" fillId="0" borderId="1" xfId="0" applyNumberFormat="1" applyFont="1" applyBorder="1" applyAlignment="1">
      <alignment horizontal="center" vertical="center" wrapText="1"/>
    </xf>
    <xf numFmtId="0" fontId="96" fillId="2" borderId="1" xfId="0" applyNumberFormat="1" applyFont="1" applyFill="1" applyBorder="1" applyAlignment="1">
      <alignment horizontal="justify" vertical="top" wrapText="1"/>
    </xf>
    <xf numFmtId="2" fontId="96" fillId="0" borderId="1" xfId="2" applyNumberFormat="1" applyFont="1" applyFill="1" applyBorder="1" applyAlignment="1">
      <alignment horizontal="justify" vertical="top" wrapText="1"/>
    </xf>
    <xf numFmtId="169" fontId="96" fillId="2" borderId="1" xfId="2" applyNumberFormat="1" applyFont="1" applyFill="1" applyBorder="1" applyAlignment="1">
      <alignment horizontal="center" vertical="top" wrapText="1"/>
    </xf>
    <xf numFmtId="2" fontId="96" fillId="0" borderId="1" xfId="2" applyNumberFormat="1" applyFont="1" applyFill="1" applyBorder="1" applyAlignment="1">
      <alignment horizontal="center" vertical="top" wrapText="1"/>
    </xf>
    <xf numFmtId="4" fontId="98" fillId="0" borderId="1" xfId="2" applyNumberFormat="1" applyFont="1" applyBorder="1" applyAlignment="1">
      <alignment horizontal="justify" vertical="top" wrapText="1"/>
    </xf>
    <xf numFmtId="4" fontId="98" fillId="2" borderId="1" xfId="2" applyNumberFormat="1" applyFont="1" applyFill="1" applyBorder="1" applyAlignment="1">
      <alignment horizontal="justify" vertical="top" wrapText="1"/>
    </xf>
    <xf numFmtId="3" fontId="96" fillId="2" borderId="1" xfId="0" applyNumberFormat="1" applyFont="1" applyFill="1" applyBorder="1" applyAlignment="1">
      <alignment horizontal="center" vertical="top" wrapText="1"/>
    </xf>
    <xf numFmtId="0" fontId="56" fillId="2" borderId="1" xfId="0" applyNumberFormat="1" applyFont="1" applyFill="1" applyBorder="1" applyAlignment="1">
      <alignment horizontal="justify" vertical="top" wrapText="1"/>
    </xf>
    <xf numFmtId="0" fontId="96" fillId="2" borderId="1" xfId="0" applyNumberFormat="1" applyFont="1" applyFill="1" applyBorder="1" applyAlignment="1">
      <alignment horizontal="center" vertical="top" wrapText="1"/>
    </xf>
    <xf numFmtId="0" fontId="96" fillId="0" borderId="1" xfId="0" applyNumberFormat="1" applyFont="1" applyBorder="1" applyAlignment="1">
      <alignment horizontal="center" vertical="top" wrapText="1"/>
    </xf>
    <xf numFmtId="168" fontId="98" fillId="2" borderId="1" xfId="0" applyFont="1" applyFill="1" applyBorder="1" applyAlignment="1">
      <alignment horizontal="justify" vertical="top" wrapText="1"/>
    </xf>
    <xf numFmtId="3" fontId="98" fillId="2" borderId="1" xfId="0" applyNumberFormat="1" applyFont="1" applyFill="1" applyBorder="1" applyAlignment="1">
      <alignment horizontal="center" vertical="top" wrapText="1"/>
    </xf>
    <xf numFmtId="0" fontId="56" fillId="3" borderId="1" xfId="0" applyNumberFormat="1" applyFont="1" applyFill="1" applyBorder="1" applyAlignment="1">
      <alignment horizontal="justify" vertical="top" wrapText="1"/>
    </xf>
    <xf numFmtId="0" fontId="96" fillId="3" borderId="1" xfId="0" applyNumberFormat="1" applyFont="1" applyFill="1" applyBorder="1" applyAlignment="1">
      <alignment horizontal="justify" vertical="top" wrapText="1"/>
    </xf>
    <xf numFmtId="0" fontId="98" fillId="3" borderId="1" xfId="0" applyNumberFormat="1" applyFont="1" applyFill="1" applyBorder="1" applyAlignment="1">
      <alignment horizontal="justify" vertical="top" wrapText="1"/>
    </xf>
    <xf numFmtId="3" fontId="98" fillId="0" borderId="1" xfId="0" applyNumberFormat="1" applyFont="1" applyBorder="1" applyAlignment="1">
      <alignment horizontal="center" vertical="top" wrapText="1"/>
    </xf>
    <xf numFmtId="4" fontId="98" fillId="0" borderId="1" xfId="0" applyNumberFormat="1" applyFont="1" applyBorder="1" applyAlignment="1">
      <alignment horizontal="center" vertical="center" wrapText="1"/>
    </xf>
    <xf numFmtId="168" fontId="98" fillId="0" borderId="1" xfId="0" applyFont="1" applyBorder="1" applyAlignment="1">
      <alignment horizontal="justify" vertical="top" wrapText="1"/>
    </xf>
    <xf numFmtId="168" fontId="98" fillId="3" borderId="1" xfId="0" applyNumberFormat="1" applyFont="1" applyFill="1" applyBorder="1" applyAlignment="1">
      <alignment horizontal="justify" vertical="top" wrapText="1"/>
    </xf>
    <xf numFmtId="168" fontId="96" fillId="3" borderId="1" xfId="0" applyFont="1" applyFill="1" applyBorder="1" applyAlignment="1">
      <alignment horizontal="justify" vertical="top" wrapText="1"/>
    </xf>
    <xf numFmtId="0" fontId="96" fillId="3" borderId="1" xfId="0" applyNumberFormat="1" applyFont="1" applyFill="1" applyBorder="1" applyAlignment="1">
      <alignment horizontal="justify" vertical="top"/>
    </xf>
    <xf numFmtId="0" fontId="99" fillId="3" borderId="1" xfId="0" applyNumberFormat="1" applyFont="1" applyFill="1" applyBorder="1" applyAlignment="1">
      <alignment horizontal="justify" vertical="top" wrapText="1"/>
    </xf>
    <xf numFmtId="4" fontId="98" fillId="0" borderId="1" xfId="304" applyNumberFormat="1" applyFont="1" applyBorder="1" applyAlignment="1">
      <alignment horizontal="center" vertical="center" wrapText="1"/>
    </xf>
    <xf numFmtId="2" fontId="96" fillId="0" borderId="1" xfId="123" applyNumberFormat="1" applyFont="1" applyFill="1" applyBorder="1" applyAlignment="1">
      <alignment horizontal="justify" vertical="top" wrapText="1"/>
    </xf>
    <xf numFmtId="2" fontId="56" fillId="0" borderId="1" xfId="2" applyNumberFormat="1" applyFont="1" applyFill="1" applyBorder="1" applyAlignment="1">
      <alignment horizontal="center" vertical="center" wrapText="1"/>
    </xf>
    <xf numFmtId="0" fontId="98" fillId="3" borderId="1" xfId="0" applyNumberFormat="1" applyFont="1" applyFill="1" applyBorder="1" applyAlignment="1">
      <alignment vertical="top" wrapText="1"/>
    </xf>
    <xf numFmtId="0" fontId="99" fillId="3" borderId="1" xfId="0" applyNumberFormat="1" applyFont="1" applyFill="1" applyBorder="1" applyAlignment="1">
      <alignment vertical="top" wrapText="1"/>
    </xf>
    <xf numFmtId="0" fontId="98" fillId="0" borderId="1" xfId="0" applyNumberFormat="1" applyFont="1" applyBorder="1" applyAlignment="1">
      <alignment vertical="top" wrapText="1"/>
    </xf>
    <xf numFmtId="0" fontId="96" fillId="2" borderId="1" xfId="0" applyNumberFormat="1" applyFont="1" applyFill="1" applyBorder="1" applyAlignment="1">
      <alignment vertical="top" wrapText="1"/>
    </xf>
    <xf numFmtId="0" fontId="96" fillId="0" borderId="1" xfId="0" applyNumberFormat="1" applyFont="1" applyFill="1" applyBorder="1" applyAlignment="1">
      <alignment horizontal="center" vertical="top"/>
    </xf>
    <xf numFmtId="0" fontId="98" fillId="3" borderId="1" xfId="64" applyFont="1" applyFill="1" applyBorder="1" applyAlignment="1">
      <alignment horizontal="justify" vertical="top" wrapText="1"/>
    </xf>
    <xf numFmtId="0" fontId="96" fillId="0" borderId="1" xfId="0" applyNumberFormat="1" applyFont="1" applyBorder="1" applyAlignment="1">
      <alignment horizontal="center" vertical="center" wrapText="1"/>
    </xf>
    <xf numFmtId="0" fontId="99" fillId="3" borderId="1" xfId="64" applyFont="1" applyFill="1" applyBorder="1" applyAlignment="1">
      <alignment horizontal="justify" vertical="top" wrapText="1"/>
    </xf>
    <xf numFmtId="0" fontId="96" fillId="0" borderId="1" xfId="0" applyNumberFormat="1" applyFont="1" applyBorder="1" applyAlignment="1">
      <alignment horizontal="justify" vertical="top" wrapText="1"/>
    </xf>
    <xf numFmtId="0" fontId="96" fillId="0" borderId="1" xfId="316" applyFont="1" applyBorder="1" applyAlignment="1">
      <alignment horizontal="justify" vertical="top" wrapText="1"/>
    </xf>
    <xf numFmtId="168" fontId="96" fillId="3" borderId="1" xfId="10" applyNumberFormat="1" applyFont="1" applyFill="1" applyBorder="1" applyAlignment="1">
      <alignment horizontal="justify" vertical="top" wrapText="1"/>
    </xf>
    <xf numFmtId="168" fontId="89" fillId="0" borderId="1" xfId="0" applyFont="1" applyBorder="1" applyAlignment="1">
      <alignment horizontal="center" vertical="center"/>
    </xf>
    <xf numFmtId="0" fontId="84" fillId="0" borderId="1" xfId="2" applyFont="1" applyBorder="1" applyAlignment="1">
      <alignment horizontal="center" vertical="center" wrapText="1"/>
    </xf>
    <xf numFmtId="0" fontId="85" fillId="0" borderId="1" xfId="2" applyFont="1" applyBorder="1" applyAlignment="1">
      <alignment horizontal="center" vertical="center" wrapText="1"/>
    </xf>
    <xf numFmtId="0" fontId="86" fillId="0" borderId="1" xfId="2" applyFont="1" applyBorder="1" applyAlignment="1">
      <alignment horizontal="center" vertical="center" wrapText="1"/>
    </xf>
    <xf numFmtId="0" fontId="87" fillId="0" borderId="23" xfId="2" applyFont="1" applyBorder="1" applyAlignment="1">
      <alignment horizontal="center" vertical="center" wrapText="1"/>
    </xf>
    <xf numFmtId="0" fontId="87" fillId="0" borderId="24" xfId="2" applyFont="1" applyBorder="1" applyAlignment="1">
      <alignment horizontal="center" vertical="center" wrapText="1"/>
    </xf>
    <xf numFmtId="170" fontId="87" fillId="0" borderId="1" xfId="2" applyNumberFormat="1" applyFont="1" applyBorder="1" applyAlignment="1">
      <alignment horizontal="center" vertical="center" wrapText="1"/>
    </xf>
    <xf numFmtId="170" fontId="87" fillId="0" borderId="1" xfId="2" applyNumberFormat="1" applyFont="1" applyFill="1" applyBorder="1" applyAlignment="1">
      <alignment horizontal="center" vertical="center" wrapText="1"/>
    </xf>
    <xf numFmtId="0" fontId="8" fillId="0" borderId="1" xfId="135" applyNumberFormat="1" applyFont="1" applyBorder="1" applyAlignment="1">
      <alignment horizontal="center" vertical="center"/>
    </xf>
    <xf numFmtId="0" fontId="8" fillId="0" borderId="1" xfId="134" applyNumberFormat="1" applyFont="1" applyFill="1" applyBorder="1" applyAlignment="1">
      <alignment horizontal="center" vertical="top" wrapText="1"/>
    </xf>
    <xf numFmtId="0" fontId="12" fillId="0" borderId="1" xfId="135" applyNumberFormat="1" applyFont="1" applyBorder="1" applyAlignment="1">
      <alignment horizontal="center" vertical="center"/>
    </xf>
    <xf numFmtId="1" fontId="8" fillId="0" borderId="1" xfId="107" applyNumberFormat="1" applyFont="1" applyBorder="1" applyAlignment="1">
      <alignment horizontal="center" vertical="center"/>
    </xf>
    <xf numFmtId="1" fontId="8" fillId="0" borderId="1" xfId="107" applyNumberFormat="1" applyFont="1" applyBorder="1" applyAlignment="1">
      <alignment horizontal="center" vertical="center" wrapText="1"/>
    </xf>
    <xf numFmtId="0" fontId="8" fillId="0" borderId="1" xfId="107" applyFont="1" applyBorder="1" applyAlignment="1">
      <alignment horizontal="center" vertical="center"/>
    </xf>
    <xf numFmtId="0" fontId="8" fillId="0" borderId="21" xfId="107" applyFont="1" applyBorder="1" applyAlignment="1">
      <alignment horizontal="center" vertical="center" wrapText="1"/>
    </xf>
    <xf numFmtId="0" fontId="8" fillId="0" borderId="3" xfId="107" applyFont="1" applyBorder="1" applyAlignment="1">
      <alignment horizontal="center" vertical="center" wrapText="1"/>
    </xf>
    <xf numFmtId="168" fontId="9" fillId="0" borderId="0" xfId="0" applyFont="1" applyFill="1" applyBorder="1" applyAlignment="1">
      <alignment horizontal="center" vertical="center" wrapText="1"/>
    </xf>
    <xf numFmtId="168" fontId="2" fillId="0" borderId="1" xfId="0" applyFont="1" applyFill="1" applyBorder="1" applyAlignment="1">
      <alignment horizontal="center" vertical="center"/>
    </xf>
    <xf numFmtId="169" fontId="2" fillId="0" borderId="1" xfId="0" applyNumberFormat="1" applyFont="1" applyFill="1" applyBorder="1" applyAlignment="1">
      <alignment horizontal="right" vertical="top"/>
    </xf>
    <xf numFmtId="168" fontId="3" fillId="0" borderId="1" xfId="0" applyFont="1" applyFill="1" applyBorder="1" applyAlignment="1">
      <alignment horizontal="justify" vertical="center"/>
    </xf>
    <xf numFmtId="168" fontId="2" fillId="0" borderId="1" xfId="0" applyFont="1" applyFill="1" applyBorder="1" applyAlignment="1">
      <alignment horizontal="right" vertical="center"/>
    </xf>
    <xf numFmtId="168" fontId="6" fillId="0" borderId="1" xfId="0" applyFont="1" applyFill="1" applyBorder="1" applyAlignment="1">
      <alignment horizontal="center" vertical="center" wrapText="1"/>
    </xf>
    <xf numFmtId="169" fontId="6" fillId="0" borderId="1" xfId="0" applyNumberFormat="1" applyFont="1" applyFill="1" applyBorder="1" applyAlignment="1">
      <alignment horizontal="right" vertical="top" wrapText="1"/>
    </xf>
    <xf numFmtId="168" fontId="7" fillId="0" borderId="1" xfId="0" applyFont="1" applyFill="1" applyBorder="1" applyAlignment="1">
      <alignment horizontal="justify" vertical="center" wrapText="1"/>
    </xf>
    <xf numFmtId="168" fontId="6" fillId="0" borderId="1" xfId="0" applyFont="1" applyFill="1" applyBorder="1" applyAlignment="1">
      <alignment horizontal="right" vertical="center" wrapText="1"/>
    </xf>
    <xf numFmtId="168" fontId="7" fillId="0" borderId="25" xfId="0" applyFont="1" applyFill="1" applyBorder="1" applyAlignment="1">
      <alignment horizontal="justify" vertical="top" wrapText="1"/>
    </xf>
    <xf numFmtId="168" fontId="6" fillId="0" borderId="0" xfId="0" applyFont="1" applyFill="1" applyBorder="1" applyAlignment="1">
      <alignment horizontal="center" wrapText="1"/>
    </xf>
    <xf numFmtId="168" fontId="6" fillId="0" borderId="0" xfId="0" applyFont="1" applyFill="1" applyBorder="1" applyAlignment="1">
      <alignment horizontal="center"/>
    </xf>
    <xf numFmtId="169" fontId="6" fillId="0" borderId="1" xfId="0" applyNumberFormat="1" applyFont="1" applyFill="1" applyBorder="1" applyAlignment="1">
      <alignment horizontal="center" vertical="center"/>
    </xf>
    <xf numFmtId="169" fontId="8" fillId="0" borderId="1" xfId="0" applyNumberFormat="1" applyFont="1" applyFill="1" applyBorder="1" applyAlignment="1">
      <alignment horizontal="center" vertical="center"/>
    </xf>
    <xf numFmtId="168" fontId="6" fillId="0" borderId="23" xfId="0" applyFont="1" applyFill="1" applyBorder="1" applyAlignment="1">
      <alignment horizontal="center" vertical="center" wrapText="1"/>
    </xf>
    <xf numFmtId="168" fontId="6" fillId="0" borderId="19" xfId="0" applyFont="1" applyFill="1" applyBorder="1" applyAlignment="1">
      <alignment horizontal="center" vertical="center" wrapText="1"/>
    </xf>
    <xf numFmtId="168" fontId="6" fillId="0" borderId="24" xfId="0" applyFont="1" applyFill="1" applyBorder="1" applyAlignment="1">
      <alignment horizontal="center" vertical="center" wrapText="1"/>
    </xf>
    <xf numFmtId="0" fontId="7" fillId="0" borderId="21" xfId="316" applyFont="1" applyBorder="1" applyAlignment="1">
      <alignment horizontal="justify" vertical="top" wrapText="1"/>
    </xf>
    <xf numFmtId="0" fontId="7" fillId="0" borderId="3" xfId="316" applyFont="1" applyBorder="1" applyAlignment="1">
      <alignment horizontal="justify" vertical="top" wrapText="1"/>
    </xf>
    <xf numFmtId="0" fontId="6" fillId="0" borderId="0" xfId="2" applyFont="1" applyBorder="1" applyAlignment="1">
      <alignment horizontal="left" vertical="center" wrapText="1"/>
    </xf>
    <xf numFmtId="170" fontId="6" fillId="0" borderId="0" xfId="2" applyNumberFormat="1" applyFont="1" applyBorder="1" applyAlignment="1">
      <alignment horizontal="justify" vertical="top" wrapText="1"/>
    </xf>
    <xf numFmtId="168" fontId="7" fillId="3" borderId="21" xfId="10" applyNumberFormat="1" applyFont="1" applyFill="1" applyBorder="1" applyAlignment="1">
      <alignment horizontal="justify" vertical="top" wrapText="1"/>
    </xf>
    <xf numFmtId="168" fontId="7" fillId="3" borderId="3" xfId="10" applyNumberFormat="1" applyFont="1" applyFill="1" applyBorder="1" applyAlignment="1">
      <alignment horizontal="justify" vertical="top" wrapText="1"/>
    </xf>
    <xf numFmtId="3" fontId="7" fillId="0" borderId="2" xfId="6" applyNumberFormat="1" applyFont="1" applyBorder="1" applyAlignment="1">
      <alignment horizontal="center" vertical="top"/>
    </xf>
    <xf numFmtId="3" fontId="7" fillId="0" borderId="3" xfId="6" applyNumberFormat="1" applyFont="1" applyBorder="1" applyAlignment="1">
      <alignment horizontal="center" vertical="top"/>
    </xf>
    <xf numFmtId="3" fontId="7" fillId="0" borderId="4" xfId="6" applyNumberFormat="1" applyFont="1" applyBorder="1" applyAlignment="1">
      <alignment horizontal="center" vertical="top"/>
    </xf>
    <xf numFmtId="0" fontId="6" fillId="0" borderId="1" xfId="2" applyFont="1" applyBorder="1" applyAlignment="1">
      <alignment horizontal="center" vertical="center" wrapText="1"/>
    </xf>
    <xf numFmtId="168" fontId="20" fillId="0" borderId="1" xfId="0" applyFont="1" applyBorder="1" applyAlignment="1">
      <alignment horizontal="center" vertical="center" wrapText="1"/>
    </xf>
    <xf numFmtId="168" fontId="21" fillId="0" borderId="1" xfId="0" applyFont="1" applyBorder="1" applyAlignment="1">
      <alignment horizontal="center" vertical="center"/>
    </xf>
    <xf numFmtId="4" fontId="16" fillId="0" borderId="21" xfId="0" applyNumberFormat="1" applyFont="1" applyBorder="1" applyAlignment="1">
      <alignment horizontal="center" vertical="center" wrapText="1"/>
    </xf>
    <xf numFmtId="4" fontId="16" fillId="0" borderId="5" xfId="0" applyNumberFormat="1" applyFont="1" applyBorder="1" applyAlignment="1">
      <alignment horizontal="center" vertical="center" wrapText="1"/>
    </xf>
    <xf numFmtId="0" fontId="7" fillId="0" borderId="5" xfId="0" applyNumberFormat="1" applyFont="1" applyBorder="1" applyAlignment="1">
      <alignment horizontal="justify" vertical="top" wrapText="1"/>
    </xf>
    <xf numFmtId="0" fontId="7" fillId="0" borderId="3" xfId="0" applyNumberFormat="1" applyFont="1" applyBorder="1" applyAlignment="1">
      <alignment horizontal="justify" vertical="top" wrapText="1"/>
    </xf>
    <xf numFmtId="0" fontId="7" fillId="3" borderId="21" xfId="0" applyNumberFormat="1" applyFont="1" applyFill="1" applyBorder="1" applyAlignment="1">
      <alignment horizontal="justify" vertical="top" wrapText="1"/>
    </xf>
    <xf numFmtId="0" fontId="7" fillId="3" borderId="3" xfId="0" applyNumberFormat="1" applyFont="1" applyFill="1" applyBorder="1" applyAlignment="1">
      <alignment horizontal="justify" vertical="top" wrapText="1"/>
    </xf>
    <xf numFmtId="0" fontId="16" fillId="3" borderId="21" xfId="0" applyNumberFormat="1" applyFont="1" applyFill="1" applyBorder="1" applyAlignment="1">
      <alignment horizontal="justify" vertical="top" wrapText="1"/>
    </xf>
    <xf numFmtId="0" fontId="16" fillId="3" borderId="3" xfId="0" applyNumberFormat="1" applyFont="1" applyFill="1" applyBorder="1" applyAlignment="1">
      <alignment horizontal="justify" vertical="top" wrapText="1"/>
    </xf>
    <xf numFmtId="168" fontId="16" fillId="0" borderId="21" xfId="0" applyFont="1" applyBorder="1" applyAlignment="1">
      <alignment horizontal="justify" vertical="top" wrapText="1"/>
    </xf>
    <xf numFmtId="168" fontId="16" fillId="0" borderId="3" xfId="0" applyFont="1" applyBorder="1" applyAlignment="1">
      <alignment horizontal="justify" vertical="top" wrapText="1"/>
    </xf>
    <xf numFmtId="0" fontId="16" fillId="0" borderId="21" xfId="0" applyNumberFormat="1" applyFont="1" applyBorder="1" applyAlignment="1">
      <alignment horizontal="justify" vertical="top" wrapText="1"/>
    </xf>
    <xf numFmtId="0" fontId="16" fillId="0" borderId="3" xfId="0" applyNumberFormat="1" applyFont="1" applyBorder="1" applyAlignment="1">
      <alignment horizontal="justify" vertical="top" wrapText="1"/>
    </xf>
    <xf numFmtId="0" fontId="20" fillId="3" borderId="21" xfId="64" applyFont="1" applyFill="1" applyBorder="1" applyAlignment="1">
      <alignment horizontal="justify" vertical="top" wrapText="1"/>
    </xf>
    <xf numFmtId="0" fontId="20" fillId="3" borderId="3" xfId="64" applyFont="1" applyFill="1" applyBorder="1" applyAlignment="1">
      <alignment horizontal="justify" vertical="top" wrapText="1"/>
    </xf>
    <xf numFmtId="0" fontId="7" fillId="2" borderId="21" xfId="0" applyNumberFormat="1" applyFont="1" applyFill="1" applyBorder="1" applyAlignment="1">
      <alignment horizontal="justify" vertical="top" wrapText="1"/>
    </xf>
    <xf numFmtId="0" fontId="7" fillId="2" borderId="3" xfId="0" applyNumberFormat="1" applyFont="1" applyFill="1" applyBorder="1" applyAlignment="1">
      <alignment horizontal="justify" vertical="top" wrapText="1"/>
    </xf>
    <xf numFmtId="0" fontId="16" fillId="3" borderId="21" xfId="64" applyFont="1" applyFill="1" applyBorder="1" applyAlignment="1">
      <alignment horizontal="justify" vertical="top" wrapText="1"/>
    </xf>
    <xf numFmtId="0" fontId="16" fillId="3" borderId="3" xfId="64" applyFont="1" applyFill="1" applyBorder="1" applyAlignment="1">
      <alignment horizontal="justify" vertical="top" wrapText="1"/>
    </xf>
    <xf numFmtId="4" fontId="16" fillId="2" borderId="21" xfId="2" applyNumberFormat="1" applyFont="1" applyFill="1" applyBorder="1" applyAlignment="1">
      <alignment horizontal="justify" vertical="top" wrapText="1"/>
    </xf>
    <xf numFmtId="4" fontId="16" fillId="2" borderId="3" xfId="2" applyNumberFormat="1" applyFont="1" applyFill="1" applyBorder="1" applyAlignment="1">
      <alignment horizontal="justify" vertical="top" wrapText="1"/>
    </xf>
    <xf numFmtId="4" fontId="16" fillId="2" borderId="5" xfId="2" applyNumberFormat="1" applyFont="1" applyFill="1" applyBorder="1" applyAlignment="1">
      <alignment horizontal="justify" vertical="top" wrapText="1"/>
    </xf>
    <xf numFmtId="0" fontId="7" fillId="2" borderId="5" xfId="0" applyNumberFormat="1" applyFont="1" applyFill="1" applyBorder="1" applyAlignment="1">
      <alignment horizontal="justify" vertical="top" wrapText="1"/>
    </xf>
    <xf numFmtId="4" fontId="16" fillId="0" borderId="21" xfId="2" applyNumberFormat="1" applyFont="1" applyBorder="1" applyAlignment="1">
      <alignment horizontal="justify" vertical="top" wrapText="1"/>
    </xf>
    <xf numFmtId="4" fontId="16" fillId="0" borderId="3" xfId="2" applyNumberFormat="1" applyFont="1" applyBorder="1" applyAlignment="1">
      <alignment horizontal="justify" vertical="top" wrapText="1"/>
    </xf>
    <xf numFmtId="4" fontId="16" fillId="0" borderId="5" xfId="2" applyNumberFormat="1" applyFont="1" applyBorder="1" applyAlignment="1">
      <alignment horizontal="justify" vertical="top" wrapText="1"/>
    </xf>
  </cellXfs>
  <cellStyles count="317">
    <cellStyle name="??" xfId="138"/>
    <cellStyle name="?? [0.00]_laroux" xfId="139"/>
    <cellStyle name="?? 2" xfId="140"/>
    <cellStyle name="?? 3" xfId="141"/>
    <cellStyle name="?? 4" xfId="142"/>
    <cellStyle name="???? [0.00]_laroux" xfId="143"/>
    <cellStyle name="????_laroux" xfId="144"/>
    <cellStyle name="??_??" xfId="145"/>
    <cellStyle name="_Pri Sch 7216" xfId="146"/>
    <cellStyle name="_Pri Sch 7220" xfId="147"/>
    <cellStyle name="_Pri Sch 7403" xfId="148"/>
    <cellStyle name="•W_Electrical" xfId="149"/>
    <cellStyle name="0,0_x000d_&#10;NA_x000d_&#10;" xfId="150"/>
    <cellStyle name="20% - Accent1 2" xfId="15"/>
    <cellStyle name="20% - Accent2 2" xfId="16"/>
    <cellStyle name="20% - Accent3 2" xfId="17"/>
    <cellStyle name="20% - Accent4 2" xfId="18"/>
    <cellStyle name="20% - Accent5 2" xfId="19"/>
    <cellStyle name="20% - Accent6 2" xfId="20"/>
    <cellStyle name="40% - Accent1 2" xfId="21"/>
    <cellStyle name="40% - Accent2 2" xfId="22"/>
    <cellStyle name="40% - Accent3 2" xfId="23"/>
    <cellStyle name="40% - Accent4 2" xfId="24"/>
    <cellStyle name="40% - Accent5 2" xfId="25"/>
    <cellStyle name="40% - Accent6 2" xfId="26"/>
    <cellStyle name="60% - Accent1 2" xfId="27"/>
    <cellStyle name="60% - Accent2 2" xfId="28"/>
    <cellStyle name="60% - Accent3 2" xfId="29"/>
    <cellStyle name="60% - Accent4 2" xfId="30"/>
    <cellStyle name="60% - Accent5 2" xfId="31"/>
    <cellStyle name="60% - Accent6 2" xfId="32"/>
    <cellStyle name="75" xfId="151"/>
    <cellStyle name="75 2" xfId="152"/>
    <cellStyle name="75 3" xfId="153"/>
    <cellStyle name="75 4" xfId="154"/>
    <cellStyle name="Accent1 2" xfId="33"/>
    <cellStyle name="Accent2 2" xfId="34"/>
    <cellStyle name="Accent3 2" xfId="35"/>
    <cellStyle name="Accent4 2" xfId="36"/>
    <cellStyle name="Accent5 2" xfId="37"/>
    <cellStyle name="Accent6 2" xfId="38"/>
    <cellStyle name="active" xfId="155"/>
    <cellStyle name="ÅëÈ­ [0]_±âÅ¸" xfId="156"/>
    <cellStyle name="ÅëÈ­_±âÅ¸" xfId="157"/>
    <cellStyle name="ÄÞ¸¶ [0]_±âÅ¸" xfId="158"/>
    <cellStyle name="ÄÞ¸¶_±âÅ¸" xfId="159"/>
    <cellStyle name="Bad 2" xfId="39"/>
    <cellStyle name="br" xfId="160"/>
    <cellStyle name="Ç¥ÁØ_¿¬°£´©°è¿¹»ó" xfId="161"/>
    <cellStyle name="Calculation 2" xfId="40"/>
    <cellStyle name="Check Cell 2" xfId="41"/>
    <cellStyle name="Comma" xfId="1" builtinId="3"/>
    <cellStyle name="Comma  - Style1" xfId="162"/>
    <cellStyle name="Comma  - Style1 2" xfId="163"/>
    <cellStyle name="Comma  - Style1 3" xfId="164"/>
    <cellStyle name="Comma  - Style1 4" xfId="165"/>
    <cellStyle name="Comma  - Style2" xfId="166"/>
    <cellStyle name="Comma  - Style2 2" xfId="167"/>
    <cellStyle name="Comma  - Style2 3" xfId="168"/>
    <cellStyle name="Comma  - Style2 4" xfId="169"/>
    <cellStyle name="Comma  - Style3" xfId="170"/>
    <cellStyle name="Comma  - Style3 2" xfId="171"/>
    <cellStyle name="Comma  - Style3 3" xfId="172"/>
    <cellStyle name="Comma  - Style3 4" xfId="173"/>
    <cellStyle name="Comma  - Style4" xfId="174"/>
    <cellStyle name="Comma  - Style4 2" xfId="175"/>
    <cellStyle name="Comma  - Style4 3" xfId="176"/>
    <cellStyle name="Comma  - Style4 4" xfId="177"/>
    <cellStyle name="Comma  - Style5" xfId="178"/>
    <cellStyle name="Comma  - Style5 2" xfId="179"/>
    <cellStyle name="Comma  - Style5 3" xfId="180"/>
    <cellStyle name="Comma  - Style5 4" xfId="181"/>
    <cellStyle name="Comma  - Style6" xfId="182"/>
    <cellStyle name="Comma  - Style6 2" xfId="183"/>
    <cellStyle name="Comma  - Style6 3" xfId="184"/>
    <cellStyle name="Comma  - Style6 4" xfId="185"/>
    <cellStyle name="Comma  - Style7" xfId="186"/>
    <cellStyle name="Comma  - Style7 2" xfId="187"/>
    <cellStyle name="Comma  - Style7 3" xfId="188"/>
    <cellStyle name="Comma  - Style7 4" xfId="189"/>
    <cellStyle name="Comma  - Style8" xfId="190"/>
    <cellStyle name="Comma  - Style8 2" xfId="191"/>
    <cellStyle name="Comma  - Style8 3" xfId="192"/>
    <cellStyle name="Comma  - Style8 4" xfId="193"/>
    <cellStyle name="Comma 10" xfId="42"/>
    <cellStyle name="Comma 2" xfId="43"/>
    <cellStyle name="Comma 2 2" xfId="44"/>
    <cellStyle name="Comma 2 3" xfId="194"/>
    <cellStyle name="Comma 2 4" xfId="195"/>
    <cellStyle name="Comma 2 5" xfId="196"/>
    <cellStyle name="Comma 2 6" xfId="197"/>
    <cellStyle name="Comma 2 7" xfId="198"/>
    <cellStyle name="Comma 2 8" xfId="199"/>
    <cellStyle name="Comma 2_1. Summary_cost_1" xfId="200"/>
    <cellStyle name="Comma 3" xfId="45"/>
    <cellStyle name="Comma 4" xfId="46"/>
    <cellStyle name="Comma 4 2" xfId="201"/>
    <cellStyle name="Comma 4 3" xfId="202"/>
    <cellStyle name="Comma 4 4" xfId="203"/>
    <cellStyle name="Currency 2" xfId="47"/>
    <cellStyle name="Currency 2 2" xfId="204"/>
    <cellStyle name="Custom - Style8" xfId="205"/>
    <cellStyle name="Data   - Style2" xfId="206"/>
    <cellStyle name="Euro" xfId="207"/>
    <cellStyle name="Euro 2" xfId="208"/>
    <cellStyle name="Euro 3" xfId="209"/>
    <cellStyle name="Euro 4" xfId="210"/>
    <cellStyle name="Excel Built-in Normal" xfId="211"/>
    <cellStyle name="Excel Built-in Normal 2" xfId="212"/>
    <cellStyle name="Excel Built-in Normal 3" xfId="213"/>
    <cellStyle name="Excel Built-in Normal 4" xfId="214"/>
    <cellStyle name="Excel Built-in Normal 5" xfId="215"/>
    <cellStyle name="Explanatory Text 2" xfId="48"/>
    <cellStyle name="Formula" xfId="216"/>
    <cellStyle name="Formula 2" xfId="217"/>
    <cellStyle name="Formula 3" xfId="218"/>
    <cellStyle name="Formula 4" xfId="219"/>
    <cellStyle name="GOKUL" xfId="220"/>
    <cellStyle name="Good 2" xfId="49"/>
    <cellStyle name="Grey" xfId="50"/>
    <cellStyle name="Header1" xfId="221"/>
    <cellStyle name="Header2" xfId="222"/>
    <cellStyle name="Heading 1 2" xfId="51"/>
    <cellStyle name="Heading 2 2" xfId="52"/>
    <cellStyle name="Heading 3 2" xfId="53"/>
    <cellStyle name="Heading 4 2" xfId="54"/>
    <cellStyle name="Hyperlink 2" xfId="55"/>
    <cellStyle name="Hyperlink 3" xfId="56"/>
    <cellStyle name="Hypertextový odkaz" xfId="223"/>
    <cellStyle name="Hypertextový odkaz 2" xfId="224"/>
    <cellStyle name="Hypertextový odkaz 3" xfId="225"/>
    <cellStyle name="Hypertextový odkaz 4" xfId="226"/>
    <cellStyle name="Input [yellow]" xfId="57"/>
    <cellStyle name="Input 2" xfId="58"/>
    <cellStyle name="integer" xfId="59"/>
    <cellStyle name="jugal" xfId="227"/>
    <cellStyle name="Labels - Style3" xfId="228"/>
    <cellStyle name="Linked Cell 2" xfId="60"/>
    <cellStyle name="lm" xfId="229"/>
    <cellStyle name="Milliers [0]_laroux" xfId="230"/>
    <cellStyle name="Milliers_laroux" xfId="231"/>
    <cellStyle name="Monétaire [0]_laroux" xfId="232"/>
    <cellStyle name="Monétaire_laroux" xfId="233"/>
    <cellStyle name="Neutral 2" xfId="61"/>
    <cellStyle name="no dec" xfId="234"/>
    <cellStyle name="no dec 2" xfId="235"/>
    <cellStyle name="no dec 3" xfId="236"/>
    <cellStyle name="no dec 4" xfId="237"/>
    <cellStyle name="Normal" xfId="0" builtinId="0"/>
    <cellStyle name="Normal - Style1" xfId="62"/>
    <cellStyle name="Normal - Style1 2" xfId="238"/>
    <cellStyle name="Normal - Style1 3" xfId="239"/>
    <cellStyle name="Normal - Style1 4" xfId="240"/>
    <cellStyle name="Normal - Style1 5" xfId="241"/>
    <cellStyle name="Normal - Style1 6" xfId="242"/>
    <cellStyle name="Normal 10" xfId="63"/>
    <cellStyle name="Normal 10 2" xfId="64"/>
    <cellStyle name="Normal 10 2 2" xfId="65"/>
    <cellStyle name="Normal 10 2 3" xfId="243"/>
    <cellStyle name="Normal 11" xfId="66"/>
    <cellStyle name="Normal 11 2" xfId="67"/>
    <cellStyle name="Normal 12" xfId="244"/>
    <cellStyle name="Normal 13" xfId="68"/>
    <cellStyle name="Normal 13 2" xfId="316"/>
    <cellStyle name="Normal 14" xfId="245"/>
    <cellStyle name="Normal 14 2" xfId="13"/>
    <cellStyle name="Normal 15" xfId="246"/>
    <cellStyle name="Normal 15 3" xfId="247"/>
    <cellStyle name="Normal 15 5" xfId="3"/>
    <cellStyle name="Normal 15 5 2" xfId="69"/>
    <cellStyle name="Normal 16" xfId="70"/>
    <cellStyle name="Normal 16 2" xfId="301"/>
    <cellStyle name="Normal 18" xfId="302"/>
    <cellStyle name="Normal 18 2" xfId="136"/>
    <cellStyle name="Normal 2" xfId="71"/>
    <cellStyle name="Normal 2 10" xfId="72"/>
    <cellStyle name="Normal 2 10 2" xfId="14"/>
    <cellStyle name="Normal 2 11" xfId="11"/>
    <cellStyle name="Normal 2 11 2" xfId="303"/>
    <cellStyle name="Normal 2 12" xfId="12"/>
    <cellStyle name="Normal 2 13" xfId="73"/>
    <cellStyle name="Normal 2 13 2" xfId="74"/>
    <cellStyle name="Normal 2 2" xfId="75"/>
    <cellStyle name="Normal 2 2 2" xfId="76"/>
    <cellStyle name="Normal 2 2 3" xfId="77"/>
    <cellStyle name="Normal 2 2 3 2" xfId="304"/>
    <cellStyle name="Normal 2 2 4" xfId="248"/>
    <cellStyle name="Normal 2 2 5" xfId="249"/>
    <cellStyle name="Normal 2 2 6" xfId="250"/>
    <cellStyle name="Normal 2 3" xfId="78"/>
    <cellStyle name="Normal 2 3 2" xfId="79"/>
    <cellStyle name="Normal 2 3 2 2" xfId="251"/>
    <cellStyle name="Normal 2 3 3" xfId="252"/>
    <cellStyle name="Normal 2 3 4" xfId="253"/>
    <cellStyle name="Normal 2 4" xfId="5"/>
    <cellStyle name="Normal 2 4 2" xfId="137"/>
    <cellStyle name="Normal 2 4 3" xfId="254"/>
    <cellStyle name="Normal 2 5" xfId="80"/>
    <cellStyle name="Normal 2 5 2" xfId="81"/>
    <cellStyle name="Normal 2 5 3" xfId="134"/>
    <cellStyle name="Normal 2 6" xfId="8"/>
    <cellStyle name="Normal 2 6 2" xfId="82"/>
    <cellStyle name="Normal 2 6 3" xfId="135"/>
    <cellStyle name="Normal 2 7" xfId="83"/>
    <cellStyle name="Normal 2 8" xfId="84"/>
    <cellStyle name="Normal 2 8 2" xfId="7"/>
    <cellStyle name="Normal 2 8 3" xfId="255"/>
    <cellStyle name="Normal 2 9" xfId="85"/>
    <cellStyle name="Normal 2 9 2" xfId="256"/>
    <cellStyle name="Normal 2 9 2 2" xfId="305"/>
    <cellStyle name="Normal 2_1.Tha" xfId="86"/>
    <cellStyle name="Normal 26" xfId="87"/>
    <cellStyle name="Normal 26 2" xfId="9"/>
    <cellStyle name="Normal 3" xfId="88"/>
    <cellStyle name="Normal 3 10" xfId="306"/>
    <cellStyle name="Normal 3 2" xfId="89"/>
    <cellStyle name="Normal 3 2 2" xfId="90"/>
    <cellStyle name="Normal 3 2 2 2" xfId="91"/>
    <cellStyle name="Normal 3 2 2 2 4" xfId="92"/>
    <cellStyle name="Normal 3 2 3" xfId="257"/>
    <cellStyle name="Normal 3 3" xfId="93"/>
    <cellStyle name="Normal 3 3 2" xfId="307"/>
    <cellStyle name="Normal 3 4" xfId="94"/>
    <cellStyle name="Normal 3 5" xfId="95"/>
    <cellStyle name="Normal 3 6" xfId="96"/>
    <cellStyle name="Normal 3 7" xfId="97"/>
    <cellStyle name="Normal 3 8" xfId="98"/>
    <cellStyle name="Normal 3 9" xfId="99"/>
    <cellStyle name="Normal 3_est" xfId="100"/>
    <cellStyle name="Normal 4" xfId="6"/>
    <cellStyle name="Normal 4 2" xfId="101"/>
    <cellStyle name="Normal 4 2 2" xfId="258"/>
    <cellStyle name="Normal 4 2 3" xfId="259"/>
    <cellStyle name="Normal 4 2 4" xfId="260"/>
    <cellStyle name="Normal 4 2 5" xfId="261"/>
    <cellStyle name="Normal 4 3" xfId="102"/>
    <cellStyle name="Normal 4 3 2" xfId="262"/>
    <cellStyle name="Normal 4 4" xfId="103"/>
    <cellStyle name="Normal 4 5" xfId="104"/>
    <cellStyle name="Normal 4 6" xfId="105"/>
    <cellStyle name="Normal 4 7" xfId="106"/>
    <cellStyle name="Normal 4_02-01 BOQ-STN FINAL" xfId="263"/>
    <cellStyle name="Normal 5" xfId="107"/>
    <cellStyle name="Normal 5 2" xfId="108"/>
    <cellStyle name="Normal 5 2 2" xfId="4"/>
    <cellStyle name="Normal 5 2 3" xfId="308"/>
    <cellStyle name="Normal 5 2 4" xfId="309"/>
    <cellStyle name="Normal 5 2 5" xfId="310"/>
    <cellStyle name="Normal 5 3" xfId="109"/>
    <cellStyle name="Normal 5 4" xfId="110"/>
    <cellStyle name="Normal 5 5" xfId="111"/>
    <cellStyle name="Normal 5 6" xfId="112"/>
    <cellStyle name="Normal 5 7" xfId="264"/>
    <cellStyle name="Normal 5_AMST Road" xfId="113"/>
    <cellStyle name="Normal 6" xfId="114"/>
    <cellStyle name="Normal 6 2" xfId="115"/>
    <cellStyle name="Normal 6 3" xfId="265"/>
    <cellStyle name="Normal 6 4" xfId="311"/>
    <cellStyle name="Normal 6 5" xfId="312"/>
    <cellStyle name="Normal 7" xfId="116"/>
    <cellStyle name="Normal 7 2" xfId="117"/>
    <cellStyle name="Normal 7 3 2" xfId="118"/>
    <cellStyle name="Normal 8" xfId="119"/>
    <cellStyle name="Normal 8 2" xfId="120"/>
    <cellStyle name="Normal 8 2 2" xfId="266"/>
    <cellStyle name="Normal 8 2 3" xfId="267"/>
    <cellStyle name="Normal 8 3" xfId="268"/>
    <cellStyle name="Normal 8 4" xfId="269"/>
    <cellStyle name="Normal 9" xfId="121"/>
    <cellStyle name="Normal 9 2" xfId="270"/>
    <cellStyle name="Normal 9 3" xfId="271"/>
    <cellStyle name="Normal 9 4" xfId="272"/>
    <cellStyle name="Normal_Phase XI QS" xfId="122"/>
    <cellStyle name="Normal_Phase XI QS 2" xfId="123"/>
    <cellStyle name="Normal_Phase XI QS 2 2" xfId="2"/>
    <cellStyle name="Normal_Pochampalli" xfId="10"/>
    <cellStyle name="Note 2" xfId="124"/>
    <cellStyle name="Output 2" xfId="125"/>
    <cellStyle name="Percent [2]" xfId="126"/>
    <cellStyle name="Percent [2] 2" xfId="273"/>
    <cellStyle name="Percent [2] 3" xfId="274"/>
    <cellStyle name="Percent [2] 4" xfId="275"/>
    <cellStyle name="Percent 2" xfId="127"/>
    <cellStyle name="Percent 2 2" xfId="276"/>
    <cellStyle name="Percent 2 3" xfId="277"/>
    <cellStyle name="Percent 2 4" xfId="313"/>
    <cellStyle name="Percent 2 5" xfId="314"/>
    <cellStyle name="Percent 3" xfId="128"/>
    <cellStyle name="Percent 3 2" xfId="278"/>
    <cellStyle name="Percent 4" xfId="315"/>
    <cellStyle name="Popis" xfId="279"/>
    <cellStyle name="Reset  - Style7" xfId="280"/>
    <cellStyle name="Sledovaný hypertextový odkaz" xfId="281"/>
    <cellStyle name="Sledovaný hypertextový odkaz 2" xfId="282"/>
    <cellStyle name="Sledovaný hypertextový odkaz 3" xfId="283"/>
    <cellStyle name="Sledovaný hypertextový odkaz 4" xfId="284"/>
    <cellStyle name="Standard_aktuell" xfId="285"/>
    <cellStyle name="STYL1 - Style1" xfId="286"/>
    <cellStyle name="Style 1" xfId="129"/>
    <cellStyle name="Style 1 2" xfId="287"/>
    <cellStyle name="Style 1 3" xfId="288"/>
    <cellStyle name="Style 1 4" xfId="289"/>
    <cellStyle name="Table  - Style6" xfId="290"/>
    <cellStyle name="Times New Roman" xfId="130"/>
    <cellStyle name="Title  - Style1" xfId="291"/>
    <cellStyle name="Title 2" xfId="131"/>
    <cellStyle name="Total 2" xfId="132"/>
    <cellStyle name="TotCol - Style5" xfId="292"/>
    <cellStyle name="TotRow - Style4" xfId="293"/>
    <cellStyle name="Warning Text 2" xfId="133"/>
    <cellStyle name="சராசரி 2" xfId="294"/>
    <cellStyle name="一般_MAIN FAB (87.06.01)" xfId="295"/>
    <cellStyle name="桁区切り [0.00]_laroux" xfId="296"/>
    <cellStyle name="桁区切り_laroux" xfId="297"/>
    <cellStyle name="標準_94物件" xfId="298"/>
    <cellStyle name="通貨 [0.00]_laroux" xfId="299"/>
    <cellStyle name="通貨_laroux" xfId="30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9" Type="http://schemas.openxmlformats.org/officeDocument/2006/relationships/externalLink" Target="externalLinks/externalLink33.xml"/><Relationship Id="rId21" Type="http://schemas.openxmlformats.org/officeDocument/2006/relationships/externalLink" Target="externalLinks/externalLink15.xml"/><Relationship Id="rId34" Type="http://schemas.openxmlformats.org/officeDocument/2006/relationships/externalLink" Target="externalLinks/externalLink28.xml"/><Relationship Id="rId42" Type="http://schemas.openxmlformats.org/officeDocument/2006/relationships/externalLink" Target="externalLinks/externalLink36.xml"/><Relationship Id="rId47" Type="http://schemas.openxmlformats.org/officeDocument/2006/relationships/externalLink" Target="externalLinks/externalLink41.xml"/><Relationship Id="rId50" Type="http://schemas.openxmlformats.org/officeDocument/2006/relationships/externalLink" Target="externalLinks/externalLink44.xml"/><Relationship Id="rId55" Type="http://schemas.openxmlformats.org/officeDocument/2006/relationships/externalLink" Target="externalLinks/externalLink49.xml"/><Relationship Id="rId63" Type="http://schemas.openxmlformats.org/officeDocument/2006/relationships/styles" Target="styles.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externalLink" Target="externalLinks/externalLink23.xml"/><Relationship Id="rId41" Type="http://schemas.openxmlformats.org/officeDocument/2006/relationships/externalLink" Target="externalLinks/externalLink35.xml"/><Relationship Id="rId54" Type="http://schemas.openxmlformats.org/officeDocument/2006/relationships/externalLink" Target="externalLinks/externalLink48.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40" Type="http://schemas.openxmlformats.org/officeDocument/2006/relationships/externalLink" Target="externalLinks/externalLink34.xml"/><Relationship Id="rId45" Type="http://schemas.openxmlformats.org/officeDocument/2006/relationships/externalLink" Target="externalLinks/externalLink39.xml"/><Relationship Id="rId53" Type="http://schemas.openxmlformats.org/officeDocument/2006/relationships/externalLink" Target="externalLinks/externalLink47.xml"/><Relationship Id="rId58" Type="http://schemas.openxmlformats.org/officeDocument/2006/relationships/externalLink" Target="externalLinks/externalLink5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49" Type="http://schemas.openxmlformats.org/officeDocument/2006/relationships/externalLink" Target="externalLinks/externalLink43.xml"/><Relationship Id="rId57" Type="http://schemas.openxmlformats.org/officeDocument/2006/relationships/externalLink" Target="externalLinks/externalLink51.xml"/><Relationship Id="rId61" Type="http://schemas.openxmlformats.org/officeDocument/2006/relationships/externalLink" Target="externalLinks/externalLink55.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externalLink" Target="externalLinks/externalLink25.xml"/><Relationship Id="rId44" Type="http://schemas.openxmlformats.org/officeDocument/2006/relationships/externalLink" Target="externalLinks/externalLink38.xml"/><Relationship Id="rId52" Type="http://schemas.openxmlformats.org/officeDocument/2006/relationships/externalLink" Target="externalLinks/externalLink46.xml"/><Relationship Id="rId60" Type="http://schemas.openxmlformats.org/officeDocument/2006/relationships/externalLink" Target="externalLinks/externalLink54.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 Id="rId43" Type="http://schemas.openxmlformats.org/officeDocument/2006/relationships/externalLink" Target="externalLinks/externalLink37.xml"/><Relationship Id="rId48" Type="http://schemas.openxmlformats.org/officeDocument/2006/relationships/externalLink" Target="externalLinks/externalLink42.xml"/><Relationship Id="rId56" Type="http://schemas.openxmlformats.org/officeDocument/2006/relationships/externalLink" Target="externalLinks/externalLink50.xml"/><Relationship Id="rId64" Type="http://schemas.openxmlformats.org/officeDocument/2006/relationships/sharedStrings" Target="sharedStrings.xml"/><Relationship Id="rId8" Type="http://schemas.openxmlformats.org/officeDocument/2006/relationships/externalLink" Target="externalLinks/externalLink2.xml"/><Relationship Id="rId51" Type="http://schemas.openxmlformats.org/officeDocument/2006/relationships/externalLink" Target="externalLinks/externalLink45.xml"/><Relationship Id="rId3" Type="http://schemas.openxmlformats.org/officeDocument/2006/relationships/worksheet" Target="worksheets/sheet3.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externalLink" Target="externalLinks/externalLink27.xml"/><Relationship Id="rId38" Type="http://schemas.openxmlformats.org/officeDocument/2006/relationships/externalLink" Target="externalLinks/externalLink32.xml"/><Relationship Id="rId46" Type="http://schemas.openxmlformats.org/officeDocument/2006/relationships/externalLink" Target="externalLinks/externalLink40.xml"/><Relationship Id="rId59" Type="http://schemas.openxmlformats.org/officeDocument/2006/relationships/externalLink" Target="externalLinks/externalLink53.xml"/></Relationships>
</file>

<file path=xl/drawings/drawing1.xml><?xml version="1.0" encoding="utf-8"?>
<xdr:wsDr xmlns:xdr="http://schemas.openxmlformats.org/drawingml/2006/spreadsheetDrawing" xmlns:a="http://schemas.openxmlformats.org/drawingml/2006/main">
  <xdr:twoCellAnchor editAs="oneCell">
    <xdr:from>
      <xdr:col>3</xdr:col>
      <xdr:colOff>1516380</xdr:colOff>
      <xdr:row>83</xdr:row>
      <xdr:rowOff>0</xdr:rowOff>
    </xdr:from>
    <xdr:to>
      <xdr:col>4</xdr:col>
      <xdr:colOff>414528</xdr:colOff>
      <xdr:row>83</xdr:row>
      <xdr:rowOff>30480</xdr:rowOff>
    </xdr:to>
    <xdr:sp macro="" textlink="">
      <xdr:nvSpPr>
        <xdr:cNvPr id="2" name="Text Box 1"/>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8" name="Text Box 1"/>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9"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0"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1"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2"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3"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4"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5"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6"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7"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8"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19"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0"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1"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2" name="Text Box 1"/>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3"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4"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5"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6"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7"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8" name="Text Box 1"/>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29"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0"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1"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2"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3"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4"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5"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6"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7"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8"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39"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0"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1"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2" name="Text Box 1"/>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3"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4"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5"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6"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7"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8" name="Text Box 1"/>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49"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0"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1"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2"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3"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4"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5"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6"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7"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8"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59"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0"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1"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2" name="Text Box 1"/>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3"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4"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5"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6"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7"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8" name="Text Box 1"/>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69"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0"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1"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2"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3"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4"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5"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6"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7" name="Text Box 7"/>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8" name="Text Box 8"/>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79" name="Text Box 4"/>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80" name="Text Box 5"/>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414528</xdr:colOff>
      <xdr:row>83</xdr:row>
      <xdr:rowOff>30480</xdr:rowOff>
    </xdr:to>
    <xdr:sp macro="" textlink="">
      <xdr:nvSpPr>
        <xdr:cNvPr id="81" name="Text Box 6"/>
        <xdr:cNvSpPr txBox="1">
          <a:spLocks noChangeArrowheads="1"/>
        </xdr:cNvSpPr>
      </xdr:nvSpPr>
      <xdr:spPr bwMode="auto">
        <a:xfrm>
          <a:off x="4526280" y="532607520"/>
          <a:ext cx="175107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82" name="Text Box 1"/>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83"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84"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85"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86"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87"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88" name="Text Box 1"/>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89"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0"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1"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2"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3"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4"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5"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6"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7"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8"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99"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0"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1"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2" name="Text Box 1"/>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3"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4"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5"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6"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7"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8" name="Text Box 1"/>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09"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0"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1"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2"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3"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4"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5"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6"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7"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8"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19"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0"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1"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2" name="Text Box 1"/>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3"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4"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5"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6"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7"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8" name="Text Box 1"/>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29"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0"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1"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2"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3"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4"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5"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6"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7"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8"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39"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0"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1"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2" name="Text Box 1"/>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3"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4"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5"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6"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7"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8" name="Text Box 1"/>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49"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0"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1"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2"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3"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4"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5"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6"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7" name="Text Box 7"/>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8" name="Text Box 8"/>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59" name="Text Box 4"/>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60" name="Text Box 5"/>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twoCellAnchor editAs="oneCell">
    <xdr:from>
      <xdr:col>3</xdr:col>
      <xdr:colOff>1516380</xdr:colOff>
      <xdr:row>83</xdr:row>
      <xdr:rowOff>0</xdr:rowOff>
    </xdr:from>
    <xdr:to>
      <xdr:col>4</xdr:col>
      <xdr:colOff>368808</xdr:colOff>
      <xdr:row>83</xdr:row>
      <xdr:rowOff>30480</xdr:rowOff>
    </xdr:to>
    <xdr:sp macro="" textlink="">
      <xdr:nvSpPr>
        <xdr:cNvPr id="161" name="Text Box 6"/>
        <xdr:cNvSpPr txBox="1">
          <a:spLocks noChangeArrowheads="1"/>
        </xdr:cNvSpPr>
      </xdr:nvSpPr>
      <xdr:spPr bwMode="auto">
        <a:xfrm>
          <a:off x="4526280" y="532607520"/>
          <a:ext cx="1705356" cy="3048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SEDB\Desktop\SR%202023-24\Egmore%2023-2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0">
          <cell r="D10">
            <v>0.22</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pile data ( M30 grade) (2)"/>
      <sheetName val="  Coastal  Elec.Data  (2)"/>
      <sheetName val="Abstract "/>
      <sheetName val="G. Abstract"/>
      <sheetName val="2 in 1 incl. F.E."/>
      <sheetName val="pile data "/>
      <sheetName val="  Coastal  Elec.Data "/>
      <sheetName val="lead  charge"/>
      <sheetName val="Elec.Data"/>
      <sheetName val="Sliding and french window"/>
      <sheetName val="Data"/>
      <sheetName val="buildingfinal"/>
      <sheetName val="Annex Q"/>
      <sheetName val="Coding abst"/>
      <sheetName val="Annex A "/>
      <sheetName val="Annex A  (2)"/>
      <sheetName val="Annex A  (3)"/>
      <sheetName val="Full Spc"/>
      <sheetName val="Below GL (U)PVC  (2)"/>
      <sheetName val="above GL PVC (2)"/>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row r="1">
          <cell r="A1" t="str">
            <v>Name of work:- Construction of Building for Manali Fire and Rescue Service station at  Chennai Suburban District under CM's Announcement scheme for the year 2021-22</v>
          </cell>
        </row>
        <row r="1088">
          <cell r="F1088" t="e">
            <v>#REF!</v>
          </cell>
          <cell r="H1088" t="e">
            <v>#REF!</v>
          </cell>
          <cell r="L1088" t="e">
            <v>#REF!</v>
          </cell>
          <cell r="N1088" t="e">
            <v>#REF!</v>
          </cell>
          <cell r="P1088" t="e">
            <v>#REF!</v>
          </cell>
          <cell r="T1088" t="e">
            <v>#REF!</v>
          </cell>
        </row>
      </sheetData>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50"/>
  </sheetPr>
  <dimension ref="A1:J31"/>
  <sheetViews>
    <sheetView view="pageBreakPreview" topLeftCell="A5" zoomScale="70" zoomScaleNormal="75" zoomScaleSheetLayoutView="70" workbookViewId="0">
      <selection activeCell="D12" sqref="D12"/>
    </sheetView>
  </sheetViews>
  <sheetFormatPr defaultRowHeight="35.1" customHeight="1"/>
  <cols>
    <col min="1" max="1" width="8" customWidth="1"/>
    <col min="2" max="2" width="6.6640625" customWidth="1"/>
    <col min="3" max="3" width="43" customWidth="1"/>
    <col min="4" max="4" width="13.88671875" bestFit="1" customWidth="1"/>
    <col min="5" max="5" width="7.77734375" customWidth="1"/>
    <col min="6" max="6" width="18.5546875" customWidth="1"/>
    <col min="7" max="7" width="19.109375" customWidth="1"/>
    <col min="8" max="8" width="19" customWidth="1"/>
    <col min="9" max="9" width="14.88671875" customWidth="1"/>
    <col min="10" max="10" width="34.109375" customWidth="1"/>
    <col min="257" max="257" width="8" customWidth="1"/>
    <col min="258" max="258" width="6.6640625" customWidth="1"/>
    <col min="259" max="259" width="43" customWidth="1"/>
    <col min="260" max="260" width="15.6640625" customWidth="1"/>
    <col min="261" max="261" width="6.44140625" customWidth="1"/>
    <col min="262" max="262" width="18.5546875" customWidth="1"/>
    <col min="263" max="263" width="19.109375" customWidth="1"/>
    <col min="264" max="264" width="19" customWidth="1"/>
    <col min="265" max="265" width="11" bestFit="1" customWidth="1"/>
    <col min="266" max="266" width="34.109375" customWidth="1"/>
    <col min="513" max="513" width="8" customWidth="1"/>
    <col min="514" max="514" width="6.6640625" customWidth="1"/>
    <col min="515" max="515" width="43" customWidth="1"/>
    <col min="516" max="516" width="15.6640625" customWidth="1"/>
    <col min="517" max="517" width="6.44140625" customWidth="1"/>
    <col min="518" max="518" width="18.5546875" customWidth="1"/>
    <col min="519" max="519" width="19.109375" customWidth="1"/>
    <col min="520" max="520" width="19" customWidth="1"/>
    <col min="521" max="521" width="11" bestFit="1" customWidth="1"/>
    <col min="522" max="522" width="34.109375" customWidth="1"/>
    <col min="769" max="769" width="8" customWidth="1"/>
    <col min="770" max="770" width="6.6640625" customWidth="1"/>
    <col min="771" max="771" width="43" customWidth="1"/>
    <col min="772" max="772" width="15.6640625" customWidth="1"/>
    <col min="773" max="773" width="6.44140625" customWidth="1"/>
    <col min="774" max="774" width="18.5546875" customWidth="1"/>
    <col min="775" max="775" width="19.109375" customWidth="1"/>
    <col min="776" max="776" width="19" customWidth="1"/>
    <col min="777" max="777" width="11" bestFit="1" customWidth="1"/>
    <col min="778" max="778" width="34.109375" customWidth="1"/>
    <col min="1025" max="1025" width="8" customWidth="1"/>
    <col min="1026" max="1026" width="6.6640625" customWidth="1"/>
    <col min="1027" max="1027" width="43" customWidth="1"/>
    <col min="1028" max="1028" width="15.6640625" customWidth="1"/>
    <col min="1029" max="1029" width="6.44140625" customWidth="1"/>
    <col min="1030" max="1030" width="18.5546875" customWidth="1"/>
    <col min="1031" max="1031" width="19.109375" customWidth="1"/>
    <col min="1032" max="1032" width="19" customWidth="1"/>
    <col min="1033" max="1033" width="11" bestFit="1" customWidth="1"/>
    <col min="1034" max="1034" width="34.109375" customWidth="1"/>
    <col min="1281" max="1281" width="8" customWidth="1"/>
    <col min="1282" max="1282" width="6.6640625" customWidth="1"/>
    <col min="1283" max="1283" width="43" customWidth="1"/>
    <col min="1284" max="1284" width="15.6640625" customWidth="1"/>
    <col min="1285" max="1285" width="6.44140625" customWidth="1"/>
    <col min="1286" max="1286" width="18.5546875" customWidth="1"/>
    <col min="1287" max="1287" width="19.109375" customWidth="1"/>
    <col min="1288" max="1288" width="19" customWidth="1"/>
    <col min="1289" max="1289" width="11" bestFit="1" customWidth="1"/>
    <col min="1290" max="1290" width="34.109375" customWidth="1"/>
    <col min="1537" max="1537" width="8" customWidth="1"/>
    <col min="1538" max="1538" width="6.6640625" customWidth="1"/>
    <col min="1539" max="1539" width="43" customWidth="1"/>
    <col min="1540" max="1540" width="15.6640625" customWidth="1"/>
    <col min="1541" max="1541" width="6.44140625" customWidth="1"/>
    <col min="1542" max="1542" width="18.5546875" customWidth="1"/>
    <col min="1543" max="1543" width="19.109375" customWidth="1"/>
    <col min="1544" max="1544" width="19" customWidth="1"/>
    <col min="1545" max="1545" width="11" bestFit="1" customWidth="1"/>
    <col min="1546" max="1546" width="34.109375" customWidth="1"/>
    <col min="1793" max="1793" width="8" customWidth="1"/>
    <col min="1794" max="1794" width="6.6640625" customWidth="1"/>
    <col min="1795" max="1795" width="43" customWidth="1"/>
    <col min="1796" max="1796" width="15.6640625" customWidth="1"/>
    <col min="1797" max="1797" width="6.44140625" customWidth="1"/>
    <col min="1798" max="1798" width="18.5546875" customWidth="1"/>
    <col min="1799" max="1799" width="19.109375" customWidth="1"/>
    <col min="1800" max="1800" width="19" customWidth="1"/>
    <col min="1801" max="1801" width="11" bestFit="1" customWidth="1"/>
    <col min="1802" max="1802" width="34.109375" customWidth="1"/>
    <col min="2049" max="2049" width="8" customWidth="1"/>
    <col min="2050" max="2050" width="6.6640625" customWidth="1"/>
    <col min="2051" max="2051" width="43" customWidth="1"/>
    <col min="2052" max="2052" width="15.6640625" customWidth="1"/>
    <col min="2053" max="2053" width="6.44140625" customWidth="1"/>
    <col min="2054" max="2054" width="18.5546875" customWidth="1"/>
    <col min="2055" max="2055" width="19.109375" customWidth="1"/>
    <col min="2056" max="2056" width="19" customWidth="1"/>
    <col min="2057" max="2057" width="11" bestFit="1" customWidth="1"/>
    <col min="2058" max="2058" width="34.109375" customWidth="1"/>
    <col min="2305" max="2305" width="8" customWidth="1"/>
    <col min="2306" max="2306" width="6.6640625" customWidth="1"/>
    <col min="2307" max="2307" width="43" customWidth="1"/>
    <col min="2308" max="2308" width="15.6640625" customWidth="1"/>
    <col min="2309" max="2309" width="6.44140625" customWidth="1"/>
    <col min="2310" max="2310" width="18.5546875" customWidth="1"/>
    <col min="2311" max="2311" width="19.109375" customWidth="1"/>
    <col min="2312" max="2312" width="19" customWidth="1"/>
    <col min="2313" max="2313" width="11" bestFit="1" customWidth="1"/>
    <col min="2314" max="2314" width="34.109375" customWidth="1"/>
    <col min="2561" max="2561" width="8" customWidth="1"/>
    <col min="2562" max="2562" width="6.6640625" customWidth="1"/>
    <col min="2563" max="2563" width="43" customWidth="1"/>
    <col min="2564" max="2564" width="15.6640625" customWidth="1"/>
    <col min="2565" max="2565" width="6.44140625" customWidth="1"/>
    <col min="2566" max="2566" width="18.5546875" customWidth="1"/>
    <col min="2567" max="2567" width="19.109375" customWidth="1"/>
    <col min="2568" max="2568" width="19" customWidth="1"/>
    <col min="2569" max="2569" width="11" bestFit="1" customWidth="1"/>
    <col min="2570" max="2570" width="34.109375" customWidth="1"/>
    <col min="2817" max="2817" width="8" customWidth="1"/>
    <col min="2818" max="2818" width="6.6640625" customWidth="1"/>
    <col min="2819" max="2819" width="43" customWidth="1"/>
    <col min="2820" max="2820" width="15.6640625" customWidth="1"/>
    <col min="2821" max="2821" width="6.44140625" customWidth="1"/>
    <col min="2822" max="2822" width="18.5546875" customWidth="1"/>
    <col min="2823" max="2823" width="19.109375" customWidth="1"/>
    <col min="2824" max="2824" width="19" customWidth="1"/>
    <col min="2825" max="2825" width="11" bestFit="1" customWidth="1"/>
    <col min="2826" max="2826" width="34.109375" customWidth="1"/>
    <col min="3073" max="3073" width="8" customWidth="1"/>
    <col min="3074" max="3074" width="6.6640625" customWidth="1"/>
    <col min="3075" max="3075" width="43" customWidth="1"/>
    <col min="3076" max="3076" width="15.6640625" customWidth="1"/>
    <col min="3077" max="3077" width="6.44140625" customWidth="1"/>
    <col min="3078" max="3078" width="18.5546875" customWidth="1"/>
    <col min="3079" max="3079" width="19.109375" customWidth="1"/>
    <col min="3080" max="3080" width="19" customWidth="1"/>
    <col min="3081" max="3081" width="11" bestFit="1" customWidth="1"/>
    <col min="3082" max="3082" width="34.109375" customWidth="1"/>
    <col min="3329" max="3329" width="8" customWidth="1"/>
    <col min="3330" max="3330" width="6.6640625" customWidth="1"/>
    <col min="3331" max="3331" width="43" customWidth="1"/>
    <col min="3332" max="3332" width="15.6640625" customWidth="1"/>
    <col min="3333" max="3333" width="6.44140625" customWidth="1"/>
    <col min="3334" max="3334" width="18.5546875" customWidth="1"/>
    <col min="3335" max="3335" width="19.109375" customWidth="1"/>
    <col min="3336" max="3336" width="19" customWidth="1"/>
    <col min="3337" max="3337" width="11" bestFit="1" customWidth="1"/>
    <col min="3338" max="3338" width="34.109375" customWidth="1"/>
    <col min="3585" max="3585" width="8" customWidth="1"/>
    <col min="3586" max="3586" width="6.6640625" customWidth="1"/>
    <col min="3587" max="3587" width="43" customWidth="1"/>
    <col min="3588" max="3588" width="15.6640625" customWidth="1"/>
    <col min="3589" max="3589" width="6.44140625" customWidth="1"/>
    <col min="3590" max="3590" width="18.5546875" customWidth="1"/>
    <col min="3591" max="3591" width="19.109375" customWidth="1"/>
    <col min="3592" max="3592" width="19" customWidth="1"/>
    <col min="3593" max="3593" width="11" bestFit="1" customWidth="1"/>
    <col min="3594" max="3594" width="34.109375" customWidth="1"/>
    <col min="3841" max="3841" width="8" customWidth="1"/>
    <col min="3842" max="3842" width="6.6640625" customWidth="1"/>
    <col min="3843" max="3843" width="43" customWidth="1"/>
    <col min="3844" max="3844" width="15.6640625" customWidth="1"/>
    <col min="3845" max="3845" width="6.44140625" customWidth="1"/>
    <col min="3846" max="3846" width="18.5546875" customWidth="1"/>
    <col min="3847" max="3847" width="19.109375" customWidth="1"/>
    <col min="3848" max="3848" width="19" customWidth="1"/>
    <col min="3849" max="3849" width="11" bestFit="1" customWidth="1"/>
    <col min="3850" max="3850" width="34.109375" customWidth="1"/>
    <col min="4097" max="4097" width="8" customWidth="1"/>
    <col min="4098" max="4098" width="6.6640625" customWidth="1"/>
    <col min="4099" max="4099" width="43" customWidth="1"/>
    <col min="4100" max="4100" width="15.6640625" customWidth="1"/>
    <col min="4101" max="4101" width="6.44140625" customWidth="1"/>
    <col min="4102" max="4102" width="18.5546875" customWidth="1"/>
    <col min="4103" max="4103" width="19.109375" customWidth="1"/>
    <col min="4104" max="4104" width="19" customWidth="1"/>
    <col min="4105" max="4105" width="11" bestFit="1" customWidth="1"/>
    <col min="4106" max="4106" width="34.109375" customWidth="1"/>
    <col min="4353" max="4353" width="8" customWidth="1"/>
    <col min="4354" max="4354" width="6.6640625" customWidth="1"/>
    <col min="4355" max="4355" width="43" customWidth="1"/>
    <col min="4356" max="4356" width="15.6640625" customWidth="1"/>
    <col min="4357" max="4357" width="6.44140625" customWidth="1"/>
    <col min="4358" max="4358" width="18.5546875" customWidth="1"/>
    <col min="4359" max="4359" width="19.109375" customWidth="1"/>
    <col min="4360" max="4360" width="19" customWidth="1"/>
    <col min="4361" max="4361" width="11" bestFit="1" customWidth="1"/>
    <col min="4362" max="4362" width="34.109375" customWidth="1"/>
    <col min="4609" max="4609" width="8" customWidth="1"/>
    <col min="4610" max="4610" width="6.6640625" customWidth="1"/>
    <col min="4611" max="4611" width="43" customWidth="1"/>
    <col min="4612" max="4612" width="15.6640625" customWidth="1"/>
    <col min="4613" max="4613" width="6.44140625" customWidth="1"/>
    <col min="4614" max="4614" width="18.5546875" customWidth="1"/>
    <col min="4615" max="4615" width="19.109375" customWidth="1"/>
    <col min="4616" max="4616" width="19" customWidth="1"/>
    <col min="4617" max="4617" width="11" bestFit="1" customWidth="1"/>
    <col min="4618" max="4618" width="34.109375" customWidth="1"/>
    <col min="4865" max="4865" width="8" customWidth="1"/>
    <col min="4866" max="4866" width="6.6640625" customWidth="1"/>
    <col min="4867" max="4867" width="43" customWidth="1"/>
    <col min="4868" max="4868" width="15.6640625" customWidth="1"/>
    <col min="4869" max="4869" width="6.44140625" customWidth="1"/>
    <col min="4870" max="4870" width="18.5546875" customWidth="1"/>
    <col min="4871" max="4871" width="19.109375" customWidth="1"/>
    <col min="4872" max="4872" width="19" customWidth="1"/>
    <col min="4873" max="4873" width="11" bestFit="1" customWidth="1"/>
    <col min="4874" max="4874" width="34.109375" customWidth="1"/>
    <col min="5121" max="5121" width="8" customWidth="1"/>
    <col min="5122" max="5122" width="6.6640625" customWidth="1"/>
    <col min="5123" max="5123" width="43" customWidth="1"/>
    <col min="5124" max="5124" width="15.6640625" customWidth="1"/>
    <col min="5125" max="5125" width="6.44140625" customWidth="1"/>
    <col min="5126" max="5126" width="18.5546875" customWidth="1"/>
    <col min="5127" max="5127" width="19.109375" customWidth="1"/>
    <col min="5128" max="5128" width="19" customWidth="1"/>
    <col min="5129" max="5129" width="11" bestFit="1" customWidth="1"/>
    <col min="5130" max="5130" width="34.109375" customWidth="1"/>
    <col min="5377" max="5377" width="8" customWidth="1"/>
    <col min="5378" max="5378" width="6.6640625" customWidth="1"/>
    <col min="5379" max="5379" width="43" customWidth="1"/>
    <col min="5380" max="5380" width="15.6640625" customWidth="1"/>
    <col min="5381" max="5381" width="6.44140625" customWidth="1"/>
    <col min="5382" max="5382" width="18.5546875" customWidth="1"/>
    <col min="5383" max="5383" width="19.109375" customWidth="1"/>
    <col min="5384" max="5384" width="19" customWidth="1"/>
    <col min="5385" max="5385" width="11" bestFit="1" customWidth="1"/>
    <col min="5386" max="5386" width="34.109375" customWidth="1"/>
    <col min="5633" max="5633" width="8" customWidth="1"/>
    <col min="5634" max="5634" width="6.6640625" customWidth="1"/>
    <col min="5635" max="5635" width="43" customWidth="1"/>
    <col min="5636" max="5636" width="15.6640625" customWidth="1"/>
    <col min="5637" max="5637" width="6.44140625" customWidth="1"/>
    <col min="5638" max="5638" width="18.5546875" customWidth="1"/>
    <col min="5639" max="5639" width="19.109375" customWidth="1"/>
    <col min="5640" max="5640" width="19" customWidth="1"/>
    <col min="5641" max="5641" width="11" bestFit="1" customWidth="1"/>
    <col min="5642" max="5642" width="34.109375" customWidth="1"/>
    <col min="5889" max="5889" width="8" customWidth="1"/>
    <col min="5890" max="5890" width="6.6640625" customWidth="1"/>
    <col min="5891" max="5891" width="43" customWidth="1"/>
    <col min="5892" max="5892" width="15.6640625" customWidth="1"/>
    <col min="5893" max="5893" width="6.44140625" customWidth="1"/>
    <col min="5894" max="5894" width="18.5546875" customWidth="1"/>
    <col min="5895" max="5895" width="19.109375" customWidth="1"/>
    <col min="5896" max="5896" width="19" customWidth="1"/>
    <col min="5897" max="5897" width="11" bestFit="1" customWidth="1"/>
    <col min="5898" max="5898" width="34.109375" customWidth="1"/>
    <col min="6145" max="6145" width="8" customWidth="1"/>
    <col min="6146" max="6146" width="6.6640625" customWidth="1"/>
    <col min="6147" max="6147" width="43" customWidth="1"/>
    <col min="6148" max="6148" width="15.6640625" customWidth="1"/>
    <col min="6149" max="6149" width="6.44140625" customWidth="1"/>
    <col min="6150" max="6150" width="18.5546875" customWidth="1"/>
    <col min="6151" max="6151" width="19.109375" customWidth="1"/>
    <col min="6152" max="6152" width="19" customWidth="1"/>
    <col min="6153" max="6153" width="11" bestFit="1" customWidth="1"/>
    <col min="6154" max="6154" width="34.109375" customWidth="1"/>
    <col min="6401" max="6401" width="8" customWidth="1"/>
    <col min="6402" max="6402" width="6.6640625" customWidth="1"/>
    <col min="6403" max="6403" width="43" customWidth="1"/>
    <col min="6404" max="6404" width="15.6640625" customWidth="1"/>
    <col min="6405" max="6405" width="6.44140625" customWidth="1"/>
    <col min="6406" max="6406" width="18.5546875" customWidth="1"/>
    <col min="6407" max="6407" width="19.109375" customWidth="1"/>
    <col min="6408" max="6408" width="19" customWidth="1"/>
    <col min="6409" max="6409" width="11" bestFit="1" customWidth="1"/>
    <col min="6410" max="6410" width="34.109375" customWidth="1"/>
    <col min="6657" max="6657" width="8" customWidth="1"/>
    <col min="6658" max="6658" width="6.6640625" customWidth="1"/>
    <col min="6659" max="6659" width="43" customWidth="1"/>
    <col min="6660" max="6660" width="15.6640625" customWidth="1"/>
    <col min="6661" max="6661" width="6.44140625" customWidth="1"/>
    <col min="6662" max="6662" width="18.5546875" customWidth="1"/>
    <col min="6663" max="6663" width="19.109375" customWidth="1"/>
    <col min="6664" max="6664" width="19" customWidth="1"/>
    <col min="6665" max="6665" width="11" bestFit="1" customWidth="1"/>
    <col min="6666" max="6666" width="34.109375" customWidth="1"/>
    <col min="6913" max="6913" width="8" customWidth="1"/>
    <col min="6914" max="6914" width="6.6640625" customWidth="1"/>
    <col min="6915" max="6915" width="43" customWidth="1"/>
    <col min="6916" max="6916" width="15.6640625" customWidth="1"/>
    <col min="6917" max="6917" width="6.44140625" customWidth="1"/>
    <col min="6918" max="6918" width="18.5546875" customWidth="1"/>
    <col min="6919" max="6919" width="19.109375" customWidth="1"/>
    <col min="6920" max="6920" width="19" customWidth="1"/>
    <col min="6921" max="6921" width="11" bestFit="1" customWidth="1"/>
    <col min="6922" max="6922" width="34.109375" customWidth="1"/>
    <col min="7169" max="7169" width="8" customWidth="1"/>
    <col min="7170" max="7170" width="6.6640625" customWidth="1"/>
    <col min="7171" max="7171" width="43" customWidth="1"/>
    <col min="7172" max="7172" width="15.6640625" customWidth="1"/>
    <col min="7173" max="7173" width="6.44140625" customWidth="1"/>
    <col min="7174" max="7174" width="18.5546875" customWidth="1"/>
    <col min="7175" max="7175" width="19.109375" customWidth="1"/>
    <col min="7176" max="7176" width="19" customWidth="1"/>
    <col min="7177" max="7177" width="11" bestFit="1" customWidth="1"/>
    <col min="7178" max="7178" width="34.109375" customWidth="1"/>
    <col min="7425" max="7425" width="8" customWidth="1"/>
    <col min="7426" max="7426" width="6.6640625" customWidth="1"/>
    <col min="7427" max="7427" width="43" customWidth="1"/>
    <col min="7428" max="7428" width="15.6640625" customWidth="1"/>
    <col min="7429" max="7429" width="6.44140625" customWidth="1"/>
    <col min="7430" max="7430" width="18.5546875" customWidth="1"/>
    <col min="7431" max="7431" width="19.109375" customWidth="1"/>
    <col min="7432" max="7432" width="19" customWidth="1"/>
    <col min="7433" max="7433" width="11" bestFit="1" customWidth="1"/>
    <col min="7434" max="7434" width="34.109375" customWidth="1"/>
    <col min="7681" max="7681" width="8" customWidth="1"/>
    <col min="7682" max="7682" width="6.6640625" customWidth="1"/>
    <col min="7683" max="7683" width="43" customWidth="1"/>
    <col min="7684" max="7684" width="15.6640625" customWidth="1"/>
    <col min="7685" max="7685" width="6.44140625" customWidth="1"/>
    <col min="7686" max="7686" width="18.5546875" customWidth="1"/>
    <col min="7687" max="7687" width="19.109375" customWidth="1"/>
    <col min="7688" max="7688" width="19" customWidth="1"/>
    <col min="7689" max="7689" width="11" bestFit="1" customWidth="1"/>
    <col min="7690" max="7690" width="34.109375" customWidth="1"/>
    <col min="7937" max="7937" width="8" customWidth="1"/>
    <col min="7938" max="7938" width="6.6640625" customWidth="1"/>
    <col min="7939" max="7939" width="43" customWidth="1"/>
    <col min="7940" max="7940" width="15.6640625" customWidth="1"/>
    <col min="7941" max="7941" width="6.44140625" customWidth="1"/>
    <col min="7942" max="7942" width="18.5546875" customWidth="1"/>
    <col min="7943" max="7943" width="19.109375" customWidth="1"/>
    <col min="7944" max="7944" width="19" customWidth="1"/>
    <col min="7945" max="7945" width="11" bestFit="1" customWidth="1"/>
    <col min="7946" max="7946" width="34.109375" customWidth="1"/>
    <col min="8193" max="8193" width="8" customWidth="1"/>
    <col min="8194" max="8194" width="6.6640625" customWidth="1"/>
    <col min="8195" max="8195" width="43" customWidth="1"/>
    <col min="8196" max="8196" width="15.6640625" customWidth="1"/>
    <col min="8197" max="8197" width="6.44140625" customWidth="1"/>
    <col min="8198" max="8198" width="18.5546875" customWidth="1"/>
    <col min="8199" max="8199" width="19.109375" customWidth="1"/>
    <col min="8200" max="8200" width="19" customWidth="1"/>
    <col min="8201" max="8201" width="11" bestFit="1" customWidth="1"/>
    <col min="8202" max="8202" width="34.109375" customWidth="1"/>
    <col min="8449" max="8449" width="8" customWidth="1"/>
    <col min="8450" max="8450" width="6.6640625" customWidth="1"/>
    <col min="8451" max="8451" width="43" customWidth="1"/>
    <col min="8452" max="8452" width="15.6640625" customWidth="1"/>
    <col min="8453" max="8453" width="6.44140625" customWidth="1"/>
    <col min="8454" max="8454" width="18.5546875" customWidth="1"/>
    <col min="8455" max="8455" width="19.109375" customWidth="1"/>
    <col min="8456" max="8456" width="19" customWidth="1"/>
    <col min="8457" max="8457" width="11" bestFit="1" customWidth="1"/>
    <col min="8458" max="8458" width="34.109375" customWidth="1"/>
    <col min="8705" max="8705" width="8" customWidth="1"/>
    <col min="8706" max="8706" width="6.6640625" customWidth="1"/>
    <col min="8707" max="8707" width="43" customWidth="1"/>
    <col min="8708" max="8708" width="15.6640625" customWidth="1"/>
    <col min="8709" max="8709" width="6.44140625" customWidth="1"/>
    <col min="8710" max="8710" width="18.5546875" customWidth="1"/>
    <col min="8711" max="8711" width="19.109375" customWidth="1"/>
    <col min="8712" max="8712" width="19" customWidth="1"/>
    <col min="8713" max="8713" width="11" bestFit="1" customWidth="1"/>
    <col min="8714" max="8714" width="34.109375" customWidth="1"/>
    <col min="8961" max="8961" width="8" customWidth="1"/>
    <col min="8962" max="8962" width="6.6640625" customWidth="1"/>
    <col min="8963" max="8963" width="43" customWidth="1"/>
    <col min="8964" max="8964" width="15.6640625" customWidth="1"/>
    <col min="8965" max="8965" width="6.44140625" customWidth="1"/>
    <col min="8966" max="8966" width="18.5546875" customWidth="1"/>
    <col min="8967" max="8967" width="19.109375" customWidth="1"/>
    <col min="8968" max="8968" width="19" customWidth="1"/>
    <col min="8969" max="8969" width="11" bestFit="1" customWidth="1"/>
    <col min="8970" max="8970" width="34.109375" customWidth="1"/>
    <col min="9217" max="9217" width="8" customWidth="1"/>
    <col min="9218" max="9218" width="6.6640625" customWidth="1"/>
    <col min="9219" max="9219" width="43" customWidth="1"/>
    <col min="9220" max="9220" width="15.6640625" customWidth="1"/>
    <col min="9221" max="9221" width="6.44140625" customWidth="1"/>
    <col min="9222" max="9222" width="18.5546875" customWidth="1"/>
    <col min="9223" max="9223" width="19.109375" customWidth="1"/>
    <col min="9224" max="9224" width="19" customWidth="1"/>
    <col min="9225" max="9225" width="11" bestFit="1" customWidth="1"/>
    <col min="9226" max="9226" width="34.109375" customWidth="1"/>
    <col min="9473" max="9473" width="8" customWidth="1"/>
    <col min="9474" max="9474" width="6.6640625" customWidth="1"/>
    <col min="9475" max="9475" width="43" customWidth="1"/>
    <col min="9476" max="9476" width="15.6640625" customWidth="1"/>
    <col min="9477" max="9477" width="6.44140625" customWidth="1"/>
    <col min="9478" max="9478" width="18.5546875" customWidth="1"/>
    <col min="9479" max="9479" width="19.109375" customWidth="1"/>
    <col min="9480" max="9480" width="19" customWidth="1"/>
    <col min="9481" max="9481" width="11" bestFit="1" customWidth="1"/>
    <col min="9482" max="9482" width="34.109375" customWidth="1"/>
    <col min="9729" max="9729" width="8" customWidth="1"/>
    <col min="9730" max="9730" width="6.6640625" customWidth="1"/>
    <col min="9731" max="9731" width="43" customWidth="1"/>
    <col min="9732" max="9732" width="15.6640625" customWidth="1"/>
    <col min="9733" max="9733" width="6.44140625" customWidth="1"/>
    <col min="9734" max="9734" width="18.5546875" customWidth="1"/>
    <col min="9735" max="9735" width="19.109375" customWidth="1"/>
    <col min="9736" max="9736" width="19" customWidth="1"/>
    <col min="9737" max="9737" width="11" bestFit="1" customWidth="1"/>
    <col min="9738" max="9738" width="34.109375" customWidth="1"/>
    <col min="9985" max="9985" width="8" customWidth="1"/>
    <col min="9986" max="9986" width="6.6640625" customWidth="1"/>
    <col min="9987" max="9987" width="43" customWidth="1"/>
    <col min="9988" max="9988" width="15.6640625" customWidth="1"/>
    <col min="9989" max="9989" width="6.44140625" customWidth="1"/>
    <col min="9990" max="9990" width="18.5546875" customWidth="1"/>
    <col min="9991" max="9991" width="19.109375" customWidth="1"/>
    <col min="9992" max="9992" width="19" customWidth="1"/>
    <col min="9993" max="9993" width="11" bestFit="1" customWidth="1"/>
    <col min="9994" max="9994" width="34.109375" customWidth="1"/>
    <col min="10241" max="10241" width="8" customWidth="1"/>
    <col min="10242" max="10242" width="6.6640625" customWidth="1"/>
    <col min="10243" max="10243" width="43" customWidth="1"/>
    <col min="10244" max="10244" width="15.6640625" customWidth="1"/>
    <col min="10245" max="10245" width="6.44140625" customWidth="1"/>
    <col min="10246" max="10246" width="18.5546875" customWidth="1"/>
    <col min="10247" max="10247" width="19.109375" customWidth="1"/>
    <col min="10248" max="10248" width="19" customWidth="1"/>
    <col min="10249" max="10249" width="11" bestFit="1" customWidth="1"/>
    <col min="10250" max="10250" width="34.109375" customWidth="1"/>
    <col min="10497" max="10497" width="8" customWidth="1"/>
    <col min="10498" max="10498" width="6.6640625" customWidth="1"/>
    <col min="10499" max="10499" width="43" customWidth="1"/>
    <col min="10500" max="10500" width="15.6640625" customWidth="1"/>
    <col min="10501" max="10501" width="6.44140625" customWidth="1"/>
    <col min="10502" max="10502" width="18.5546875" customWidth="1"/>
    <col min="10503" max="10503" width="19.109375" customWidth="1"/>
    <col min="10504" max="10504" width="19" customWidth="1"/>
    <col min="10505" max="10505" width="11" bestFit="1" customWidth="1"/>
    <col min="10506" max="10506" width="34.109375" customWidth="1"/>
    <col min="10753" max="10753" width="8" customWidth="1"/>
    <col min="10754" max="10754" width="6.6640625" customWidth="1"/>
    <col min="10755" max="10755" width="43" customWidth="1"/>
    <col min="10756" max="10756" width="15.6640625" customWidth="1"/>
    <col min="10757" max="10757" width="6.44140625" customWidth="1"/>
    <col min="10758" max="10758" width="18.5546875" customWidth="1"/>
    <col min="10759" max="10759" width="19.109375" customWidth="1"/>
    <col min="10760" max="10760" width="19" customWidth="1"/>
    <col min="10761" max="10761" width="11" bestFit="1" customWidth="1"/>
    <col min="10762" max="10762" width="34.109375" customWidth="1"/>
    <col min="11009" max="11009" width="8" customWidth="1"/>
    <col min="11010" max="11010" width="6.6640625" customWidth="1"/>
    <col min="11011" max="11011" width="43" customWidth="1"/>
    <col min="11012" max="11012" width="15.6640625" customWidth="1"/>
    <col min="11013" max="11013" width="6.44140625" customWidth="1"/>
    <col min="11014" max="11014" width="18.5546875" customWidth="1"/>
    <col min="11015" max="11015" width="19.109375" customWidth="1"/>
    <col min="11016" max="11016" width="19" customWidth="1"/>
    <col min="11017" max="11017" width="11" bestFit="1" customWidth="1"/>
    <col min="11018" max="11018" width="34.109375" customWidth="1"/>
    <col min="11265" max="11265" width="8" customWidth="1"/>
    <col min="11266" max="11266" width="6.6640625" customWidth="1"/>
    <col min="11267" max="11267" width="43" customWidth="1"/>
    <col min="11268" max="11268" width="15.6640625" customWidth="1"/>
    <col min="11269" max="11269" width="6.44140625" customWidth="1"/>
    <col min="11270" max="11270" width="18.5546875" customWidth="1"/>
    <col min="11271" max="11271" width="19.109375" customWidth="1"/>
    <col min="11272" max="11272" width="19" customWidth="1"/>
    <col min="11273" max="11273" width="11" bestFit="1" customWidth="1"/>
    <col min="11274" max="11274" width="34.109375" customWidth="1"/>
    <col min="11521" max="11521" width="8" customWidth="1"/>
    <col min="11522" max="11522" width="6.6640625" customWidth="1"/>
    <col min="11523" max="11523" width="43" customWidth="1"/>
    <col min="11524" max="11524" width="15.6640625" customWidth="1"/>
    <col min="11525" max="11525" width="6.44140625" customWidth="1"/>
    <col min="11526" max="11526" width="18.5546875" customWidth="1"/>
    <col min="11527" max="11527" width="19.109375" customWidth="1"/>
    <col min="11528" max="11528" width="19" customWidth="1"/>
    <col min="11529" max="11529" width="11" bestFit="1" customWidth="1"/>
    <col min="11530" max="11530" width="34.109375" customWidth="1"/>
    <col min="11777" max="11777" width="8" customWidth="1"/>
    <col min="11778" max="11778" width="6.6640625" customWidth="1"/>
    <col min="11779" max="11779" width="43" customWidth="1"/>
    <col min="11780" max="11780" width="15.6640625" customWidth="1"/>
    <col min="11781" max="11781" width="6.44140625" customWidth="1"/>
    <col min="11782" max="11782" width="18.5546875" customWidth="1"/>
    <col min="11783" max="11783" width="19.109375" customWidth="1"/>
    <col min="11784" max="11784" width="19" customWidth="1"/>
    <col min="11785" max="11785" width="11" bestFit="1" customWidth="1"/>
    <col min="11786" max="11786" width="34.109375" customWidth="1"/>
    <col min="12033" max="12033" width="8" customWidth="1"/>
    <col min="12034" max="12034" width="6.6640625" customWidth="1"/>
    <col min="12035" max="12035" width="43" customWidth="1"/>
    <col min="12036" max="12036" width="15.6640625" customWidth="1"/>
    <col min="12037" max="12037" width="6.44140625" customWidth="1"/>
    <col min="12038" max="12038" width="18.5546875" customWidth="1"/>
    <col min="12039" max="12039" width="19.109375" customWidth="1"/>
    <col min="12040" max="12040" width="19" customWidth="1"/>
    <col min="12041" max="12041" width="11" bestFit="1" customWidth="1"/>
    <col min="12042" max="12042" width="34.109375" customWidth="1"/>
    <col min="12289" max="12289" width="8" customWidth="1"/>
    <col min="12290" max="12290" width="6.6640625" customWidth="1"/>
    <col min="12291" max="12291" width="43" customWidth="1"/>
    <col min="12292" max="12292" width="15.6640625" customWidth="1"/>
    <col min="12293" max="12293" width="6.44140625" customWidth="1"/>
    <col min="12294" max="12294" width="18.5546875" customWidth="1"/>
    <col min="12295" max="12295" width="19.109375" customWidth="1"/>
    <col min="12296" max="12296" width="19" customWidth="1"/>
    <col min="12297" max="12297" width="11" bestFit="1" customWidth="1"/>
    <col min="12298" max="12298" width="34.109375" customWidth="1"/>
    <col min="12545" max="12545" width="8" customWidth="1"/>
    <col min="12546" max="12546" width="6.6640625" customWidth="1"/>
    <col min="12547" max="12547" width="43" customWidth="1"/>
    <col min="12548" max="12548" width="15.6640625" customWidth="1"/>
    <col min="12549" max="12549" width="6.44140625" customWidth="1"/>
    <col min="12550" max="12550" width="18.5546875" customWidth="1"/>
    <col min="12551" max="12551" width="19.109375" customWidth="1"/>
    <col min="12552" max="12552" width="19" customWidth="1"/>
    <col min="12553" max="12553" width="11" bestFit="1" customWidth="1"/>
    <col min="12554" max="12554" width="34.109375" customWidth="1"/>
    <col min="12801" max="12801" width="8" customWidth="1"/>
    <col min="12802" max="12802" width="6.6640625" customWidth="1"/>
    <col min="12803" max="12803" width="43" customWidth="1"/>
    <col min="12804" max="12804" width="15.6640625" customWidth="1"/>
    <col min="12805" max="12805" width="6.44140625" customWidth="1"/>
    <col min="12806" max="12806" width="18.5546875" customWidth="1"/>
    <col min="12807" max="12807" width="19.109375" customWidth="1"/>
    <col min="12808" max="12808" width="19" customWidth="1"/>
    <col min="12809" max="12809" width="11" bestFit="1" customWidth="1"/>
    <col min="12810" max="12810" width="34.109375" customWidth="1"/>
    <col min="13057" max="13057" width="8" customWidth="1"/>
    <col min="13058" max="13058" width="6.6640625" customWidth="1"/>
    <col min="13059" max="13059" width="43" customWidth="1"/>
    <col min="13060" max="13060" width="15.6640625" customWidth="1"/>
    <col min="13061" max="13061" width="6.44140625" customWidth="1"/>
    <col min="13062" max="13062" width="18.5546875" customWidth="1"/>
    <col min="13063" max="13063" width="19.109375" customWidth="1"/>
    <col min="13064" max="13064" width="19" customWidth="1"/>
    <col min="13065" max="13065" width="11" bestFit="1" customWidth="1"/>
    <col min="13066" max="13066" width="34.109375" customWidth="1"/>
    <col min="13313" max="13313" width="8" customWidth="1"/>
    <col min="13314" max="13314" width="6.6640625" customWidth="1"/>
    <col min="13315" max="13315" width="43" customWidth="1"/>
    <col min="13316" max="13316" width="15.6640625" customWidth="1"/>
    <col min="13317" max="13317" width="6.44140625" customWidth="1"/>
    <col min="13318" max="13318" width="18.5546875" customWidth="1"/>
    <col min="13319" max="13319" width="19.109375" customWidth="1"/>
    <col min="13320" max="13320" width="19" customWidth="1"/>
    <col min="13321" max="13321" width="11" bestFit="1" customWidth="1"/>
    <col min="13322" max="13322" width="34.109375" customWidth="1"/>
    <col min="13569" max="13569" width="8" customWidth="1"/>
    <col min="13570" max="13570" width="6.6640625" customWidth="1"/>
    <col min="13571" max="13571" width="43" customWidth="1"/>
    <col min="13572" max="13572" width="15.6640625" customWidth="1"/>
    <col min="13573" max="13573" width="6.44140625" customWidth="1"/>
    <col min="13574" max="13574" width="18.5546875" customWidth="1"/>
    <col min="13575" max="13575" width="19.109375" customWidth="1"/>
    <col min="13576" max="13576" width="19" customWidth="1"/>
    <col min="13577" max="13577" width="11" bestFit="1" customWidth="1"/>
    <col min="13578" max="13578" width="34.109375" customWidth="1"/>
    <col min="13825" max="13825" width="8" customWidth="1"/>
    <col min="13826" max="13826" width="6.6640625" customWidth="1"/>
    <col min="13827" max="13827" width="43" customWidth="1"/>
    <col min="13828" max="13828" width="15.6640625" customWidth="1"/>
    <col min="13829" max="13829" width="6.44140625" customWidth="1"/>
    <col min="13830" max="13830" width="18.5546875" customWidth="1"/>
    <col min="13831" max="13831" width="19.109375" customWidth="1"/>
    <col min="13832" max="13832" width="19" customWidth="1"/>
    <col min="13833" max="13833" width="11" bestFit="1" customWidth="1"/>
    <col min="13834" max="13834" width="34.109375" customWidth="1"/>
    <col min="14081" max="14081" width="8" customWidth="1"/>
    <col min="14082" max="14082" width="6.6640625" customWidth="1"/>
    <col min="14083" max="14083" width="43" customWidth="1"/>
    <col min="14084" max="14084" width="15.6640625" customWidth="1"/>
    <col min="14085" max="14085" width="6.44140625" customWidth="1"/>
    <col min="14086" max="14086" width="18.5546875" customWidth="1"/>
    <col min="14087" max="14087" width="19.109375" customWidth="1"/>
    <col min="14088" max="14088" width="19" customWidth="1"/>
    <col min="14089" max="14089" width="11" bestFit="1" customWidth="1"/>
    <col min="14090" max="14090" width="34.109375" customWidth="1"/>
    <col min="14337" max="14337" width="8" customWidth="1"/>
    <col min="14338" max="14338" width="6.6640625" customWidth="1"/>
    <col min="14339" max="14339" width="43" customWidth="1"/>
    <col min="14340" max="14340" width="15.6640625" customWidth="1"/>
    <col min="14341" max="14341" width="6.44140625" customWidth="1"/>
    <col min="14342" max="14342" width="18.5546875" customWidth="1"/>
    <col min="14343" max="14343" width="19.109375" customWidth="1"/>
    <col min="14344" max="14344" width="19" customWidth="1"/>
    <col min="14345" max="14345" width="11" bestFit="1" customWidth="1"/>
    <col min="14346" max="14346" width="34.109375" customWidth="1"/>
    <col min="14593" max="14593" width="8" customWidth="1"/>
    <col min="14594" max="14594" width="6.6640625" customWidth="1"/>
    <col min="14595" max="14595" width="43" customWidth="1"/>
    <col min="14596" max="14596" width="15.6640625" customWidth="1"/>
    <col min="14597" max="14597" width="6.44140625" customWidth="1"/>
    <col min="14598" max="14598" width="18.5546875" customWidth="1"/>
    <col min="14599" max="14599" width="19.109375" customWidth="1"/>
    <col min="14600" max="14600" width="19" customWidth="1"/>
    <col min="14601" max="14601" width="11" bestFit="1" customWidth="1"/>
    <col min="14602" max="14602" width="34.109375" customWidth="1"/>
    <col min="14849" max="14849" width="8" customWidth="1"/>
    <col min="14850" max="14850" width="6.6640625" customWidth="1"/>
    <col min="14851" max="14851" width="43" customWidth="1"/>
    <col min="14852" max="14852" width="15.6640625" customWidth="1"/>
    <col min="14853" max="14853" width="6.44140625" customWidth="1"/>
    <col min="14854" max="14854" width="18.5546875" customWidth="1"/>
    <col min="14855" max="14855" width="19.109375" customWidth="1"/>
    <col min="14856" max="14856" width="19" customWidth="1"/>
    <col min="14857" max="14857" width="11" bestFit="1" customWidth="1"/>
    <col min="14858" max="14858" width="34.109375" customWidth="1"/>
    <col min="15105" max="15105" width="8" customWidth="1"/>
    <col min="15106" max="15106" width="6.6640625" customWidth="1"/>
    <col min="15107" max="15107" width="43" customWidth="1"/>
    <col min="15108" max="15108" width="15.6640625" customWidth="1"/>
    <col min="15109" max="15109" width="6.44140625" customWidth="1"/>
    <col min="15110" max="15110" width="18.5546875" customWidth="1"/>
    <col min="15111" max="15111" width="19.109375" customWidth="1"/>
    <col min="15112" max="15112" width="19" customWidth="1"/>
    <col min="15113" max="15113" width="11" bestFit="1" customWidth="1"/>
    <col min="15114" max="15114" width="34.109375" customWidth="1"/>
    <col min="15361" max="15361" width="8" customWidth="1"/>
    <col min="15362" max="15362" width="6.6640625" customWidth="1"/>
    <col min="15363" max="15363" width="43" customWidth="1"/>
    <col min="15364" max="15364" width="15.6640625" customWidth="1"/>
    <col min="15365" max="15365" width="6.44140625" customWidth="1"/>
    <col min="15366" max="15366" width="18.5546875" customWidth="1"/>
    <col min="15367" max="15367" width="19.109375" customWidth="1"/>
    <col min="15368" max="15368" width="19" customWidth="1"/>
    <col min="15369" max="15369" width="11" bestFit="1" customWidth="1"/>
    <col min="15370" max="15370" width="34.109375" customWidth="1"/>
    <col min="15617" max="15617" width="8" customWidth="1"/>
    <col min="15618" max="15618" width="6.6640625" customWidth="1"/>
    <col min="15619" max="15619" width="43" customWidth="1"/>
    <col min="15620" max="15620" width="15.6640625" customWidth="1"/>
    <col min="15621" max="15621" width="6.44140625" customWidth="1"/>
    <col min="15622" max="15622" width="18.5546875" customWidth="1"/>
    <col min="15623" max="15623" width="19.109375" customWidth="1"/>
    <col min="15624" max="15624" width="19" customWidth="1"/>
    <col min="15625" max="15625" width="11" bestFit="1" customWidth="1"/>
    <col min="15626" max="15626" width="34.109375" customWidth="1"/>
    <col min="15873" max="15873" width="8" customWidth="1"/>
    <col min="15874" max="15874" width="6.6640625" customWidth="1"/>
    <col min="15875" max="15875" width="43" customWidth="1"/>
    <col min="15876" max="15876" width="15.6640625" customWidth="1"/>
    <col min="15877" max="15877" width="6.44140625" customWidth="1"/>
    <col min="15878" max="15878" width="18.5546875" customWidth="1"/>
    <col min="15879" max="15879" width="19.109375" customWidth="1"/>
    <col min="15880" max="15880" width="19" customWidth="1"/>
    <col min="15881" max="15881" width="11" bestFit="1" customWidth="1"/>
    <col min="15882" max="15882" width="34.109375" customWidth="1"/>
    <col min="16129" max="16129" width="8" customWidth="1"/>
    <col min="16130" max="16130" width="6.6640625" customWidth="1"/>
    <col min="16131" max="16131" width="43" customWidth="1"/>
    <col min="16132" max="16132" width="15.6640625" customWidth="1"/>
    <col min="16133" max="16133" width="6.44140625" customWidth="1"/>
    <col min="16134" max="16134" width="18.5546875" customWidth="1"/>
    <col min="16135" max="16135" width="19.109375" customWidth="1"/>
    <col min="16136" max="16136" width="19" customWidth="1"/>
    <col min="16137" max="16137" width="11" bestFit="1" customWidth="1"/>
    <col min="16138" max="16138" width="34.109375" customWidth="1"/>
  </cols>
  <sheetData>
    <row r="1" spans="1:10" ht="35.25" customHeight="1">
      <c r="A1" s="360" t="s">
        <v>138</v>
      </c>
      <c r="B1" s="360"/>
      <c r="C1" s="360"/>
      <c r="D1" s="360"/>
      <c r="E1" s="360"/>
      <c r="F1" s="360"/>
    </row>
    <row r="2" spans="1:10" ht="76.150000000000006" customHeight="1">
      <c r="A2" s="361" t="str">
        <f>[55]buildingfinal!A1</f>
        <v>Name of work:- Construction of Building for Manali Fire and Rescue Service station at  Chennai Suburban District under CM's Announcement scheme for the year 2021-22</v>
      </c>
      <c r="B2" s="361"/>
      <c r="C2" s="361"/>
      <c r="D2" s="361"/>
      <c r="E2" s="361"/>
      <c r="F2" s="361"/>
    </row>
    <row r="3" spans="1:10" s="167" customFormat="1" ht="35.1" customHeight="1">
      <c r="A3" s="166" t="s">
        <v>139</v>
      </c>
      <c r="B3" s="166" t="s">
        <v>85</v>
      </c>
      <c r="C3" s="166" t="s">
        <v>5</v>
      </c>
      <c r="D3" s="166" t="s">
        <v>81</v>
      </c>
      <c r="E3" s="166" t="s">
        <v>7</v>
      </c>
      <c r="F3" s="166" t="s">
        <v>84</v>
      </c>
    </row>
    <row r="4" spans="1:10" s="167" customFormat="1" ht="35.1" customHeight="1">
      <c r="A4" s="166"/>
      <c r="B4" s="166"/>
      <c r="C4" s="166" t="s">
        <v>140</v>
      </c>
      <c r="D4" s="362" t="s">
        <v>141</v>
      </c>
      <c r="E4" s="362"/>
      <c r="F4" s="362"/>
    </row>
    <row r="5" spans="1:10" s="167" customFormat="1" ht="47.25" customHeight="1">
      <c r="A5" s="168">
        <v>1</v>
      </c>
      <c r="B5" s="169">
        <v>1</v>
      </c>
      <c r="C5" s="170" t="s">
        <v>142</v>
      </c>
      <c r="D5" s="169" t="e">
        <f>[55]buildingfinal!F1088</f>
        <v>#REF!</v>
      </c>
      <c r="E5" s="169"/>
      <c r="F5" s="169" t="e">
        <f>D5*B5</f>
        <v>#REF!</v>
      </c>
      <c r="H5" s="167">
        <v>39953804.560000002</v>
      </c>
      <c r="I5" s="167" t="e">
        <f>F5-H5</f>
        <v>#REF!</v>
      </c>
    </row>
    <row r="6" spans="1:10" s="167" customFormat="1" ht="30.75" customHeight="1">
      <c r="A6" s="168"/>
      <c r="B6" s="169"/>
      <c r="C6" s="362" t="s">
        <v>143</v>
      </c>
      <c r="D6" s="362"/>
      <c r="E6" s="362"/>
      <c r="F6" s="170" t="e">
        <f>SUM(F5:F5)</f>
        <v>#REF!</v>
      </c>
      <c r="G6" s="167" t="e">
        <f>[55]buildingfinal!T1088</f>
        <v>#REF!</v>
      </c>
    </row>
    <row r="7" spans="1:10" s="167" customFormat="1" ht="36" customHeight="1">
      <c r="A7" s="168"/>
      <c r="B7" s="169"/>
      <c r="C7" s="166" t="s">
        <v>144</v>
      </c>
      <c r="D7" s="166"/>
      <c r="E7" s="166"/>
      <c r="F7" s="170"/>
      <c r="I7" s="167">
        <f t="shared" ref="I7:I12" si="0">F7-H7</f>
        <v>0</v>
      </c>
    </row>
    <row r="8" spans="1:10" s="167" customFormat="1" ht="32.25" customHeight="1">
      <c r="A8" s="168">
        <v>2</v>
      </c>
      <c r="B8" s="169">
        <v>1</v>
      </c>
      <c r="C8" s="171" t="s">
        <v>145</v>
      </c>
      <c r="D8" s="172" t="e">
        <f>[55]buildingfinal!H1088</f>
        <v>#REF!</v>
      </c>
      <c r="E8" s="166"/>
      <c r="F8" s="169" t="e">
        <f t="shared" ref="F8:F12" si="1">D8*B8</f>
        <v>#REF!</v>
      </c>
      <c r="H8" s="167">
        <v>402813.39</v>
      </c>
      <c r="I8" s="167" t="e">
        <f t="shared" si="0"/>
        <v>#REF!</v>
      </c>
    </row>
    <row r="9" spans="1:10" s="167" customFormat="1" ht="32.25" hidden="1" customHeight="1">
      <c r="A9" s="168">
        <v>3</v>
      </c>
      <c r="B9" s="169">
        <v>1</v>
      </c>
      <c r="C9" s="171" t="s">
        <v>146</v>
      </c>
      <c r="D9" s="172"/>
      <c r="E9" s="166"/>
      <c r="F9" s="169">
        <f t="shared" si="1"/>
        <v>0</v>
      </c>
      <c r="H9" s="167">
        <v>821530.2</v>
      </c>
      <c r="I9" s="167">
        <f t="shared" si="0"/>
        <v>-821530.2</v>
      </c>
    </row>
    <row r="10" spans="1:10" s="167" customFormat="1" ht="36.75" customHeight="1">
      <c r="A10" s="168">
        <v>3</v>
      </c>
      <c r="B10" s="169">
        <v>1</v>
      </c>
      <c r="C10" s="171" t="s">
        <v>147</v>
      </c>
      <c r="D10" s="172" t="e">
        <f>[55]buildingfinal!L1088</f>
        <v>#REF!</v>
      </c>
      <c r="E10" s="166"/>
      <c r="F10" s="169" t="e">
        <f t="shared" si="1"/>
        <v>#REF!</v>
      </c>
      <c r="H10" s="167">
        <v>632590.02</v>
      </c>
      <c r="I10" s="167" t="e">
        <f t="shared" si="0"/>
        <v>#REF!</v>
      </c>
    </row>
    <row r="11" spans="1:10" s="167" customFormat="1" ht="36.75" customHeight="1">
      <c r="A11" s="168">
        <v>4</v>
      </c>
      <c r="B11" s="169">
        <v>1</v>
      </c>
      <c r="C11" s="171" t="s">
        <v>148</v>
      </c>
      <c r="D11" s="172" t="e">
        <f>[55]buildingfinal!N1088</f>
        <v>#REF!</v>
      </c>
      <c r="E11" s="166"/>
      <c r="F11" s="169" t="e">
        <f t="shared" si="1"/>
        <v>#REF!</v>
      </c>
    </row>
    <row r="12" spans="1:10" s="167" customFormat="1" ht="40.5" customHeight="1">
      <c r="A12" s="168">
        <v>5</v>
      </c>
      <c r="B12" s="169">
        <v>1</v>
      </c>
      <c r="C12" s="171" t="s">
        <v>149</v>
      </c>
      <c r="D12" s="172" t="e">
        <f>[55]buildingfinal!P1088</f>
        <v>#REF!</v>
      </c>
      <c r="E12" s="166"/>
      <c r="F12" s="169" t="e">
        <f t="shared" si="1"/>
        <v>#REF!</v>
      </c>
      <c r="H12" s="167">
        <v>309749.68</v>
      </c>
      <c r="I12" s="167" t="e">
        <f t="shared" si="0"/>
        <v>#REF!</v>
      </c>
    </row>
    <row r="13" spans="1:10" s="167" customFormat="1" ht="39.75" customHeight="1">
      <c r="A13" s="168"/>
      <c r="B13" s="169"/>
      <c r="C13" s="362" t="s">
        <v>150</v>
      </c>
      <c r="D13" s="362"/>
      <c r="E13" s="362"/>
      <c r="F13" s="170" t="e">
        <f>SUM(F6:F12)</f>
        <v>#REF!</v>
      </c>
      <c r="G13" s="167" t="e">
        <f>[55]buildingfinal!T1088</f>
        <v>#REF!</v>
      </c>
      <c r="H13" s="173">
        <f>SUM(H5:H12)</f>
        <v>42120487.850000009</v>
      </c>
      <c r="I13" s="173" t="e">
        <f>SUM(I5:I12)</f>
        <v>#REF!</v>
      </c>
    </row>
    <row r="14" spans="1:10" s="167" customFormat="1" ht="36" customHeight="1">
      <c r="A14" s="168">
        <v>6</v>
      </c>
      <c r="B14" s="174"/>
      <c r="C14" s="175" t="s">
        <v>151</v>
      </c>
      <c r="D14" s="362"/>
      <c r="E14" s="362"/>
      <c r="F14" s="169" t="e">
        <f>F13*18%</f>
        <v>#REF!</v>
      </c>
      <c r="G14" s="167" t="e">
        <f>#REF!-#REF!</f>
        <v>#REF!</v>
      </c>
      <c r="H14" s="167">
        <v>50000</v>
      </c>
      <c r="I14" s="167" t="e">
        <f>#REF!*6%</f>
        <v>#REF!</v>
      </c>
      <c r="J14" s="176"/>
    </row>
    <row r="15" spans="1:10" s="167" customFormat="1" ht="34.5" customHeight="1">
      <c r="A15" s="168"/>
      <c r="B15" s="174"/>
      <c r="C15" s="362" t="s">
        <v>150</v>
      </c>
      <c r="D15" s="362"/>
      <c r="E15" s="362"/>
      <c r="F15" s="170" t="e">
        <f>SUM(F13:F14)</f>
        <v>#REF!</v>
      </c>
      <c r="G15" s="167" t="e">
        <f>F15-10964595</f>
        <v>#REF!</v>
      </c>
      <c r="J15" s="176"/>
    </row>
    <row r="16" spans="1:10" s="167" customFormat="1" ht="39" customHeight="1">
      <c r="A16" s="168">
        <v>7</v>
      </c>
      <c r="B16" s="174"/>
      <c r="C16" s="171" t="s">
        <v>152</v>
      </c>
      <c r="D16" s="363" t="s">
        <v>36</v>
      </c>
      <c r="E16" s="364"/>
      <c r="F16" s="169">
        <v>50000</v>
      </c>
      <c r="J16" s="176"/>
    </row>
    <row r="17" spans="1:10" s="167" customFormat="1" ht="30" customHeight="1">
      <c r="A17" s="168"/>
      <c r="B17" s="174"/>
      <c r="C17" s="362" t="s">
        <v>150</v>
      </c>
      <c r="D17" s="362"/>
      <c r="E17" s="362"/>
      <c r="F17" s="170" t="e">
        <f>SUM(F15:F16)</f>
        <v>#REF!</v>
      </c>
      <c r="J17" s="176"/>
    </row>
    <row r="18" spans="1:10" s="167" customFormat="1" ht="30" customHeight="1">
      <c r="A18" s="168">
        <v>8</v>
      </c>
      <c r="B18" s="174"/>
      <c r="C18" s="177" t="s">
        <v>98</v>
      </c>
      <c r="D18" s="359" t="s">
        <v>153</v>
      </c>
      <c r="E18" s="359"/>
      <c r="F18" s="169" t="e">
        <f>F13*1%</f>
        <v>#REF!</v>
      </c>
      <c r="G18" s="178"/>
    </row>
    <row r="19" spans="1:10" s="167" customFormat="1" ht="44.25" customHeight="1">
      <c r="A19" s="168">
        <v>9</v>
      </c>
      <c r="B19" s="174"/>
      <c r="C19" s="177" t="s">
        <v>154</v>
      </c>
      <c r="D19" s="359" t="s">
        <v>153</v>
      </c>
      <c r="E19" s="359"/>
      <c r="F19" s="169" t="e">
        <f>F13*1%+559.31</f>
        <v>#REF!</v>
      </c>
      <c r="G19" s="178" t="e">
        <f>G25</f>
        <v>#REF!</v>
      </c>
    </row>
    <row r="20" spans="1:10" s="167" customFormat="1" ht="35.1" customHeight="1">
      <c r="A20" s="168">
        <v>10</v>
      </c>
      <c r="B20" s="174"/>
      <c r="C20" s="177" t="s">
        <v>155</v>
      </c>
      <c r="D20" s="359" t="s">
        <v>156</v>
      </c>
      <c r="E20" s="359"/>
      <c r="F20" s="169" t="e">
        <f>F13*5%</f>
        <v>#REF!</v>
      </c>
      <c r="G20" s="178"/>
    </row>
    <row r="21" spans="1:10" s="167" customFormat="1" ht="37.5" customHeight="1">
      <c r="A21" s="179"/>
      <c r="B21" s="174"/>
      <c r="C21" s="362" t="s">
        <v>157</v>
      </c>
      <c r="D21" s="362"/>
      <c r="E21" s="362"/>
      <c r="F21" s="170" t="e">
        <f>SUM(F17:F20)</f>
        <v>#REF!</v>
      </c>
      <c r="G21" s="178"/>
    </row>
    <row r="22" spans="1:10" s="167" customFormat="1" ht="31.5" customHeight="1">
      <c r="A22" s="168">
        <v>11</v>
      </c>
      <c r="B22" s="174"/>
      <c r="C22" s="177" t="s">
        <v>158</v>
      </c>
      <c r="D22" s="365" t="s">
        <v>36</v>
      </c>
      <c r="E22" s="365"/>
      <c r="F22" s="169">
        <v>150000</v>
      </c>
      <c r="G22" s="180"/>
    </row>
    <row r="23" spans="1:10" s="167" customFormat="1" ht="44.25" customHeight="1">
      <c r="A23" s="168">
        <v>12</v>
      </c>
      <c r="B23" s="174"/>
      <c r="C23" s="177" t="s">
        <v>159</v>
      </c>
      <c r="D23" s="366" t="s">
        <v>36</v>
      </c>
      <c r="E23" s="366"/>
      <c r="F23" s="169">
        <v>800000</v>
      </c>
    </row>
    <row r="24" spans="1:10" s="167" customFormat="1" ht="49.5" customHeight="1">
      <c r="A24" s="168">
        <v>13</v>
      </c>
      <c r="B24" s="174"/>
      <c r="C24" s="177" t="s">
        <v>160</v>
      </c>
      <c r="D24" s="366" t="s">
        <v>36</v>
      </c>
      <c r="E24" s="366"/>
      <c r="F24" s="169">
        <v>500000</v>
      </c>
    </row>
    <row r="25" spans="1:10" s="167" customFormat="1" ht="49.5" customHeight="1">
      <c r="A25" s="168">
        <v>14</v>
      </c>
      <c r="B25" s="174"/>
      <c r="C25" s="177" t="s">
        <v>161</v>
      </c>
      <c r="D25" s="366" t="s">
        <v>36</v>
      </c>
      <c r="E25" s="366"/>
      <c r="F25" s="169">
        <v>857000</v>
      </c>
      <c r="G25" s="173" t="e">
        <f>G26-F27</f>
        <v>#REF!</v>
      </c>
    </row>
    <row r="26" spans="1:10" s="167" customFormat="1" ht="34.5" customHeight="1">
      <c r="A26" s="168">
        <v>15</v>
      </c>
      <c r="B26" s="174"/>
      <c r="C26" s="177" t="s">
        <v>162</v>
      </c>
      <c r="D26" s="366" t="s">
        <v>36</v>
      </c>
      <c r="E26" s="366"/>
      <c r="F26" s="169">
        <v>100000</v>
      </c>
      <c r="G26" s="167">
        <f>62500000</f>
        <v>62500000</v>
      </c>
    </row>
    <row r="27" spans="1:10" s="167" customFormat="1" ht="38.25" customHeight="1">
      <c r="A27" s="179"/>
      <c r="B27" s="174"/>
      <c r="C27" s="362" t="s">
        <v>163</v>
      </c>
      <c r="D27" s="362"/>
      <c r="E27" s="362"/>
      <c r="F27" s="170" t="e">
        <f>SUM(F21:F26)</f>
        <v>#REF!</v>
      </c>
      <c r="G27" s="167" t="e">
        <f>63290000-F27</f>
        <v>#REF!</v>
      </c>
      <c r="H27" s="167">
        <f>19734000-2</f>
        <v>19733998</v>
      </c>
    </row>
    <row r="28" spans="1:10" s="167" customFormat="1" ht="38.25" customHeight="1">
      <c r="A28"/>
      <c r="B28"/>
      <c r="C28"/>
      <c r="D28" t="e">
        <f>53165000-F27</f>
        <v>#REF!</v>
      </c>
      <c r="E28"/>
      <c r="F28" t="e">
        <f>F27/100000</f>
        <v>#REF!</v>
      </c>
      <c r="G28" s="167" t="e">
        <f>G27-F27</f>
        <v>#REF!</v>
      </c>
      <c r="H28" s="167" t="e">
        <f>F27/100000</f>
        <v>#REF!</v>
      </c>
    </row>
    <row r="29" spans="1:10" ht="35.1" customHeight="1">
      <c r="F29" s="181">
        <f>G31</f>
        <v>632.96199999999999</v>
      </c>
      <c r="G29">
        <v>575.41999999999996</v>
      </c>
      <c r="H29" t="e">
        <f>G29-F28</f>
        <v>#REF!</v>
      </c>
    </row>
    <row r="30" spans="1:10" ht="35.1" customHeight="1">
      <c r="F30" t="e">
        <f>F29-F28</f>
        <v>#REF!</v>
      </c>
      <c r="G30">
        <f>G29*10%</f>
        <v>57.542000000000002</v>
      </c>
    </row>
    <row r="31" spans="1:10" ht="35.1" customHeight="1">
      <c r="G31">
        <f>SUM(G29:G30)</f>
        <v>632.96199999999999</v>
      </c>
    </row>
  </sheetData>
  <mergeCells count="19">
    <mergeCell ref="C27:E27"/>
    <mergeCell ref="C21:E21"/>
    <mergeCell ref="D22:E22"/>
    <mergeCell ref="D23:E23"/>
    <mergeCell ref="D24:E24"/>
    <mergeCell ref="D25:E25"/>
    <mergeCell ref="D26:E26"/>
    <mergeCell ref="D20:E20"/>
    <mergeCell ref="A1:F1"/>
    <mergeCell ref="A2:F2"/>
    <mergeCell ref="D4:F4"/>
    <mergeCell ref="C6:E6"/>
    <mergeCell ref="C13:E13"/>
    <mergeCell ref="D14:E14"/>
    <mergeCell ref="C15:E15"/>
    <mergeCell ref="D16:E16"/>
    <mergeCell ref="C17:E17"/>
    <mergeCell ref="D18:E18"/>
    <mergeCell ref="D19:E19"/>
  </mergeCells>
  <printOptions horizontalCentered="1"/>
  <pageMargins left="0.5" right="0.5" top="0.5" bottom="0.5" header="0.3" footer="0.3"/>
  <pageSetup paperSize="9" scale="76" orientation="portrait" r:id="rId1"/>
  <headerFooter alignWithMargins="0">
    <oddHeader>&amp;R&amp;P</oddHeader>
  </headerFooter>
</worksheet>
</file>

<file path=xl/worksheets/sheet2.xml><?xml version="1.0" encoding="utf-8"?>
<worksheet xmlns="http://schemas.openxmlformats.org/spreadsheetml/2006/main" xmlns:r="http://schemas.openxmlformats.org/officeDocument/2006/relationships">
  <sheetPr>
    <tabColor rgb="FF00FF00"/>
  </sheetPr>
  <dimension ref="A1:M72"/>
  <sheetViews>
    <sheetView view="pageBreakPreview" zoomScale="40" zoomScaleSheetLayoutView="40" workbookViewId="0">
      <pane xSplit="5" ySplit="4" topLeftCell="F41" activePane="bottomRight" state="frozen"/>
      <selection pane="topRight" activeCell="F1" sqref="F1"/>
      <selection pane="bottomLeft" activeCell="A5" sqref="A5"/>
      <selection pane="bottomRight" sqref="A1:M1"/>
    </sheetView>
  </sheetViews>
  <sheetFormatPr defaultColWidth="5" defaultRowHeight="26.25"/>
  <cols>
    <col min="1" max="1" width="9" style="156" customWidth="1"/>
    <col min="2" max="2" width="14.5546875" style="157" customWidth="1"/>
    <col min="3" max="3" width="59.77734375" style="113" customWidth="1"/>
    <col min="4" max="4" width="16.109375" style="113" customWidth="1"/>
    <col min="5" max="5" width="12.21875" style="113" customWidth="1"/>
    <col min="6" max="6" width="13.77734375" style="196" customWidth="1"/>
    <col min="7" max="7" width="21.6640625" style="159" customWidth="1"/>
    <col min="8" max="8" width="13.77734375" style="113" customWidth="1"/>
    <col min="9" max="9" width="21.6640625" style="159" customWidth="1"/>
    <col min="10" max="10" width="13.77734375" style="113" customWidth="1"/>
    <col min="11" max="11" width="21.6640625" style="159" customWidth="1"/>
    <col min="12" max="12" width="13.77734375" style="113" customWidth="1"/>
    <col min="13" max="13" width="20.44140625" style="159" customWidth="1"/>
    <col min="14" max="254" width="8" style="113" customWidth="1"/>
    <col min="255" max="258" width="5" style="113"/>
    <col min="259" max="259" width="9" style="113" customWidth="1"/>
    <col min="260" max="260" width="14.5546875" style="113" customWidth="1"/>
    <col min="261" max="261" width="63.44140625" style="113" customWidth="1"/>
    <col min="262" max="262" width="16.109375" style="113" customWidth="1"/>
    <col min="263" max="263" width="12.21875" style="113" customWidth="1"/>
    <col min="264" max="264" width="16.109375" style="113" customWidth="1"/>
    <col min="265" max="265" width="21.6640625" style="113" customWidth="1"/>
    <col min="266" max="266" width="16.109375" style="113" customWidth="1"/>
    <col min="267" max="267" width="21.6640625" style="113" customWidth="1"/>
    <col min="268" max="268" width="16.109375" style="113" customWidth="1"/>
    <col min="269" max="269" width="21.6640625" style="113" customWidth="1"/>
    <col min="270" max="510" width="8" style="113" customWidth="1"/>
    <col min="511" max="514" width="5" style="113"/>
    <col min="515" max="515" width="9" style="113" customWidth="1"/>
    <col min="516" max="516" width="14.5546875" style="113" customWidth="1"/>
    <col min="517" max="517" width="63.44140625" style="113" customWidth="1"/>
    <col min="518" max="518" width="16.109375" style="113" customWidth="1"/>
    <col min="519" max="519" width="12.21875" style="113" customWidth="1"/>
    <col min="520" max="520" width="16.109375" style="113" customWidth="1"/>
    <col min="521" max="521" width="21.6640625" style="113" customWidth="1"/>
    <col min="522" max="522" width="16.109375" style="113" customWidth="1"/>
    <col min="523" max="523" width="21.6640625" style="113" customWidth="1"/>
    <col min="524" max="524" width="16.109375" style="113" customWidth="1"/>
    <col min="525" max="525" width="21.6640625" style="113" customWidth="1"/>
    <col min="526" max="766" width="8" style="113" customWidth="1"/>
    <col min="767" max="770" width="5" style="113"/>
    <col min="771" max="771" width="9" style="113" customWidth="1"/>
    <col min="772" max="772" width="14.5546875" style="113" customWidth="1"/>
    <col min="773" max="773" width="63.44140625" style="113" customWidth="1"/>
    <col min="774" max="774" width="16.109375" style="113" customWidth="1"/>
    <col min="775" max="775" width="12.21875" style="113" customWidth="1"/>
    <col min="776" max="776" width="16.109375" style="113" customWidth="1"/>
    <col min="777" max="777" width="21.6640625" style="113" customWidth="1"/>
    <col min="778" max="778" width="16.109375" style="113" customWidth="1"/>
    <col min="779" max="779" width="21.6640625" style="113" customWidth="1"/>
    <col min="780" max="780" width="16.109375" style="113" customWidth="1"/>
    <col min="781" max="781" width="21.6640625" style="113" customWidth="1"/>
    <col min="782" max="1022" width="8" style="113" customWidth="1"/>
    <col min="1023" max="1026" width="5" style="113"/>
    <col min="1027" max="1027" width="9" style="113" customWidth="1"/>
    <col min="1028" max="1028" width="14.5546875" style="113" customWidth="1"/>
    <col min="1029" max="1029" width="63.44140625" style="113" customWidth="1"/>
    <col min="1030" max="1030" width="16.109375" style="113" customWidth="1"/>
    <col min="1031" max="1031" width="12.21875" style="113" customWidth="1"/>
    <col min="1032" max="1032" width="16.109375" style="113" customWidth="1"/>
    <col min="1033" max="1033" width="21.6640625" style="113" customWidth="1"/>
    <col min="1034" max="1034" width="16.109375" style="113" customWidth="1"/>
    <col min="1035" max="1035" width="21.6640625" style="113" customWidth="1"/>
    <col min="1036" max="1036" width="16.109375" style="113" customWidth="1"/>
    <col min="1037" max="1037" width="21.6640625" style="113" customWidth="1"/>
    <col min="1038" max="1278" width="8" style="113" customWidth="1"/>
    <col min="1279" max="1282" width="5" style="113"/>
    <col min="1283" max="1283" width="9" style="113" customWidth="1"/>
    <col min="1284" max="1284" width="14.5546875" style="113" customWidth="1"/>
    <col min="1285" max="1285" width="63.44140625" style="113" customWidth="1"/>
    <col min="1286" max="1286" width="16.109375" style="113" customWidth="1"/>
    <col min="1287" max="1287" width="12.21875" style="113" customWidth="1"/>
    <col min="1288" max="1288" width="16.109375" style="113" customWidth="1"/>
    <col min="1289" max="1289" width="21.6640625" style="113" customWidth="1"/>
    <col min="1290" max="1290" width="16.109375" style="113" customWidth="1"/>
    <col min="1291" max="1291" width="21.6640625" style="113" customWidth="1"/>
    <col min="1292" max="1292" width="16.109375" style="113" customWidth="1"/>
    <col min="1293" max="1293" width="21.6640625" style="113" customWidth="1"/>
    <col min="1294" max="1534" width="8" style="113" customWidth="1"/>
    <col min="1535" max="1538" width="5" style="113"/>
    <col min="1539" max="1539" width="9" style="113" customWidth="1"/>
    <col min="1540" max="1540" width="14.5546875" style="113" customWidth="1"/>
    <col min="1541" max="1541" width="63.44140625" style="113" customWidth="1"/>
    <col min="1542" max="1542" width="16.109375" style="113" customWidth="1"/>
    <col min="1543" max="1543" width="12.21875" style="113" customWidth="1"/>
    <col min="1544" max="1544" width="16.109375" style="113" customWidth="1"/>
    <col min="1545" max="1545" width="21.6640625" style="113" customWidth="1"/>
    <col min="1546" max="1546" width="16.109375" style="113" customWidth="1"/>
    <col min="1547" max="1547" width="21.6640625" style="113" customWidth="1"/>
    <col min="1548" max="1548" width="16.109375" style="113" customWidth="1"/>
    <col min="1549" max="1549" width="21.6640625" style="113" customWidth="1"/>
    <col min="1550" max="1790" width="8" style="113" customWidth="1"/>
    <col min="1791" max="1794" width="5" style="113"/>
    <col min="1795" max="1795" width="9" style="113" customWidth="1"/>
    <col min="1796" max="1796" width="14.5546875" style="113" customWidth="1"/>
    <col min="1797" max="1797" width="63.44140625" style="113" customWidth="1"/>
    <col min="1798" max="1798" width="16.109375" style="113" customWidth="1"/>
    <col min="1799" max="1799" width="12.21875" style="113" customWidth="1"/>
    <col min="1800" max="1800" width="16.109375" style="113" customWidth="1"/>
    <col min="1801" max="1801" width="21.6640625" style="113" customWidth="1"/>
    <col min="1802" max="1802" width="16.109375" style="113" customWidth="1"/>
    <col min="1803" max="1803" width="21.6640625" style="113" customWidth="1"/>
    <col min="1804" max="1804" width="16.109375" style="113" customWidth="1"/>
    <col min="1805" max="1805" width="21.6640625" style="113" customWidth="1"/>
    <col min="1806" max="2046" width="8" style="113" customWidth="1"/>
    <col min="2047" max="2050" width="5" style="113"/>
    <col min="2051" max="2051" width="9" style="113" customWidth="1"/>
    <col min="2052" max="2052" width="14.5546875" style="113" customWidth="1"/>
    <col min="2053" max="2053" width="63.44140625" style="113" customWidth="1"/>
    <col min="2054" max="2054" width="16.109375" style="113" customWidth="1"/>
    <col min="2055" max="2055" width="12.21875" style="113" customWidth="1"/>
    <col min="2056" max="2056" width="16.109375" style="113" customWidth="1"/>
    <col min="2057" max="2057" width="21.6640625" style="113" customWidth="1"/>
    <col min="2058" max="2058" width="16.109375" style="113" customWidth="1"/>
    <col min="2059" max="2059" width="21.6640625" style="113" customWidth="1"/>
    <col min="2060" max="2060" width="16.109375" style="113" customWidth="1"/>
    <col min="2061" max="2061" width="21.6640625" style="113" customWidth="1"/>
    <col min="2062" max="2302" width="8" style="113" customWidth="1"/>
    <col min="2303" max="2306" width="5" style="113"/>
    <col min="2307" max="2307" width="9" style="113" customWidth="1"/>
    <col min="2308" max="2308" width="14.5546875" style="113" customWidth="1"/>
    <col min="2309" max="2309" width="63.44140625" style="113" customWidth="1"/>
    <col min="2310" max="2310" width="16.109375" style="113" customWidth="1"/>
    <col min="2311" max="2311" width="12.21875" style="113" customWidth="1"/>
    <col min="2312" max="2312" width="16.109375" style="113" customWidth="1"/>
    <col min="2313" max="2313" width="21.6640625" style="113" customWidth="1"/>
    <col min="2314" max="2314" width="16.109375" style="113" customWidth="1"/>
    <col min="2315" max="2315" width="21.6640625" style="113" customWidth="1"/>
    <col min="2316" max="2316" width="16.109375" style="113" customWidth="1"/>
    <col min="2317" max="2317" width="21.6640625" style="113" customWidth="1"/>
    <col min="2318" max="2558" width="8" style="113" customWidth="1"/>
    <col min="2559" max="2562" width="5" style="113"/>
    <col min="2563" max="2563" width="9" style="113" customWidth="1"/>
    <col min="2564" max="2564" width="14.5546875" style="113" customWidth="1"/>
    <col min="2565" max="2565" width="63.44140625" style="113" customWidth="1"/>
    <col min="2566" max="2566" width="16.109375" style="113" customWidth="1"/>
    <col min="2567" max="2567" width="12.21875" style="113" customWidth="1"/>
    <col min="2568" max="2568" width="16.109375" style="113" customWidth="1"/>
    <col min="2569" max="2569" width="21.6640625" style="113" customWidth="1"/>
    <col min="2570" max="2570" width="16.109375" style="113" customWidth="1"/>
    <col min="2571" max="2571" width="21.6640625" style="113" customWidth="1"/>
    <col min="2572" max="2572" width="16.109375" style="113" customWidth="1"/>
    <col min="2573" max="2573" width="21.6640625" style="113" customWidth="1"/>
    <col min="2574" max="2814" width="8" style="113" customWidth="1"/>
    <col min="2815" max="2818" width="5" style="113"/>
    <col min="2819" max="2819" width="9" style="113" customWidth="1"/>
    <col min="2820" max="2820" width="14.5546875" style="113" customWidth="1"/>
    <col min="2821" max="2821" width="63.44140625" style="113" customWidth="1"/>
    <col min="2822" max="2822" width="16.109375" style="113" customWidth="1"/>
    <col min="2823" max="2823" width="12.21875" style="113" customWidth="1"/>
    <col min="2824" max="2824" width="16.109375" style="113" customWidth="1"/>
    <col min="2825" max="2825" width="21.6640625" style="113" customWidth="1"/>
    <col min="2826" max="2826" width="16.109375" style="113" customWidth="1"/>
    <col min="2827" max="2827" width="21.6640625" style="113" customWidth="1"/>
    <col min="2828" max="2828" width="16.109375" style="113" customWidth="1"/>
    <col min="2829" max="2829" width="21.6640625" style="113" customWidth="1"/>
    <col min="2830" max="3070" width="8" style="113" customWidth="1"/>
    <col min="3071" max="3074" width="5" style="113"/>
    <col min="3075" max="3075" width="9" style="113" customWidth="1"/>
    <col min="3076" max="3076" width="14.5546875" style="113" customWidth="1"/>
    <col min="3077" max="3077" width="63.44140625" style="113" customWidth="1"/>
    <col min="3078" max="3078" width="16.109375" style="113" customWidth="1"/>
    <col min="3079" max="3079" width="12.21875" style="113" customWidth="1"/>
    <col min="3080" max="3080" width="16.109375" style="113" customWidth="1"/>
    <col min="3081" max="3081" width="21.6640625" style="113" customWidth="1"/>
    <col min="3082" max="3082" width="16.109375" style="113" customWidth="1"/>
    <col min="3083" max="3083" width="21.6640625" style="113" customWidth="1"/>
    <col min="3084" max="3084" width="16.109375" style="113" customWidth="1"/>
    <col min="3085" max="3085" width="21.6640625" style="113" customWidth="1"/>
    <col min="3086" max="3326" width="8" style="113" customWidth="1"/>
    <col min="3327" max="3330" width="5" style="113"/>
    <col min="3331" max="3331" width="9" style="113" customWidth="1"/>
    <col min="3332" max="3332" width="14.5546875" style="113" customWidth="1"/>
    <col min="3333" max="3333" width="63.44140625" style="113" customWidth="1"/>
    <col min="3334" max="3334" width="16.109375" style="113" customWidth="1"/>
    <col min="3335" max="3335" width="12.21875" style="113" customWidth="1"/>
    <col min="3336" max="3336" width="16.109375" style="113" customWidth="1"/>
    <col min="3337" max="3337" width="21.6640625" style="113" customWidth="1"/>
    <col min="3338" max="3338" width="16.109375" style="113" customWidth="1"/>
    <col min="3339" max="3339" width="21.6640625" style="113" customWidth="1"/>
    <col min="3340" max="3340" width="16.109375" style="113" customWidth="1"/>
    <col min="3341" max="3341" width="21.6640625" style="113" customWidth="1"/>
    <col min="3342" max="3582" width="8" style="113" customWidth="1"/>
    <col min="3583" max="3586" width="5" style="113"/>
    <col min="3587" max="3587" width="9" style="113" customWidth="1"/>
    <col min="3588" max="3588" width="14.5546875" style="113" customWidth="1"/>
    <col min="3589" max="3589" width="63.44140625" style="113" customWidth="1"/>
    <col min="3590" max="3590" width="16.109375" style="113" customWidth="1"/>
    <col min="3591" max="3591" width="12.21875" style="113" customWidth="1"/>
    <col min="3592" max="3592" width="16.109375" style="113" customWidth="1"/>
    <col min="3593" max="3593" width="21.6640625" style="113" customWidth="1"/>
    <col min="3594" max="3594" width="16.109375" style="113" customWidth="1"/>
    <col min="3595" max="3595" width="21.6640625" style="113" customWidth="1"/>
    <col min="3596" max="3596" width="16.109375" style="113" customWidth="1"/>
    <col min="3597" max="3597" width="21.6640625" style="113" customWidth="1"/>
    <col min="3598" max="3838" width="8" style="113" customWidth="1"/>
    <col min="3839" max="3842" width="5" style="113"/>
    <col min="3843" max="3843" width="9" style="113" customWidth="1"/>
    <col min="3844" max="3844" width="14.5546875" style="113" customWidth="1"/>
    <col min="3845" max="3845" width="63.44140625" style="113" customWidth="1"/>
    <col min="3846" max="3846" width="16.109375" style="113" customWidth="1"/>
    <col min="3847" max="3847" width="12.21875" style="113" customWidth="1"/>
    <col min="3848" max="3848" width="16.109375" style="113" customWidth="1"/>
    <col min="3849" max="3849" width="21.6640625" style="113" customWidth="1"/>
    <col min="3850" max="3850" width="16.109375" style="113" customWidth="1"/>
    <col min="3851" max="3851" width="21.6640625" style="113" customWidth="1"/>
    <col min="3852" max="3852" width="16.109375" style="113" customWidth="1"/>
    <col min="3853" max="3853" width="21.6640625" style="113" customWidth="1"/>
    <col min="3854" max="4094" width="8" style="113" customWidth="1"/>
    <col min="4095" max="4098" width="5" style="113"/>
    <col min="4099" max="4099" width="9" style="113" customWidth="1"/>
    <col min="4100" max="4100" width="14.5546875" style="113" customWidth="1"/>
    <col min="4101" max="4101" width="63.44140625" style="113" customWidth="1"/>
    <col min="4102" max="4102" width="16.109375" style="113" customWidth="1"/>
    <col min="4103" max="4103" width="12.21875" style="113" customWidth="1"/>
    <col min="4104" max="4104" width="16.109375" style="113" customWidth="1"/>
    <col min="4105" max="4105" width="21.6640625" style="113" customWidth="1"/>
    <col min="4106" max="4106" width="16.109375" style="113" customWidth="1"/>
    <col min="4107" max="4107" width="21.6640625" style="113" customWidth="1"/>
    <col min="4108" max="4108" width="16.109375" style="113" customWidth="1"/>
    <col min="4109" max="4109" width="21.6640625" style="113" customWidth="1"/>
    <col min="4110" max="4350" width="8" style="113" customWidth="1"/>
    <col min="4351" max="4354" width="5" style="113"/>
    <col min="4355" max="4355" width="9" style="113" customWidth="1"/>
    <col min="4356" max="4356" width="14.5546875" style="113" customWidth="1"/>
    <col min="4357" max="4357" width="63.44140625" style="113" customWidth="1"/>
    <col min="4358" max="4358" width="16.109375" style="113" customWidth="1"/>
    <col min="4359" max="4359" width="12.21875" style="113" customWidth="1"/>
    <col min="4360" max="4360" width="16.109375" style="113" customWidth="1"/>
    <col min="4361" max="4361" width="21.6640625" style="113" customWidth="1"/>
    <col min="4362" max="4362" width="16.109375" style="113" customWidth="1"/>
    <col min="4363" max="4363" width="21.6640625" style="113" customWidth="1"/>
    <col min="4364" max="4364" width="16.109375" style="113" customWidth="1"/>
    <col min="4365" max="4365" width="21.6640625" style="113" customWidth="1"/>
    <col min="4366" max="4606" width="8" style="113" customWidth="1"/>
    <col min="4607" max="4610" width="5" style="113"/>
    <col min="4611" max="4611" width="9" style="113" customWidth="1"/>
    <col min="4612" max="4612" width="14.5546875" style="113" customWidth="1"/>
    <col min="4613" max="4613" width="63.44140625" style="113" customWidth="1"/>
    <col min="4614" max="4614" width="16.109375" style="113" customWidth="1"/>
    <col min="4615" max="4615" width="12.21875" style="113" customWidth="1"/>
    <col min="4616" max="4616" width="16.109375" style="113" customWidth="1"/>
    <col min="4617" max="4617" width="21.6640625" style="113" customWidth="1"/>
    <col min="4618" max="4618" width="16.109375" style="113" customWidth="1"/>
    <col min="4619" max="4619" width="21.6640625" style="113" customWidth="1"/>
    <col min="4620" max="4620" width="16.109375" style="113" customWidth="1"/>
    <col min="4621" max="4621" width="21.6640625" style="113" customWidth="1"/>
    <col min="4622" max="4862" width="8" style="113" customWidth="1"/>
    <col min="4863" max="4866" width="5" style="113"/>
    <col min="4867" max="4867" width="9" style="113" customWidth="1"/>
    <col min="4868" max="4868" width="14.5546875" style="113" customWidth="1"/>
    <col min="4869" max="4869" width="63.44140625" style="113" customWidth="1"/>
    <col min="4870" max="4870" width="16.109375" style="113" customWidth="1"/>
    <col min="4871" max="4871" width="12.21875" style="113" customWidth="1"/>
    <col min="4872" max="4872" width="16.109375" style="113" customWidth="1"/>
    <col min="4873" max="4873" width="21.6640625" style="113" customWidth="1"/>
    <col min="4874" max="4874" width="16.109375" style="113" customWidth="1"/>
    <col min="4875" max="4875" width="21.6640625" style="113" customWidth="1"/>
    <col min="4876" max="4876" width="16.109375" style="113" customWidth="1"/>
    <col min="4877" max="4877" width="21.6640625" style="113" customWidth="1"/>
    <col min="4878" max="5118" width="8" style="113" customWidth="1"/>
    <col min="5119" max="5122" width="5" style="113"/>
    <col min="5123" max="5123" width="9" style="113" customWidth="1"/>
    <col min="5124" max="5124" width="14.5546875" style="113" customWidth="1"/>
    <col min="5125" max="5125" width="63.44140625" style="113" customWidth="1"/>
    <col min="5126" max="5126" width="16.109375" style="113" customWidth="1"/>
    <col min="5127" max="5127" width="12.21875" style="113" customWidth="1"/>
    <col min="5128" max="5128" width="16.109375" style="113" customWidth="1"/>
    <col min="5129" max="5129" width="21.6640625" style="113" customWidth="1"/>
    <col min="5130" max="5130" width="16.109375" style="113" customWidth="1"/>
    <col min="5131" max="5131" width="21.6640625" style="113" customWidth="1"/>
    <col min="5132" max="5132" width="16.109375" style="113" customWidth="1"/>
    <col min="5133" max="5133" width="21.6640625" style="113" customWidth="1"/>
    <col min="5134" max="5374" width="8" style="113" customWidth="1"/>
    <col min="5375" max="5378" width="5" style="113"/>
    <col min="5379" max="5379" width="9" style="113" customWidth="1"/>
    <col min="5380" max="5380" width="14.5546875" style="113" customWidth="1"/>
    <col min="5381" max="5381" width="63.44140625" style="113" customWidth="1"/>
    <col min="5382" max="5382" width="16.109375" style="113" customWidth="1"/>
    <col min="5383" max="5383" width="12.21875" style="113" customWidth="1"/>
    <col min="5384" max="5384" width="16.109375" style="113" customWidth="1"/>
    <col min="5385" max="5385" width="21.6640625" style="113" customWidth="1"/>
    <col min="5386" max="5386" width="16.109375" style="113" customWidth="1"/>
    <col min="5387" max="5387" width="21.6640625" style="113" customWidth="1"/>
    <col min="5388" max="5388" width="16.109375" style="113" customWidth="1"/>
    <col min="5389" max="5389" width="21.6640625" style="113" customWidth="1"/>
    <col min="5390" max="5630" width="8" style="113" customWidth="1"/>
    <col min="5631" max="5634" width="5" style="113"/>
    <col min="5635" max="5635" width="9" style="113" customWidth="1"/>
    <col min="5636" max="5636" width="14.5546875" style="113" customWidth="1"/>
    <col min="5637" max="5637" width="63.44140625" style="113" customWidth="1"/>
    <col min="5638" max="5638" width="16.109375" style="113" customWidth="1"/>
    <col min="5639" max="5639" width="12.21875" style="113" customWidth="1"/>
    <col min="5640" max="5640" width="16.109375" style="113" customWidth="1"/>
    <col min="5641" max="5641" width="21.6640625" style="113" customWidth="1"/>
    <col min="5642" max="5642" width="16.109375" style="113" customWidth="1"/>
    <col min="5643" max="5643" width="21.6640625" style="113" customWidth="1"/>
    <col min="5644" max="5644" width="16.109375" style="113" customWidth="1"/>
    <col min="5645" max="5645" width="21.6640625" style="113" customWidth="1"/>
    <col min="5646" max="5886" width="8" style="113" customWidth="1"/>
    <col min="5887" max="5890" width="5" style="113"/>
    <col min="5891" max="5891" width="9" style="113" customWidth="1"/>
    <col min="5892" max="5892" width="14.5546875" style="113" customWidth="1"/>
    <col min="5893" max="5893" width="63.44140625" style="113" customWidth="1"/>
    <col min="5894" max="5894" width="16.109375" style="113" customWidth="1"/>
    <col min="5895" max="5895" width="12.21875" style="113" customWidth="1"/>
    <col min="5896" max="5896" width="16.109375" style="113" customWidth="1"/>
    <col min="5897" max="5897" width="21.6640625" style="113" customWidth="1"/>
    <col min="5898" max="5898" width="16.109375" style="113" customWidth="1"/>
    <col min="5899" max="5899" width="21.6640625" style="113" customWidth="1"/>
    <col min="5900" max="5900" width="16.109375" style="113" customWidth="1"/>
    <col min="5901" max="5901" width="21.6640625" style="113" customWidth="1"/>
    <col min="5902" max="6142" width="8" style="113" customWidth="1"/>
    <col min="6143" max="6146" width="5" style="113"/>
    <col min="6147" max="6147" width="9" style="113" customWidth="1"/>
    <col min="6148" max="6148" width="14.5546875" style="113" customWidth="1"/>
    <col min="6149" max="6149" width="63.44140625" style="113" customWidth="1"/>
    <col min="6150" max="6150" width="16.109375" style="113" customWidth="1"/>
    <col min="6151" max="6151" width="12.21875" style="113" customWidth="1"/>
    <col min="6152" max="6152" width="16.109375" style="113" customWidth="1"/>
    <col min="6153" max="6153" width="21.6640625" style="113" customWidth="1"/>
    <col min="6154" max="6154" width="16.109375" style="113" customWidth="1"/>
    <col min="6155" max="6155" width="21.6640625" style="113" customWidth="1"/>
    <col min="6156" max="6156" width="16.109375" style="113" customWidth="1"/>
    <col min="6157" max="6157" width="21.6640625" style="113" customWidth="1"/>
    <col min="6158" max="6398" width="8" style="113" customWidth="1"/>
    <col min="6399" max="6402" width="5" style="113"/>
    <col min="6403" max="6403" width="9" style="113" customWidth="1"/>
    <col min="6404" max="6404" width="14.5546875" style="113" customWidth="1"/>
    <col min="6405" max="6405" width="63.44140625" style="113" customWidth="1"/>
    <col min="6406" max="6406" width="16.109375" style="113" customWidth="1"/>
    <col min="6407" max="6407" width="12.21875" style="113" customWidth="1"/>
    <col min="6408" max="6408" width="16.109375" style="113" customWidth="1"/>
    <col min="6409" max="6409" width="21.6640625" style="113" customWidth="1"/>
    <col min="6410" max="6410" width="16.109375" style="113" customWidth="1"/>
    <col min="6411" max="6411" width="21.6640625" style="113" customWidth="1"/>
    <col min="6412" max="6412" width="16.109375" style="113" customWidth="1"/>
    <col min="6413" max="6413" width="21.6640625" style="113" customWidth="1"/>
    <col min="6414" max="6654" width="8" style="113" customWidth="1"/>
    <col min="6655" max="6658" width="5" style="113"/>
    <col min="6659" max="6659" width="9" style="113" customWidth="1"/>
    <col min="6660" max="6660" width="14.5546875" style="113" customWidth="1"/>
    <col min="6661" max="6661" width="63.44140625" style="113" customWidth="1"/>
    <col min="6662" max="6662" width="16.109375" style="113" customWidth="1"/>
    <col min="6663" max="6663" width="12.21875" style="113" customWidth="1"/>
    <col min="6664" max="6664" width="16.109375" style="113" customWidth="1"/>
    <col min="6665" max="6665" width="21.6640625" style="113" customWidth="1"/>
    <col min="6666" max="6666" width="16.109375" style="113" customWidth="1"/>
    <col min="6667" max="6667" width="21.6640625" style="113" customWidth="1"/>
    <col min="6668" max="6668" width="16.109375" style="113" customWidth="1"/>
    <col min="6669" max="6669" width="21.6640625" style="113" customWidth="1"/>
    <col min="6670" max="6910" width="8" style="113" customWidth="1"/>
    <col min="6911" max="6914" width="5" style="113"/>
    <col min="6915" max="6915" width="9" style="113" customWidth="1"/>
    <col min="6916" max="6916" width="14.5546875" style="113" customWidth="1"/>
    <col min="6917" max="6917" width="63.44140625" style="113" customWidth="1"/>
    <col min="6918" max="6918" width="16.109375" style="113" customWidth="1"/>
    <col min="6919" max="6919" width="12.21875" style="113" customWidth="1"/>
    <col min="6920" max="6920" width="16.109375" style="113" customWidth="1"/>
    <col min="6921" max="6921" width="21.6640625" style="113" customWidth="1"/>
    <col min="6922" max="6922" width="16.109375" style="113" customWidth="1"/>
    <col min="6923" max="6923" width="21.6640625" style="113" customWidth="1"/>
    <col min="6924" max="6924" width="16.109375" style="113" customWidth="1"/>
    <col min="6925" max="6925" width="21.6640625" style="113" customWidth="1"/>
    <col min="6926" max="7166" width="8" style="113" customWidth="1"/>
    <col min="7167" max="7170" width="5" style="113"/>
    <col min="7171" max="7171" width="9" style="113" customWidth="1"/>
    <col min="7172" max="7172" width="14.5546875" style="113" customWidth="1"/>
    <col min="7173" max="7173" width="63.44140625" style="113" customWidth="1"/>
    <col min="7174" max="7174" width="16.109375" style="113" customWidth="1"/>
    <col min="7175" max="7175" width="12.21875" style="113" customWidth="1"/>
    <col min="7176" max="7176" width="16.109375" style="113" customWidth="1"/>
    <col min="7177" max="7177" width="21.6640625" style="113" customWidth="1"/>
    <col min="7178" max="7178" width="16.109375" style="113" customWidth="1"/>
    <col min="7179" max="7179" width="21.6640625" style="113" customWidth="1"/>
    <col min="7180" max="7180" width="16.109375" style="113" customWidth="1"/>
    <col min="7181" max="7181" width="21.6640625" style="113" customWidth="1"/>
    <col min="7182" max="7422" width="8" style="113" customWidth="1"/>
    <col min="7423" max="7426" width="5" style="113"/>
    <col min="7427" max="7427" width="9" style="113" customWidth="1"/>
    <col min="7428" max="7428" width="14.5546875" style="113" customWidth="1"/>
    <col min="7429" max="7429" width="63.44140625" style="113" customWidth="1"/>
    <col min="7430" max="7430" width="16.109375" style="113" customWidth="1"/>
    <col min="7431" max="7431" width="12.21875" style="113" customWidth="1"/>
    <col min="7432" max="7432" width="16.109375" style="113" customWidth="1"/>
    <col min="7433" max="7433" width="21.6640625" style="113" customWidth="1"/>
    <col min="7434" max="7434" width="16.109375" style="113" customWidth="1"/>
    <col min="7435" max="7435" width="21.6640625" style="113" customWidth="1"/>
    <col min="7436" max="7436" width="16.109375" style="113" customWidth="1"/>
    <col min="7437" max="7437" width="21.6640625" style="113" customWidth="1"/>
    <col min="7438" max="7678" width="8" style="113" customWidth="1"/>
    <col min="7679" max="7682" width="5" style="113"/>
    <col min="7683" max="7683" width="9" style="113" customWidth="1"/>
    <col min="7684" max="7684" width="14.5546875" style="113" customWidth="1"/>
    <col min="7685" max="7685" width="63.44140625" style="113" customWidth="1"/>
    <col min="7686" max="7686" width="16.109375" style="113" customWidth="1"/>
    <col min="7687" max="7687" width="12.21875" style="113" customWidth="1"/>
    <col min="7688" max="7688" width="16.109375" style="113" customWidth="1"/>
    <col min="7689" max="7689" width="21.6640625" style="113" customWidth="1"/>
    <col min="7690" max="7690" width="16.109375" style="113" customWidth="1"/>
    <col min="7691" max="7691" width="21.6640625" style="113" customWidth="1"/>
    <col min="7692" max="7692" width="16.109375" style="113" customWidth="1"/>
    <col min="7693" max="7693" width="21.6640625" style="113" customWidth="1"/>
    <col min="7694" max="7934" width="8" style="113" customWidth="1"/>
    <col min="7935" max="7938" width="5" style="113"/>
    <col min="7939" max="7939" width="9" style="113" customWidth="1"/>
    <col min="7940" max="7940" width="14.5546875" style="113" customWidth="1"/>
    <col min="7941" max="7941" width="63.44140625" style="113" customWidth="1"/>
    <col min="7942" max="7942" width="16.109375" style="113" customWidth="1"/>
    <col min="7943" max="7943" width="12.21875" style="113" customWidth="1"/>
    <col min="7944" max="7944" width="16.109375" style="113" customWidth="1"/>
    <col min="7945" max="7945" width="21.6640625" style="113" customWidth="1"/>
    <col min="7946" max="7946" width="16.109375" style="113" customWidth="1"/>
    <col min="7947" max="7947" width="21.6640625" style="113" customWidth="1"/>
    <col min="7948" max="7948" width="16.109375" style="113" customWidth="1"/>
    <col min="7949" max="7949" width="21.6640625" style="113" customWidth="1"/>
    <col min="7950" max="8190" width="8" style="113" customWidth="1"/>
    <col min="8191" max="8194" width="5" style="113"/>
    <col min="8195" max="8195" width="9" style="113" customWidth="1"/>
    <col min="8196" max="8196" width="14.5546875" style="113" customWidth="1"/>
    <col min="8197" max="8197" width="63.44140625" style="113" customWidth="1"/>
    <col min="8198" max="8198" width="16.109375" style="113" customWidth="1"/>
    <col min="8199" max="8199" width="12.21875" style="113" customWidth="1"/>
    <col min="8200" max="8200" width="16.109375" style="113" customWidth="1"/>
    <col min="8201" max="8201" width="21.6640625" style="113" customWidth="1"/>
    <col min="8202" max="8202" width="16.109375" style="113" customWidth="1"/>
    <col min="8203" max="8203" width="21.6640625" style="113" customWidth="1"/>
    <col min="8204" max="8204" width="16.109375" style="113" customWidth="1"/>
    <col min="8205" max="8205" width="21.6640625" style="113" customWidth="1"/>
    <col min="8206" max="8446" width="8" style="113" customWidth="1"/>
    <col min="8447" max="8450" width="5" style="113"/>
    <col min="8451" max="8451" width="9" style="113" customWidth="1"/>
    <col min="8452" max="8452" width="14.5546875" style="113" customWidth="1"/>
    <col min="8453" max="8453" width="63.44140625" style="113" customWidth="1"/>
    <col min="8454" max="8454" width="16.109375" style="113" customWidth="1"/>
    <col min="8455" max="8455" width="12.21875" style="113" customWidth="1"/>
    <col min="8456" max="8456" width="16.109375" style="113" customWidth="1"/>
    <col min="8457" max="8457" width="21.6640625" style="113" customWidth="1"/>
    <col min="8458" max="8458" width="16.109375" style="113" customWidth="1"/>
    <col min="8459" max="8459" width="21.6640625" style="113" customWidth="1"/>
    <col min="8460" max="8460" width="16.109375" style="113" customWidth="1"/>
    <col min="8461" max="8461" width="21.6640625" style="113" customWidth="1"/>
    <col min="8462" max="8702" width="8" style="113" customWidth="1"/>
    <col min="8703" max="8706" width="5" style="113"/>
    <col min="8707" max="8707" width="9" style="113" customWidth="1"/>
    <col min="8708" max="8708" width="14.5546875" style="113" customWidth="1"/>
    <col min="8709" max="8709" width="63.44140625" style="113" customWidth="1"/>
    <col min="8710" max="8710" width="16.109375" style="113" customWidth="1"/>
    <col min="8711" max="8711" width="12.21875" style="113" customWidth="1"/>
    <col min="8712" max="8712" width="16.109375" style="113" customWidth="1"/>
    <col min="8713" max="8713" width="21.6640625" style="113" customWidth="1"/>
    <col min="8714" max="8714" width="16.109375" style="113" customWidth="1"/>
    <col min="8715" max="8715" width="21.6640625" style="113" customWidth="1"/>
    <col min="8716" max="8716" width="16.109375" style="113" customWidth="1"/>
    <col min="8717" max="8717" width="21.6640625" style="113" customWidth="1"/>
    <col min="8718" max="8958" width="8" style="113" customWidth="1"/>
    <col min="8959" max="8962" width="5" style="113"/>
    <col min="8963" max="8963" width="9" style="113" customWidth="1"/>
    <col min="8964" max="8964" width="14.5546875" style="113" customWidth="1"/>
    <col min="8965" max="8965" width="63.44140625" style="113" customWidth="1"/>
    <col min="8966" max="8966" width="16.109375" style="113" customWidth="1"/>
    <col min="8967" max="8967" width="12.21875" style="113" customWidth="1"/>
    <col min="8968" max="8968" width="16.109375" style="113" customWidth="1"/>
    <col min="8969" max="8969" width="21.6640625" style="113" customWidth="1"/>
    <col min="8970" max="8970" width="16.109375" style="113" customWidth="1"/>
    <col min="8971" max="8971" width="21.6640625" style="113" customWidth="1"/>
    <col min="8972" max="8972" width="16.109375" style="113" customWidth="1"/>
    <col min="8973" max="8973" width="21.6640625" style="113" customWidth="1"/>
    <col min="8974" max="9214" width="8" style="113" customWidth="1"/>
    <col min="9215" max="9218" width="5" style="113"/>
    <col min="9219" max="9219" width="9" style="113" customWidth="1"/>
    <col min="9220" max="9220" width="14.5546875" style="113" customWidth="1"/>
    <col min="9221" max="9221" width="63.44140625" style="113" customWidth="1"/>
    <col min="9222" max="9222" width="16.109375" style="113" customWidth="1"/>
    <col min="9223" max="9223" width="12.21875" style="113" customWidth="1"/>
    <col min="9224" max="9224" width="16.109375" style="113" customWidth="1"/>
    <col min="9225" max="9225" width="21.6640625" style="113" customWidth="1"/>
    <col min="9226" max="9226" width="16.109375" style="113" customWidth="1"/>
    <col min="9227" max="9227" width="21.6640625" style="113" customWidth="1"/>
    <col min="9228" max="9228" width="16.109375" style="113" customWidth="1"/>
    <col min="9229" max="9229" width="21.6640625" style="113" customWidth="1"/>
    <col min="9230" max="9470" width="8" style="113" customWidth="1"/>
    <col min="9471" max="9474" width="5" style="113"/>
    <col min="9475" max="9475" width="9" style="113" customWidth="1"/>
    <col min="9476" max="9476" width="14.5546875" style="113" customWidth="1"/>
    <col min="9477" max="9477" width="63.44140625" style="113" customWidth="1"/>
    <col min="9478" max="9478" width="16.109375" style="113" customWidth="1"/>
    <col min="9479" max="9479" width="12.21875" style="113" customWidth="1"/>
    <col min="9480" max="9480" width="16.109375" style="113" customWidth="1"/>
    <col min="9481" max="9481" width="21.6640625" style="113" customWidth="1"/>
    <col min="9482" max="9482" width="16.109375" style="113" customWidth="1"/>
    <col min="9483" max="9483" width="21.6640625" style="113" customWidth="1"/>
    <col min="9484" max="9484" width="16.109375" style="113" customWidth="1"/>
    <col min="9485" max="9485" width="21.6640625" style="113" customWidth="1"/>
    <col min="9486" max="9726" width="8" style="113" customWidth="1"/>
    <col min="9727" max="9730" width="5" style="113"/>
    <col min="9731" max="9731" width="9" style="113" customWidth="1"/>
    <col min="9732" max="9732" width="14.5546875" style="113" customWidth="1"/>
    <col min="9733" max="9733" width="63.44140625" style="113" customWidth="1"/>
    <col min="9734" max="9734" width="16.109375" style="113" customWidth="1"/>
    <col min="9735" max="9735" width="12.21875" style="113" customWidth="1"/>
    <col min="9736" max="9736" width="16.109375" style="113" customWidth="1"/>
    <col min="9737" max="9737" width="21.6640625" style="113" customWidth="1"/>
    <col min="9738" max="9738" width="16.109375" style="113" customWidth="1"/>
    <col min="9739" max="9739" width="21.6640625" style="113" customWidth="1"/>
    <col min="9740" max="9740" width="16.109375" style="113" customWidth="1"/>
    <col min="9741" max="9741" width="21.6640625" style="113" customWidth="1"/>
    <col min="9742" max="9982" width="8" style="113" customWidth="1"/>
    <col min="9983" max="9986" width="5" style="113"/>
    <col min="9987" max="9987" width="9" style="113" customWidth="1"/>
    <col min="9988" max="9988" width="14.5546875" style="113" customWidth="1"/>
    <col min="9989" max="9989" width="63.44140625" style="113" customWidth="1"/>
    <col min="9990" max="9990" width="16.109375" style="113" customWidth="1"/>
    <col min="9991" max="9991" width="12.21875" style="113" customWidth="1"/>
    <col min="9992" max="9992" width="16.109375" style="113" customWidth="1"/>
    <col min="9993" max="9993" width="21.6640625" style="113" customWidth="1"/>
    <col min="9994" max="9994" width="16.109375" style="113" customWidth="1"/>
    <col min="9995" max="9995" width="21.6640625" style="113" customWidth="1"/>
    <col min="9996" max="9996" width="16.109375" style="113" customWidth="1"/>
    <col min="9997" max="9997" width="21.6640625" style="113" customWidth="1"/>
    <col min="9998" max="10238" width="8" style="113" customWidth="1"/>
    <col min="10239" max="10242" width="5" style="113"/>
    <col min="10243" max="10243" width="9" style="113" customWidth="1"/>
    <col min="10244" max="10244" width="14.5546875" style="113" customWidth="1"/>
    <col min="10245" max="10245" width="63.44140625" style="113" customWidth="1"/>
    <col min="10246" max="10246" width="16.109375" style="113" customWidth="1"/>
    <col min="10247" max="10247" width="12.21875" style="113" customWidth="1"/>
    <col min="10248" max="10248" width="16.109375" style="113" customWidth="1"/>
    <col min="10249" max="10249" width="21.6640625" style="113" customWidth="1"/>
    <col min="10250" max="10250" width="16.109375" style="113" customWidth="1"/>
    <col min="10251" max="10251" width="21.6640625" style="113" customWidth="1"/>
    <col min="10252" max="10252" width="16.109375" style="113" customWidth="1"/>
    <col min="10253" max="10253" width="21.6640625" style="113" customWidth="1"/>
    <col min="10254" max="10494" width="8" style="113" customWidth="1"/>
    <col min="10495" max="10498" width="5" style="113"/>
    <col min="10499" max="10499" width="9" style="113" customWidth="1"/>
    <col min="10500" max="10500" width="14.5546875" style="113" customWidth="1"/>
    <col min="10501" max="10501" width="63.44140625" style="113" customWidth="1"/>
    <col min="10502" max="10502" width="16.109375" style="113" customWidth="1"/>
    <col min="10503" max="10503" width="12.21875" style="113" customWidth="1"/>
    <col min="10504" max="10504" width="16.109375" style="113" customWidth="1"/>
    <col min="10505" max="10505" width="21.6640625" style="113" customWidth="1"/>
    <col min="10506" max="10506" width="16.109375" style="113" customWidth="1"/>
    <col min="10507" max="10507" width="21.6640625" style="113" customWidth="1"/>
    <col min="10508" max="10508" width="16.109375" style="113" customWidth="1"/>
    <col min="10509" max="10509" width="21.6640625" style="113" customWidth="1"/>
    <col min="10510" max="10750" width="8" style="113" customWidth="1"/>
    <col min="10751" max="10754" width="5" style="113"/>
    <col min="10755" max="10755" width="9" style="113" customWidth="1"/>
    <col min="10756" max="10756" width="14.5546875" style="113" customWidth="1"/>
    <col min="10757" max="10757" width="63.44140625" style="113" customWidth="1"/>
    <col min="10758" max="10758" width="16.109375" style="113" customWidth="1"/>
    <col min="10759" max="10759" width="12.21875" style="113" customWidth="1"/>
    <col min="10760" max="10760" width="16.109375" style="113" customWidth="1"/>
    <col min="10761" max="10761" width="21.6640625" style="113" customWidth="1"/>
    <col min="10762" max="10762" width="16.109375" style="113" customWidth="1"/>
    <col min="10763" max="10763" width="21.6640625" style="113" customWidth="1"/>
    <col min="10764" max="10764" width="16.109375" style="113" customWidth="1"/>
    <col min="10765" max="10765" width="21.6640625" style="113" customWidth="1"/>
    <col min="10766" max="11006" width="8" style="113" customWidth="1"/>
    <col min="11007" max="11010" width="5" style="113"/>
    <col min="11011" max="11011" width="9" style="113" customWidth="1"/>
    <col min="11012" max="11012" width="14.5546875" style="113" customWidth="1"/>
    <col min="11013" max="11013" width="63.44140625" style="113" customWidth="1"/>
    <col min="11014" max="11014" width="16.109375" style="113" customWidth="1"/>
    <col min="11015" max="11015" width="12.21875" style="113" customWidth="1"/>
    <col min="11016" max="11016" width="16.109375" style="113" customWidth="1"/>
    <col min="11017" max="11017" width="21.6640625" style="113" customWidth="1"/>
    <col min="11018" max="11018" width="16.109375" style="113" customWidth="1"/>
    <col min="11019" max="11019" width="21.6640625" style="113" customWidth="1"/>
    <col min="11020" max="11020" width="16.109375" style="113" customWidth="1"/>
    <col min="11021" max="11021" width="21.6640625" style="113" customWidth="1"/>
    <col min="11022" max="11262" width="8" style="113" customWidth="1"/>
    <col min="11263" max="11266" width="5" style="113"/>
    <col min="11267" max="11267" width="9" style="113" customWidth="1"/>
    <col min="11268" max="11268" width="14.5546875" style="113" customWidth="1"/>
    <col min="11269" max="11269" width="63.44140625" style="113" customWidth="1"/>
    <col min="11270" max="11270" width="16.109375" style="113" customWidth="1"/>
    <col min="11271" max="11271" width="12.21875" style="113" customWidth="1"/>
    <col min="11272" max="11272" width="16.109375" style="113" customWidth="1"/>
    <col min="11273" max="11273" width="21.6640625" style="113" customWidth="1"/>
    <col min="11274" max="11274" width="16.109375" style="113" customWidth="1"/>
    <col min="11275" max="11275" width="21.6640625" style="113" customWidth="1"/>
    <col min="11276" max="11276" width="16.109375" style="113" customWidth="1"/>
    <col min="11277" max="11277" width="21.6640625" style="113" customWidth="1"/>
    <col min="11278" max="11518" width="8" style="113" customWidth="1"/>
    <col min="11519" max="11522" width="5" style="113"/>
    <col min="11523" max="11523" width="9" style="113" customWidth="1"/>
    <col min="11524" max="11524" width="14.5546875" style="113" customWidth="1"/>
    <col min="11525" max="11525" width="63.44140625" style="113" customWidth="1"/>
    <col min="11526" max="11526" width="16.109375" style="113" customWidth="1"/>
    <col min="11527" max="11527" width="12.21875" style="113" customWidth="1"/>
    <col min="11528" max="11528" width="16.109375" style="113" customWidth="1"/>
    <col min="11529" max="11529" width="21.6640625" style="113" customWidth="1"/>
    <col min="11530" max="11530" width="16.109375" style="113" customWidth="1"/>
    <col min="11531" max="11531" width="21.6640625" style="113" customWidth="1"/>
    <col min="11532" max="11532" width="16.109375" style="113" customWidth="1"/>
    <col min="11533" max="11533" width="21.6640625" style="113" customWidth="1"/>
    <col min="11534" max="11774" width="8" style="113" customWidth="1"/>
    <col min="11775" max="11778" width="5" style="113"/>
    <col min="11779" max="11779" width="9" style="113" customWidth="1"/>
    <col min="11780" max="11780" width="14.5546875" style="113" customWidth="1"/>
    <col min="11781" max="11781" width="63.44140625" style="113" customWidth="1"/>
    <col min="11782" max="11782" width="16.109375" style="113" customWidth="1"/>
    <col min="11783" max="11783" width="12.21875" style="113" customWidth="1"/>
    <col min="11784" max="11784" width="16.109375" style="113" customWidth="1"/>
    <col min="11785" max="11785" width="21.6640625" style="113" customWidth="1"/>
    <col min="11786" max="11786" width="16.109375" style="113" customWidth="1"/>
    <col min="11787" max="11787" width="21.6640625" style="113" customWidth="1"/>
    <col min="11788" max="11788" width="16.109375" style="113" customWidth="1"/>
    <col min="11789" max="11789" width="21.6640625" style="113" customWidth="1"/>
    <col min="11790" max="12030" width="8" style="113" customWidth="1"/>
    <col min="12031" max="12034" width="5" style="113"/>
    <col min="12035" max="12035" width="9" style="113" customWidth="1"/>
    <col min="12036" max="12036" width="14.5546875" style="113" customWidth="1"/>
    <col min="12037" max="12037" width="63.44140625" style="113" customWidth="1"/>
    <col min="12038" max="12038" width="16.109375" style="113" customWidth="1"/>
    <col min="12039" max="12039" width="12.21875" style="113" customWidth="1"/>
    <col min="12040" max="12040" width="16.109375" style="113" customWidth="1"/>
    <col min="12041" max="12041" width="21.6640625" style="113" customWidth="1"/>
    <col min="12042" max="12042" width="16.109375" style="113" customWidth="1"/>
    <col min="12043" max="12043" width="21.6640625" style="113" customWidth="1"/>
    <col min="12044" max="12044" width="16.109375" style="113" customWidth="1"/>
    <col min="12045" max="12045" width="21.6640625" style="113" customWidth="1"/>
    <col min="12046" max="12286" width="8" style="113" customWidth="1"/>
    <col min="12287" max="12290" width="5" style="113"/>
    <col min="12291" max="12291" width="9" style="113" customWidth="1"/>
    <col min="12292" max="12292" width="14.5546875" style="113" customWidth="1"/>
    <col min="12293" max="12293" width="63.44140625" style="113" customWidth="1"/>
    <col min="12294" max="12294" width="16.109375" style="113" customWidth="1"/>
    <col min="12295" max="12295" width="12.21875" style="113" customWidth="1"/>
    <col min="12296" max="12296" width="16.109375" style="113" customWidth="1"/>
    <col min="12297" max="12297" width="21.6640625" style="113" customWidth="1"/>
    <col min="12298" max="12298" width="16.109375" style="113" customWidth="1"/>
    <col min="12299" max="12299" width="21.6640625" style="113" customWidth="1"/>
    <col min="12300" max="12300" width="16.109375" style="113" customWidth="1"/>
    <col min="12301" max="12301" width="21.6640625" style="113" customWidth="1"/>
    <col min="12302" max="12542" width="8" style="113" customWidth="1"/>
    <col min="12543" max="12546" width="5" style="113"/>
    <col min="12547" max="12547" width="9" style="113" customWidth="1"/>
    <col min="12548" max="12548" width="14.5546875" style="113" customWidth="1"/>
    <col min="12549" max="12549" width="63.44140625" style="113" customWidth="1"/>
    <col min="12550" max="12550" width="16.109375" style="113" customWidth="1"/>
    <col min="12551" max="12551" width="12.21875" style="113" customWidth="1"/>
    <col min="12552" max="12552" width="16.109375" style="113" customWidth="1"/>
    <col min="12553" max="12553" width="21.6640625" style="113" customWidth="1"/>
    <col min="12554" max="12554" width="16.109375" style="113" customWidth="1"/>
    <col min="12555" max="12555" width="21.6640625" style="113" customWidth="1"/>
    <col min="12556" max="12556" width="16.109375" style="113" customWidth="1"/>
    <col min="12557" max="12557" width="21.6640625" style="113" customWidth="1"/>
    <col min="12558" max="12798" width="8" style="113" customWidth="1"/>
    <col min="12799" max="12802" width="5" style="113"/>
    <col min="12803" max="12803" width="9" style="113" customWidth="1"/>
    <col min="12804" max="12804" width="14.5546875" style="113" customWidth="1"/>
    <col min="12805" max="12805" width="63.44140625" style="113" customWidth="1"/>
    <col min="12806" max="12806" width="16.109375" style="113" customWidth="1"/>
    <col min="12807" max="12807" width="12.21875" style="113" customWidth="1"/>
    <col min="12808" max="12808" width="16.109375" style="113" customWidth="1"/>
    <col min="12809" max="12809" width="21.6640625" style="113" customWidth="1"/>
    <col min="12810" max="12810" width="16.109375" style="113" customWidth="1"/>
    <col min="12811" max="12811" width="21.6640625" style="113" customWidth="1"/>
    <col min="12812" max="12812" width="16.109375" style="113" customWidth="1"/>
    <col min="12813" max="12813" width="21.6640625" style="113" customWidth="1"/>
    <col min="12814" max="13054" width="8" style="113" customWidth="1"/>
    <col min="13055" max="13058" width="5" style="113"/>
    <col min="13059" max="13059" width="9" style="113" customWidth="1"/>
    <col min="13060" max="13060" width="14.5546875" style="113" customWidth="1"/>
    <col min="13061" max="13061" width="63.44140625" style="113" customWidth="1"/>
    <col min="13062" max="13062" width="16.109375" style="113" customWidth="1"/>
    <col min="13063" max="13063" width="12.21875" style="113" customWidth="1"/>
    <col min="13064" max="13064" width="16.109375" style="113" customWidth="1"/>
    <col min="13065" max="13065" width="21.6640625" style="113" customWidth="1"/>
    <col min="13066" max="13066" width="16.109375" style="113" customWidth="1"/>
    <col min="13067" max="13067" width="21.6640625" style="113" customWidth="1"/>
    <col min="13068" max="13068" width="16.109375" style="113" customWidth="1"/>
    <col min="13069" max="13069" width="21.6640625" style="113" customWidth="1"/>
    <col min="13070" max="13310" width="8" style="113" customWidth="1"/>
    <col min="13311" max="13314" width="5" style="113"/>
    <col min="13315" max="13315" width="9" style="113" customWidth="1"/>
    <col min="13316" max="13316" width="14.5546875" style="113" customWidth="1"/>
    <col min="13317" max="13317" width="63.44140625" style="113" customWidth="1"/>
    <col min="13318" max="13318" width="16.109375" style="113" customWidth="1"/>
    <col min="13319" max="13319" width="12.21875" style="113" customWidth="1"/>
    <col min="13320" max="13320" width="16.109375" style="113" customWidth="1"/>
    <col min="13321" max="13321" width="21.6640625" style="113" customWidth="1"/>
    <col min="13322" max="13322" width="16.109375" style="113" customWidth="1"/>
    <col min="13323" max="13323" width="21.6640625" style="113" customWidth="1"/>
    <col min="13324" max="13324" width="16.109375" style="113" customWidth="1"/>
    <col min="13325" max="13325" width="21.6640625" style="113" customWidth="1"/>
    <col min="13326" max="13566" width="8" style="113" customWidth="1"/>
    <col min="13567" max="13570" width="5" style="113"/>
    <col min="13571" max="13571" width="9" style="113" customWidth="1"/>
    <col min="13572" max="13572" width="14.5546875" style="113" customWidth="1"/>
    <col min="13573" max="13573" width="63.44140625" style="113" customWidth="1"/>
    <col min="13574" max="13574" width="16.109375" style="113" customWidth="1"/>
    <col min="13575" max="13575" width="12.21875" style="113" customWidth="1"/>
    <col min="13576" max="13576" width="16.109375" style="113" customWidth="1"/>
    <col min="13577" max="13577" width="21.6640625" style="113" customWidth="1"/>
    <col min="13578" max="13578" width="16.109375" style="113" customWidth="1"/>
    <col min="13579" max="13579" width="21.6640625" style="113" customWidth="1"/>
    <col min="13580" max="13580" width="16.109375" style="113" customWidth="1"/>
    <col min="13581" max="13581" width="21.6640625" style="113" customWidth="1"/>
    <col min="13582" max="13822" width="8" style="113" customWidth="1"/>
    <col min="13823" max="13826" width="5" style="113"/>
    <col min="13827" max="13827" width="9" style="113" customWidth="1"/>
    <col min="13828" max="13828" width="14.5546875" style="113" customWidth="1"/>
    <col min="13829" max="13829" width="63.44140625" style="113" customWidth="1"/>
    <col min="13830" max="13830" width="16.109375" style="113" customWidth="1"/>
    <col min="13831" max="13831" width="12.21875" style="113" customWidth="1"/>
    <col min="13832" max="13832" width="16.109375" style="113" customWidth="1"/>
    <col min="13833" max="13833" width="21.6640625" style="113" customWidth="1"/>
    <col min="13834" max="13834" width="16.109375" style="113" customWidth="1"/>
    <col min="13835" max="13835" width="21.6640625" style="113" customWidth="1"/>
    <col min="13836" max="13836" width="16.109375" style="113" customWidth="1"/>
    <col min="13837" max="13837" width="21.6640625" style="113" customWidth="1"/>
    <col min="13838" max="14078" width="8" style="113" customWidth="1"/>
    <col min="14079" max="14082" width="5" style="113"/>
    <col min="14083" max="14083" width="9" style="113" customWidth="1"/>
    <col min="14084" max="14084" width="14.5546875" style="113" customWidth="1"/>
    <col min="14085" max="14085" width="63.44140625" style="113" customWidth="1"/>
    <col min="14086" max="14086" width="16.109375" style="113" customWidth="1"/>
    <col min="14087" max="14087" width="12.21875" style="113" customWidth="1"/>
    <col min="14088" max="14088" width="16.109375" style="113" customWidth="1"/>
    <col min="14089" max="14089" width="21.6640625" style="113" customWidth="1"/>
    <col min="14090" max="14090" width="16.109375" style="113" customWidth="1"/>
    <col min="14091" max="14091" width="21.6640625" style="113" customWidth="1"/>
    <col min="14092" max="14092" width="16.109375" style="113" customWidth="1"/>
    <col min="14093" max="14093" width="21.6640625" style="113" customWidth="1"/>
    <col min="14094" max="14334" width="8" style="113" customWidth="1"/>
    <col min="14335" max="14338" width="5" style="113"/>
    <col min="14339" max="14339" width="9" style="113" customWidth="1"/>
    <col min="14340" max="14340" width="14.5546875" style="113" customWidth="1"/>
    <col min="14341" max="14341" width="63.44140625" style="113" customWidth="1"/>
    <col min="14342" max="14342" width="16.109375" style="113" customWidth="1"/>
    <col min="14343" max="14343" width="12.21875" style="113" customWidth="1"/>
    <col min="14344" max="14344" width="16.109375" style="113" customWidth="1"/>
    <col min="14345" max="14345" width="21.6640625" style="113" customWidth="1"/>
    <col min="14346" max="14346" width="16.109375" style="113" customWidth="1"/>
    <col min="14347" max="14347" width="21.6640625" style="113" customWidth="1"/>
    <col min="14348" max="14348" width="16.109375" style="113" customWidth="1"/>
    <col min="14349" max="14349" width="21.6640625" style="113" customWidth="1"/>
    <col min="14350" max="14590" width="8" style="113" customWidth="1"/>
    <col min="14591" max="14594" width="5" style="113"/>
    <col min="14595" max="14595" width="9" style="113" customWidth="1"/>
    <col min="14596" max="14596" width="14.5546875" style="113" customWidth="1"/>
    <col min="14597" max="14597" width="63.44140625" style="113" customWidth="1"/>
    <col min="14598" max="14598" width="16.109375" style="113" customWidth="1"/>
    <col min="14599" max="14599" width="12.21875" style="113" customWidth="1"/>
    <col min="14600" max="14600" width="16.109375" style="113" customWidth="1"/>
    <col min="14601" max="14601" width="21.6640625" style="113" customWidth="1"/>
    <col min="14602" max="14602" width="16.109375" style="113" customWidth="1"/>
    <col min="14603" max="14603" width="21.6640625" style="113" customWidth="1"/>
    <col min="14604" max="14604" width="16.109375" style="113" customWidth="1"/>
    <col min="14605" max="14605" width="21.6640625" style="113" customWidth="1"/>
    <col min="14606" max="14846" width="8" style="113" customWidth="1"/>
    <col min="14847" max="14850" width="5" style="113"/>
    <col min="14851" max="14851" width="9" style="113" customWidth="1"/>
    <col min="14852" max="14852" width="14.5546875" style="113" customWidth="1"/>
    <col min="14853" max="14853" width="63.44140625" style="113" customWidth="1"/>
    <col min="14854" max="14854" width="16.109375" style="113" customWidth="1"/>
    <col min="14855" max="14855" width="12.21875" style="113" customWidth="1"/>
    <col min="14856" max="14856" width="16.109375" style="113" customWidth="1"/>
    <col min="14857" max="14857" width="21.6640625" style="113" customWidth="1"/>
    <col min="14858" max="14858" width="16.109375" style="113" customWidth="1"/>
    <col min="14859" max="14859" width="21.6640625" style="113" customWidth="1"/>
    <col min="14860" max="14860" width="16.109375" style="113" customWidth="1"/>
    <col min="14861" max="14861" width="21.6640625" style="113" customWidth="1"/>
    <col min="14862" max="15102" width="8" style="113" customWidth="1"/>
    <col min="15103" max="15106" width="5" style="113"/>
    <col min="15107" max="15107" width="9" style="113" customWidth="1"/>
    <col min="15108" max="15108" width="14.5546875" style="113" customWidth="1"/>
    <col min="15109" max="15109" width="63.44140625" style="113" customWidth="1"/>
    <col min="15110" max="15110" width="16.109375" style="113" customWidth="1"/>
    <col min="15111" max="15111" width="12.21875" style="113" customWidth="1"/>
    <col min="15112" max="15112" width="16.109375" style="113" customWidth="1"/>
    <col min="15113" max="15113" width="21.6640625" style="113" customWidth="1"/>
    <col min="15114" max="15114" width="16.109375" style="113" customWidth="1"/>
    <col min="15115" max="15115" width="21.6640625" style="113" customWidth="1"/>
    <col min="15116" max="15116" width="16.109375" style="113" customWidth="1"/>
    <col min="15117" max="15117" width="21.6640625" style="113" customWidth="1"/>
    <col min="15118" max="15358" width="8" style="113" customWidth="1"/>
    <col min="15359" max="15362" width="5" style="113"/>
    <col min="15363" max="15363" width="9" style="113" customWidth="1"/>
    <col min="15364" max="15364" width="14.5546875" style="113" customWidth="1"/>
    <col min="15365" max="15365" width="63.44140625" style="113" customWidth="1"/>
    <col min="15366" max="15366" width="16.109375" style="113" customWidth="1"/>
    <col min="15367" max="15367" width="12.21875" style="113" customWidth="1"/>
    <col min="15368" max="15368" width="16.109375" style="113" customWidth="1"/>
    <col min="15369" max="15369" width="21.6640625" style="113" customWidth="1"/>
    <col min="15370" max="15370" width="16.109375" style="113" customWidth="1"/>
    <col min="15371" max="15371" width="21.6640625" style="113" customWidth="1"/>
    <col min="15372" max="15372" width="16.109375" style="113" customWidth="1"/>
    <col min="15373" max="15373" width="21.6640625" style="113" customWidth="1"/>
    <col min="15374" max="15614" width="8" style="113" customWidth="1"/>
    <col min="15615" max="15618" width="5" style="113"/>
    <col min="15619" max="15619" width="9" style="113" customWidth="1"/>
    <col min="15620" max="15620" width="14.5546875" style="113" customWidth="1"/>
    <col min="15621" max="15621" width="63.44140625" style="113" customWidth="1"/>
    <col min="15622" max="15622" width="16.109375" style="113" customWidth="1"/>
    <col min="15623" max="15623" width="12.21875" style="113" customWidth="1"/>
    <col min="15624" max="15624" width="16.109375" style="113" customWidth="1"/>
    <col min="15625" max="15625" width="21.6640625" style="113" customWidth="1"/>
    <col min="15626" max="15626" width="16.109375" style="113" customWidth="1"/>
    <col min="15627" max="15627" width="21.6640625" style="113" customWidth="1"/>
    <col min="15628" max="15628" width="16.109375" style="113" customWidth="1"/>
    <col min="15629" max="15629" width="21.6640625" style="113" customWidth="1"/>
    <col min="15630" max="15870" width="8" style="113" customWidth="1"/>
    <col min="15871" max="15874" width="5" style="113"/>
    <col min="15875" max="15875" width="9" style="113" customWidth="1"/>
    <col min="15876" max="15876" width="14.5546875" style="113" customWidth="1"/>
    <col min="15877" max="15877" width="63.44140625" style="113" customWidth="1"/>
    <col min="15878" max="15878" width="16.109375" style="113" customWidth="1"/>
    <col min="15879" max="15879" width="12.21875" style="113" customWidth="1"/>
    <col min="15880" max="15880" width="16.109375" style="113" customWidth="1"/>
    <col min="15881" max="15881" width="21.6640625" style="113" customWidth="1"/>
    <col min="15882" max="15882" width="16.109375" style="113" customWidth="1"/>
    <col min="15883" max="15883" width="21.6640625" style="113" customWidth="1"/>
    <col min="15884" max="15884" width="16.109375" style="113" customWidth="1"/>
    <col min="15885" max="15885" width="21.6640625" style="113" customWidth="1"/>
    <col min="15886" max="16126" width="8" style="113" customWidth="1"/>
    <col min="16127" max="16130" width="5" style="113"/>
    <col min="16131" max="16131" width="9" style="113" customWidth="1"/>
    <col min="16132" max="16132" width="14.5546875" style="113" customWidth="1"/>
    <col min="16133" max="16133" width="63.44140625" style="113" customWidth="1"/>
    <col min="16134" max="16134" width="16.109375" style="113" customWidth="1"/>
    <col min="16135" max="16135" width="12.21875" style="113" customWidth="1"/>
    <col min="16136" max="16136" width="16.109375" style="113" customWidth="1"/>
    <col min="16137" max="16137" width="21.6640625" style="113" customWidth="1"/>
    <col min="16138" max="16138" width="16.109375" style="113" customWidth="1"/>
    <col min="16139" max="16139" width="21.6640625" style="113" customWidth="1"/>
    <col min="16140" max="16140" width="16.109375" style="113" customWidth="1"/>
    <col min="16141" max="16141" width="21.6640625" style="113" customWidth="1"/>
    <col min="16142" max="16382" width="8" style="113" customWidth="1"/>
    <col min="16383" max="16384" width="5" style="113"/>
  </cols>
  <sheetData>
    <row r="1" spans="1:13" ht="64.900000000000006" customHeight="1">
      <c r="A1" s="368" t="s">
        <v>169</v>
      </c>
      <c r="B1" s="368"/>
      <c r="C1" s="368"/>
      <c r="D1" s="368"/>
      <c r="E1" s="368"/>
      <c r="F1" s="368"/>
      <c r="G1" s="368"/>
      <c r="H1" s="368"/>
      <c r="I1" s="368"/>
      <c r="J1" s="368"/>
      <c r="K1" s="368"/>
      <c r="L1" s="368"/>
      <c r="M1" s="368"/>
    </row>
    <row r="2" spans="1:13" ht="45.6" customHeight="1">
      <c r="A2" s="369" t="s">
        <v>79</v>
      </c>
      <c r="B2" s="369"/>
      <c r="C2" s="369"/>
      <c r="D2" s="369"/>
      <c r="E2" s="369"/>
      <c r="F2" s="369"/>
      <c r="G2" s="369"/>
      <c r="H2" s="369"/>
      <c r="I2" s="369"/>
      <c r="J2" s="369"/>
      <c r="K2" s="369"/>
      <c r="L2" s="369"/>
      <c r="M2" s="369"/>
    </row>
    <row r="3" spans="1:13" ht="56.45" customHeight="1">
      <c r="A3" s="370" t="s">
        <v>42</v>
      </c>
      <c r="B3" s="371" t="s">
        <v>3</v>
      </c>
      <c r="C3" s="372" t="s">
        <v>80</v>
      </c>
      <c r="D3" s="373" t="s">
        <v>106</v>
      </c>
      <c r="E3" s="372" t="s">
        <v>7</v>
      </c>
      <c r="F3" s="367" t="s">
        <v>103</v>
      </c>
      <c r="G3" s="367"/>
      <c r="H3" s="367" t="s">
        <v>104</v>
      </c>
      <c r="I3" s="367"/>
      <c r="J3" s="367" t="s">
        <v>105</v>
      </c>
      <c r="K3" s="367"/>
      <c r="L3" s="367" t="s">
        <v>82</v>
      </c>
      <c r="M3" s="367"/>
    </row>
    <row r="4" spans="1:13" ht="48" customHeight="1">
      <c r="A4" s="370"/>
      <c r="B4" s="371"/>
      <c r="C4" s="372"/>
      <c r="D4" s="374"/>
      <c r="E4" s="372"/>
      <c r="F4" s="114" t="s">
        <v>83</v>
      </c>
      <c r="G4" s="115" t="s">
        <v>84</v>
      </c>
      <c r="H4" s="115" t="s">
        <v>85</v>
      </c>
      <c r="I4" s="115" t="s">
        <v>84</v>
      </c>
      <c r="J4" s="115" t="s">
        <v>85</v>
      </c>
      <c r="K4" s="115" t="s">
        <v>84</v>
      </c>
      <c r="L4" s="115" t="s">
        <v>85</v>
      </c>
      <c r="M4" s="115" t="s">
        <v>84</v>
      </c>
    </row>
    <row r="5" spans="1:13" ht="93.6" customHeight="1">
      <c r="A5" s="116">
        <v>1</v>
      </c>
      <c r="B5" s="117">
        <v>1.5</v>
      </c>
      <c r="C5" s="118" t="s">
        <v>86</v>
      </c>
      <c r="D5" s="11">
        <v>123.26</v>
      </c>
      <c r="E5" s="119" t="s">
        <v>8</v>
      </c>
      <c r="F5" s="191">
        <v>54.1</v>
      </c>
      <c r="G5" s="120">
        <f>F5*D5</f>
        <v>6668.3660000000009</v>
      </c>
      <c r="H5" s="11">
        <v>12.2</v>
      </c>
      <c r="I5" s="120">
        <f t="shared" ref="I5:I8" si="0">H5*D5</f>
        <v>1503.7719999999999</v>
      </c>
      <c r="J5" s="11"/>
      <c r="K5" s="120"/>
      <c r="L5" s="11">
        <f t="shared" ref="L5" si="1">F5+H5+J5</f>
        <v>66.3</v>
      </c>
      <c r="M5" s="120">
        <f>L5*D5</f>
        <v>8172.1379999999999</v>
      </c>
    </row>
    <row r="6" spans="1:13" ht="61.15" customHeight="1">
      <c r="A6" s="116">
        <v>2</v>
      </c>
      <c r="B6" s="117">
        <v>13.1</v>
      </c>
      <c r="C6" s="160" t="s">
        <v>115</v>
      </c>
      <c r="D6" s="121">
        <v>42.85</v>
      </c>
      <c r="E6" s="119" t="s">
        <v>8</v>
      </c>
      <c r="F6" s="192"/>
      <c r="G6" s="121"/>
      <c r="H6" s="121">
        <v>5.9</v>
      </c>
      <c r="I6" s="120">
        <f>H6*D6</f>
        <v>252.81500000000003</v>
      </c>
      <c r="J6" s="121"/>
      <c r="K6" s="120"/>
      <c r="L6" s="11">
        <f t="shared" ref="L6:L54" si="2">F6+H6+J6</f>
        <v>5.9</v>
      </c>
      <c r="M6" s="120">
        <f t="shared" ref="M6:M54" si="3">L6*D6</f>
        <v>252.81500000000003</v>
      </c>
    </row>
    <row r="7" spans="1:13" ht="61.15" customHeight="1">
      <c r="A7" s="116">
        <v>3</v>
      </c>
      <c r="B7" s="117">
        <v>238</v>
      </c>
      <c r="C7" s="118" t="s">
        <v>10</v>
      </c>
      <c r="D7" s="121">
        <v>4865.5</v>
      </c>
      <c r="E7" s="119" t="s">
        <v>11</v>
      </c>
      <c r="F7" s="193">
        <v>6.7000000000000004E-2</v>
      </c>
      <c r="G7" s="121">
        <f t="shared" ref="G7:G14" si="4">D7*F7</f>
        <v>325.98850000000004</v>
      </c>
      <c r="H7" s="124"/>
      <c r="I7" s="120"/>
      <c r="J7" s="124"/>
      <c r="K7" s="120"/>
      <c r="L7" s="125">
        <f t="shared" si="2"/>
        <v>6.7000000000000004E-2</v>
      </c>
      <c r="M7" s="120">
        <f t="shared" si="3"/>
        <v>325.98850000000004</v>
      </c>
    </row>
    <row r="8" spans="1:13" ht="73.900000000000006" customHeight="1">
      <c r="A8" s="116">
        <v>4</v>
      </c>
      <c r="B8" s="117">
        <v>2.15</v>
      </c>
      <c r="C8" s="118" t="s">
        <v>99</v>
      </c>
      <c r="D8" s="121">
        <v>253.29</v>
      </c>
      <c r="E8" s="119" t="s">
        <v>8</v>
      </c>
      <c r="F8" s="120">
        <v>40</v>
      </c>
      <c r="G8" s="121">
        <f t="shared" si="4"/>
        <v>10131.6</v>
      </c>
      <c r="H8" s="121">
        <v>1.7</v>
      </c>
      <c r="I8" s="120">
        <f t="shared" si="0"/>
        <v>430.59299999999996</v>
      </c>
      <c r="J8" s="121"/>
      <c r="K8" s="120"/>
      <c r="L8" s="11">
        <f t="shared" si="2"/>
        <v>41.7</v>
      </c>
      <c r="M8" s="120">
        <f t="shared" si="3"/>
        <v>10562.193000000001</v>
      </c>
    </row>
    <row r="9" spans="1:13" ht="61.15" customHeight="1">
      <c r="A9" s="116">
        <v>5</v>
      </c>
      <c r="B9" s="117" t="s">
        <v>12</v>
      </c>
      <c r="C9" s="118" t="s">
        <v>13</v>
      </c>
      <c r="D9" s="121">
        <v>4998.91</v>
      </c>
      <c r="E9" s="119" t="s">
        <v>8</v>
      </c>
      <c r="F9" s="120">
        <v>53.4</v>
      </c>
      <c r="G9" s="120">
        <f>F9*D9</f>
        <v>266941.79399999999</v>
      </c>
      <c r="H9" s="121">
        <v>1.3</v>
      </c>
      <c r="I9" s="120">
        <f>H9*D9</f>
        <v>6498.5829999999996</v>
      </c>
      <c r="J9" s="121"/>
      <c r="K9" s="120"/>
      <c r="L9" s="11">
        <f>F9+H9+J9</f>
        <v>54.699999999999996</v>
      </c>
      <c r="M9" s="120">
        <f>L9*D9</f>
        <v>273440.37699999998</v>
      </c>
    </row>
    <row r="10" spans="1:13" ht="73.900000000000006" customHeight="1">
      <c r="A10" s="116">
        <v>6</v>
      </c>
      <c r="B10" s="117" t="s">
        <v>14</v>
      </c>
      <c r="C10" s="118" t="s">
        <v>15</v>
      </c>
      <c r="D10" s="121">
        <v>6550.36</v>
      </c>
      <c r="E10" s="119" t="s">
        <v>8</v>
      </c>
      <c r="F10" s="192">
        <v>53.2</v>
      </c>
      <c r="G10" s="121">
        <f>F10*D10</f>
        <v>348479.152</v>
      </c>
      <c r="H10" s="121"/>
      <c r="I10" s="120"/>
      <c r="J10" s="121"/>
      <c r="K10" s="120"/>
      <c r="L10" s="11">
        <f>F10+H10+J10</f>
        <v>53.2</v>
      </c>
      <c r="M10" s="120">
        <f>L10*D10</f>
        <v>348479.152</v>
      </c>
    </row>
    <row r="11" spans="1:13" ht="93.6" customHeight="1">
      <c r="A11" s="116">
        <v>7</v>
      </c>
      <c r="B11" s="117" t="s">
        <v>16</v>
      </c>
      <c r="C11" s="118" t="s">
        <v>87</v>
      </c>
      <c r="D11" s="121">
        <v>6891.93</v>
      </c>
      <c r="E11" s="119" t="s">
        <v>8</v>
      </c>
      <c r="F11" s="192"/>
      <c r="G11" s="121"/>
      <c r="H11" s="121">
        <v>4.5999999999999996</v>
      </c>
      <c r="I11" s="120">
        <f>H11*D11</f>
        <v>31702.878000000001</v>
      </c>
      <c r="J11" s="121"/>
      <c r="K11" s="120"/>
      <c r="L11" s="11">
        <f>F11+H11+J11</f>
        <v>4.5999999999999996</v>
      </c>
      <c r="M11" s="120">
        <f>L11*D11</f>
        <v>31702.878000000001</v>
      </c>
    </row>
    <row r="12" spans="1:13" ht="93.6" customHeight="1">
      <c r="A12" s="116">
        <v>8</v>
      </c>
      <c r="B12" s="117" t="s">
        <v>101</v>
      </c>
      <c r="C12" s="118" t="s">
        <v>108</v>
      </c>
      <c r="D12" s="121">
        <v>8785.2099999999991</v>
      </c>
      <c r="E12" s="119" t="s">
        <v>17</v>
      </c>
      <c r="F12" s="120">
        <v>0.4</v>
      </c>
      <c r="G12" s="121">
        <f t="shared" si="4"/>
        <v>3514.0839999999998</v>
      </c>
      <c r="H12" s="121"/>
      <c r="I12" s="120"/>
      <c r="J12" s="121"/>
      <c r="K12" s="120"/>
      <c r="L12" s="11">
        <f t="shared" si="2"/>
        <v>0.4</v>
      </c>
      <c r="M12" s="120">
        <f t="shared" si="3"/>
        <v>3514.0839999999998</v>
      </c>
    </row>
    <row r="13" spans="1:13" ht="61.15" customHeight="1">
      <c r="A13" s="116">
        <v>9</v>
      </c>
      <c r="B13" s="117"/>
      <c r="C13" s="118" t="s">
        <v>93</v>
      </c>
      <c r="D13" s="121">
        <v>8917.0499999999993</v>
      </c>
      <c r="E13" s="119" t="s">
        <v>17</v>
      </c>
      <c r="F13" s="120">
        <v>0.7</v>
      </c>
      <c r="G13" s="121">
        <f t="shared" si="4"/>
        <v>6241.9349999999995</v>
      </c>
      <c r="H13" s="121"/>
      <c r="I13" s="120"/>
      <c r="J13" s="121"/>
      <c r="K13" s="120"/>
      <c r="L13" s="11">
        <f t="shared" si="2"/>
        <v>0.7</v>
      </c>
      <c r="M13" s="120">
        <f t="shared" si="3"/>
        <v>6241.9349999999995</v>
      </c>
    </row>
    <row r="14" spans="1:13" ht="93.6" customHeight="1">
      <c r="A14" s="116">
        <v>10</v>
      </c>
      <c r="B14" s="117">
        <v>18.100000000000001</v>
      </c>
      <c r="C14" s="123" t="s">
        <v>137</v>
      </c>
      <c r="D14" s="121">
        <v>1232.9000000000001</v>
      </c>
      <c r="E14" s="119" t="s">
        <v>33</v>
      </c>
      <c r="F14" s="120">
        <v>9.84</v>
      </c>
      <c r="G14" s="121">
        <f t="shared" si="4"/>
        <v>12131.736000000001</v>
      </c>
      <c r="H14" s="121"/>
      <c r="I14" s="120"/>
      <c r="J14" s="121"/>
      <c r="K14" s="120"/>
      <c r="L14" s="11">
        <f t="shared" si="2"/>
        <v>9.84</v>
      </c>
      <c r="M14" s="120">
        <f t="shared" si="3"/>
        <v>12131.736000000001</v>
      </c>
    </row>
    <row r="15" spans="1:13" ht="73.900000000000006" customHeight="1">
      <c r="A15" s="116">
        <v>11</v>
      </c>
      <c r="B15" s="117" t="s">
        <v>18</v>
      </c>
      <c r="C15" s="118" t="s">
        <v>19</v>
      </c>
      <c r="D15" s="121">
        <v>3325</v>
      </c>
      <c r="E15" s="119" t="s">
        <v>9</v>
      </c>
      <c r="F15" s="120"/>
      <c r="G15" s="121"/>
      <c r="H15" s="121"/>
      <c r="I15" s="120"/>
      <c r="J15" s="121">
        <v>3</v>
      </c>
      <c r="K15" s="120">
        <f t="shared" ref="K15:K54" si="5">D15*J15</f>
        <v>9975</v>
      </c>
      <c r="L15" s="11">
        <f t="shared" si="2"/>
        <v>3</v>
      </c>
      <c r="M15" s="120">
        <f t="shared" si="3"/>
        <v>9975</v>
      </c>
    </row>
    <row r="16" spans="1:13" ht="61.15" customHeight="1">
      <c r="A16" s="116">
        <v>12</v>
      </c>
      <c r="B16" s="117">
        <v>28.1</v>
      </c>
      <c r="C16" s="122" t="s">
        <v>88</v>
      </c>
      <c r="D16" s="121">
        <v>555.87</v>
      </c>
      <c r="E16" s="119" t="s">
        <v>9</v>
      </c>
      <c r="F16" s="120"/>
      <c r="G16" s="120"/>
      <c r="H16" s="121">
        <v>2.9</v>
      </c>
      <c r="I16" s="120">
        <f>H16*D16</f>
        <v>1612.0229999999999</v>
      </c>
      <c r="J16" s="121"/>
      <c r="K16" s="120"/>
      <c r="L16" s="11">
        <f t="shared" ref="L16:L22" si="6">F16+H16+J16</f>
        <v>2.9</v>
      </c>
      <c r="M16" s="120">
        <f t="shared" ref="M16:M22" si="7">L16*D16</f>
        <v>1612.0229999999999</v>
      </c>
    </row>
    <row r="17" spans="1:13" ht="61.15" customHeight="1">
      <c r="A17" s="116">
        <v>13</v>
      </c>
      <c r="B17" s="117" t="s">
        <v>20</v>
      </c>
      <c r="C17" s="118" t="s">
        <v>94</v>
      </c>
      <c r="D17" s="121">
        <v>1283.01</v>
      </c>
      <c r="E17" s="119" t="s">
        <v>33</v>
      </c>
      <c r="F17" s="120"/>
      <c r="G17" s="120"/>
      <c r="H17" s="121"/>
      <c r="I17" s="120"/>
      <c r="J17" s="121">
        <v>6</v>
      </c>
      <c r="K17" s="120">
        <f t="shared" ref="K17:K22" si="8">D17*J17</f>
        <v>7698.0599999999995</v>
      </c>
      <c r="L17" s="11">
        <f t="shared" si="6"/>
        <v>6</v>
      </c>
      <c r="M17" s="120">
        <f t="shared" si="7"/>
        <v>7698.0599999999995</v>
      </c>
    </row>
    <row r="18" spans="1:13" ht="73.900000000000006" customHeight="1">
      <c r="A18" s="116">
        <v>14</v>
      </c>
      <c r="B18" s="117" t="s">
        <v>21</v>
      </c>
      <c r="C18" s="118" t="s">
        <v>22</v>
      </c>
      <c r="D18" s="121">
        <v>1465.86</v>
      </c>
      <c r="E18" s="119" t="s">
        <v>33</v>
      </c>
      <c r="F18" s="120"/>
      <c r="G18" s="120"/>
      <c r="H18" s="121"/>
      <c r="I18" s="120"/>
      <c r="J18" s="121">
        <v>5</v>
      </c>
      <c r="K18" s="120">
        <f t="shared" si="8"/>
        <v>7329.2999999999993</v>
      </c>
      <c r="L18" s="11">
        <f t="shared" si="6"/>
        <v>5</v>
      </c>
      <c r="M18" s="120">
        <f t="shared" si="7"/>
        <v>7329.2999999999993</v>
      </c>
    </row>
    <row r="19" spans="1:13" ht="61.15" customHeight="1">
      <c r="A19" s="116">
        <v>15</v>
      </c>
      <c r="B19" s="117">
        <v>33.1</v>
      </c>
      <c r="C19" s="118" t="s">
        <v>119</v>
      </c>
      <c r="D19" s="121">
        <v>546.30999999999995</v>
      </c>
      <c r="E19" s="119" t="s">
        <v>9</v>
      </c>
      <c r="F19" s="192"/>
      <c r="G19" s="121"/>
      <c r="H19" s="121"/>
      <c r="I19" s="120"/>
      <c r="J19" s="121">
        <v>15</v>
      </c>
      <c r="K19" s="120">
        <f t="shared" si="8"/>
        <v>8194.65</v>
      </c>
      <c r="L19" s="11">
        <f t="shared" si="6"/>
        <v>15</v>
      </c>
      <c r="M19" s="120">
        <f t="shared" si="7"/>
        <v>8194.65</v>
      </c>
    </row>
    <row r="20" spans="1:13" ht="61.15" customHeight="1">
      <c r="A20" s="116">
        <v>16</v>
      </c>
      <c r="B20" s="117">
        <v>33.200000000000003</v>
      </c>
      <c r="C20" s="118" t="s">
        <v>89</v>
      </c>
      <c r="D20" s="121">
        <v>272.88</v>
      </c>
      <c r="E20" s="119" t="s">
        <v>9</v>
      </c>
      <c r="F20" s="192"/>
      <c r="G20" s="121"/>
      <c r="H20" s="121">
        <v>28.8</v>
      </c>
      <c r="I20" s="120">
        <f t="shared" ref="I20" si="9">H20*D20</f>
        <v>7858.9440000000004</v>
      </c>
      <c r="J20" s="121"/>
      <c r="K20" s="120"/>
      <c r="L20" s="11">
        <f t="shared" si="6"/>
        <v>28.8</v>
      </c>
      <c r="M20" s="120">
        <f t="shared" si="7"/>
        <v>7858.9440000000004</v>
      </c>
    </row>
    <row r="21" spans="1:13" ht="61.15" customHeight="1">
      <c r="A21" s="116">
        <v>17</v>
      </c>
      <c r="B21" s="117">
        <v>34.200000000000003</v>
      </c>
      <c r="C21" s="118" t="s">
        <v>90</v>
      </c>
      <c r="D21" s="121">
        <v>278.97000000000003</v>
      </c>
      <c r="E21" s="119" t="s">
        <v>9</v>
      </c>
      <c r="F21" s="192"/>
      <c r="G21" s="121"/>
      <c r="H21" s="121">
        <v>15</v>
      </c>
      <c r="I21" s="120">
        <f>H21*D21</f>
        <v>4184.55</v>
      </c>
      <c r="J21" s="121"/>
      <c r="K21" s="120"/>
      <c r="L21" s="11">
        <f t="shared" si="6"/>
        <v>15</v>
      </c>
      <c r="M21" s="120">
        <f t="shared" si="7"/>
        <v>4184.55</v>
      </c>
    </row>
    <row r="22" spans="1:13" ht="76.150000000000006" customHeight="1">
      <c r="A22" s="116">
        <v>18</v>
      </c>
      <c r="B22" s="117">
        <v>35.299999999999997</v>
      </c>
      <c r="C22" s="118" t="s">
        <v>91</v>
      </c>
      <c r="D22" s="121">
        <v>312.85000000000002</v>
      </c>
      <c r="E22" s="119" t="s">
        <v>9</v>
      </c>
      <c r="F22" s="192">
        <v>9.84</v>
      </c>
      <c r="G22" s="121">
        <f>F22*D22</f>
        <v>3078.444</v>
      </c>
      <c r="H22" s="121"/>
      <c r="I22" s="120"/>
      <c r="J22" s="121">
        <v>12.1</v>
      </c>
      <c r="K22" s="120">
        <f t="shared" si="8"/>
        <v>3785.4850000000001</v>
      </c>
      <c r="L22" s="11">
        <f t="shared" si="6"/>
        <v>21.939999999999998</v>
      </c>
      <c r="M22" s="120">
        <f t="shared" si="7"/>
        <v>6863.9290000000001</v>
      </c>
    </row>
    <row r="23" spans="1:13" ht="73.900000000000006" customHeight="1">
      <c r="A23" s="116">
        <v>19</v>
      </c>
      <c r="B23" s="117">
        <v>37.299999999999997</v>
      </c>
      <c r="C23" s="118" t="s">
        <v>125</v>
      </c>
      <c r="D23" s="121">
        <v>36.81</v>
      </c>
      <c r="E23" s="119" t="s">
        <v>33</v>
      </c>
      <c r="F23" s="120"/>
      <c r="G23" s="120"/>
      <c r="H23" s="121"/>
      <c r="I23" s="120"/>
      <c r="J23" s="121">
        <v>21.8</v>
      </c>
      <c r="K23" s="120">
        <f t="shared" si="5"/>
        <v>802.45800000000008</v>
      </c>
      <c r="L23" s="11">
        <f t="shared" si="2"/>
        <v>21.8</v>
      </c>
      <c r="M23" s="120">
        <f t="shared" si="3"/>
        <v>802.45800000000008</v>
      </c>
    </row>
    <row r="24" spans="1:13" ht="73.900000000000006" customHeight="1">
      <c r="A24" s="116">
        <v>20</v>
      </c>
      <c r="B24" s="117" t="s">
        <v>102</v>
      </c>
      <c r="C24" s="123" t="s">
        <v>23</v>
      </c>
      <c r="D24" s="121">
        <v>92055.3</v>
      </c>
      <c r="E24" s="119" t="s">
        <v>11</v>
      </c>
      <c r="F24" s="193">
        <v>6.7000000000000004E-2</v>
      </c>
      <c r="G24" s="121">
        <f>F24*D24</f>
        <v>6167.7051000000001</v>
      </c>
      <c r="H24" s="124"/>
      <c r="I24" s="120"/>
      <c r="J24" s="124"/>
      <c r="K24" s="120"/>
      <c r="L24" s="125">
        <f t="shared" si="2"/>
        <v>6.7000000000000004E-2</v>
      </c>
      <c r="M24" s="120">
        <f t="shared" si="3"/>
        <v>6167.7051000000001</v>
      </c>
    </row>
    <row r="25" spans="1:13" ht="73.900000000000006" customHeight="1">
      <c r="A25" s="116">
        <v>21</v>
      </c>
      <c r="B25" s="117" t="s">
        <v>100</v>
      </c>
      <c r="C25" s="160" t="s">
        <v>107</v>
      </c>
      <c r="D25" s="11">
        <v>270.81</v>
      </c>
      <c r="E25" s="119" t="s">
        <v>24</v>
      </c>
      <c r="F25" s="191">
        <v>101</v>
      </c>
      <c r="G25" s="120">
        <f>F25*D25</f>
        <v>27351.81</v>
      </c>
      <c r="H25" s="11"/>
      <c r="I25" s="120"/>
      <c r="J25" s="11"/>
      <c r="K25" s="120"/>
      <c r="L25" s="11">
        <f t="shared" ref="L25:L39" si="10">F25+H25+J25</f>
        <v>101</v>
      </c>
      <c r="M25" s="120">
        <f t="shared" ref="M25:M39" si="11">L25*D25</f>
        <v>27351.81</v>
      </c>
    </row>
    <row r="26" spans="1:13" ht="111" customHeight="1">
      <c r="A26" s="116">
        <v>22</v>
      </c>
      <c r="B26" s="117" t="s">
        <v>26</v>
      </c>
      <c r="C26" s="14" t="s">
        <v>128</v>
      </c>
      <c r="D26" s="11">
        <v>253.32</v>
      </c>
      <c r="E26" s="12" t="s">
        <v>24</v>
      </c>
      <c r="F26" s="120"/>
      <c r="G26" s="121"/>
      <c r="H26" s="121"/>
      <c r="I26" s="120"/>
      <c r="J26" s="121">
        <v>10</v>
      </c>
      <c r="K26" s="120">
        <f t="shared" ref="K26:K39" si="12">D26*J26</f>
        <v>2533.1999999999998</v>
      </c>
      <c r="L26" s="11">
        <f t="shared" si="10"/>
        <v>10</v>
      </c>
      <c r="M26" s="120">
        <f t="shared" si="11"/>
        <v>2533.1999999999998</v>
      </c>
    </row>
    <row r="27" spans="1:13" ht="61.15" customHeight="1">
      <c r="A27" s="116">
        <v>23</v>
      </c>
      <c r="B27" s="117"/>
      <c r="C27" s="15" t="s">
        <v>92</v>
      </c>
      <c r="D27" s="121">
        <v>248.48</v>
      </c>
      <c r="E27" s="119" t="s">
        <v>24</v>
      </c>
      <c r="F27" s="120"/>
      <c r="G27" s="121"/>
      <c r="H27" s="121"/>
      <c r="I27" s="120"/>
      <c r="J27" s="121">
        <v>30</v>
      </c>
      <c r="K27" s="120">
        <f t="shared" si="12"/>
        <v>7454.4</v>
      </c>
      <c r="L27" s="11">
        <f t="shared" si="10"/>
        <v>30</v>
      </c>
      <c r="M27" s="120">
        <f t="shared" si="11"/>
        <v>7454.4</v>
      </c>
    </row>
    <row r="28" spans="1:13" s="1" customFormat="1" ht="73.900000000000006" customHeight="1">
      <c r="A28" s="116">
        <v>24</v>
      </c>
      <c r="B28" s="117" t="s">
        <v>129</v>
      </c>
      <c r="C28" s="14" t="s">
        <v>132</v>
      </c>
      <c r="D28" s="11">
        <v>268</v>
      </c>
      <c r="E28" s="12" t="s">
        <v>25</v>
      </c>
      <c r="F28" s="120"/>
      <c r="G28" s="121"/>
      <c r="H28" s="121"/>
      <c r="I28" s="120"/>
      <c r="J28" s="121">
        <v>2</v>
      </c>
      <c r="K28" s="120">
        <f t="shared" si="12"/>
        <v>536</v>
      </c>
      <c r="L28" s="11">
        <f t="shared" si="10"/>
        <v>2</v>
      </c>
      <c r="M28" s="120">
        <f t="shared" si="11"/>
        <v>536</v>
      </c>
    </row>
    <row r="29" spans="1:13" s="1" customFormat="1" ht="73.900000000000006" customHeight="1">
      <c r="A29" s="116">
        <v>25</v>
      </c>
      <c r="B29" s="117" t="s">
        <v>130</v>
      </c>
      <c r="C29" s="14" t="s">
        <v>131</v>
      </c>
      <c r="D29" s="11">
        <v>257</v>
      </c>
      <c r="E29" s="12" t="s">
        <v>25</v>
      </c>
      <c r="F29" s="120"/>
      <c r="G29" s="121"/>
      <c r="H29" s="163"/>
      <c r="I29" s="120"/>
      <c r="J29" s="121">
        <v>9</v>
      </c>
      <c r="K29" s="120">
        <f t="shared" si="12"/>
        <v>2313</v>
      </c>
      <c r="L29" s="11">
        <f t="shared" si="10"/>
        <v>9</v>
      </c>
      <c r="M29" s="120">
        <f t="shared" si="11"/>
        <v>2313</v>
      </c>
    </row>
    <row r="30" spans="1:13" ht="73.900000000000006" customHeight="1">
      <c r="A30" s="116">
        <v>26</v>
      </c>
      <c r="B30" s="117" t="s">
        <v>27</v>
      </c>
      <c r="C30" s="14" t="s">
        <v>28</v>
      </c>
      <c r="D30" s="120">
        <v>7516.55</v>
      </c>
      <c r="E30" s="119" t="s">
        <v>25</v>
      </c>
      <c r="F30" s="121"/>
      <c r="G30" s="121"/>
      <c r="H30" s="121"/>
      <c r="I30" s="120"/>
      <c r="J30" s="121">
        <v>1</v>
      </c>
      <c r="K30" s="120">
        <f t="shared" si="12"/>
        <v>7516.55</v>
      </c>
      <c r="L30" s="11">
        <f t="shared" si="10"/>
        <v>1</v>
      </c>
      <c r="M30" s="120">
        <f t="shared" si="11"/>
        <v>7516.55</v>
      </c>
    </row>
    <row r="31" spans="1:13" ht="93.6" customHeight="1">
      <c r="A31" s="116">
        <v>27</v>
      </c>
      <c r="B31" s="117">
        <v>58.3</v>
      </c>
      <c r="C31" s="118" t="s">
        <v>29</v>
      </c>
      <c r="D31" s="121">
        <v>758.4</v>
      </c>
      <c r="E31" s="119" t="s">
        <v>24</v>
      </c>
      <c r="F31" s="120"/>
      <c r="G31" s="120"/>
      <c r="H31" s="121"/>
      <c r="I31" s="120"/>
      <c r="J31" s="121">
        <v>12</v>
      </c>
      <c r="K31" s="120">
        <f t="shared" si="12"/>
        <v>9100.7999999999993</v>
      </c>
      <c r="L31" s="11">
        <f t="shared" si="10"/>
        <v>12</v>
      </c>
      <c r="M31" s="120">
        <f t="shared" si="11"/>
        <v>9100.7999999999993</v>
      </c>
    </row>
    <row r="32" spans="1:13" ht="61.15" customHeight="1">
      <c r="A32" s="116">
        <v>28</v>
      </c>
      <c r="B32" s="117"/>
      <c r="C32" s="123" t="s">
        <v>30</v>
      </c>
      <c r="D32" s="121">
        <v>641.1</v>
      </c>
      <c r="E32" s="119" t="s">
        <v>24</v>
      </c>
      <c r="F32" s="120"/>
      <c r="G32" s="120"/>
      <c r="H32" s="121"/>
      <c r="I32" s="120"/>
      <c r="J32" s="121">
        <v>6</v>
      </c>
      <c r="K32" s="120">
        <f t="shared" si="12"/>
        <v>3846.6000000000004</v>
      </c>
      <c r="L32" s="11">
        <f t="shared" si="10"/>
        <v>6</v>
      </c>
      <c r="M32" s="120">
        <f t="shared" si="11"/>
        <v>3846.6000000000004</v>
      </c>
    </row>
    <row r="33" spans="1:13" ht="93.6" customHeight="1">
      <c r="A33" s="116">
        <v>29</v>
      </c>
      <c r="B33" s="117">
        <v>58.4</v>
      </c>
      <c r="C33" s="10" t="s">
        <v>31</v>
      </c>
      <c r="D33" s="121">
        <v>114.45</v>
      </c>
      <c r="E33" s="119" t="s">
        <v>24</v>
      </c>
      <c r="F33" s="120"/>
      <c r="G33" s="120"/>
      <c r="H33" s="121"/>
      <c r="I33" s="120"/>
      <c r="J33" s="121">
        <v>12</v>
      </c>
      <c r="K33" s="120">
        <f t="shared" si="12"/>
        <v>1373.4</v>
      </c>
      <c r="L33" s="11">
        <f t="shared" si="10"/>
        <v>12</v>
      </c>
      <c r="M33" s="120">
        <f t="shared" si="11"/>
        <v>1373.4</v>
      </c>
    </row>
    <row r="34" spans="1:13" ht="57" customHeight="1">
      <c r="A34" s="116">
        <v>30</v>
      </c>
      <c r="B34" s="126">
        <v>60.1</v>
      </c>
      <c r="C34" s="10" t="s">
        <v>32</v>
      </c>
      <c r="D34" s="11">
        <v>160</v>
      </c>
      <c r="E34" s="127" t="s">
        <v>25</v>
      </c>
      <c r="F34" s="128"/>
      <c r="G34" s="120"/>
      <c r="H34" s="128"/>
      <c r="I34" s="120"/>
      <c r="J34" s="128">
        <v>1</v>
      </c>
      <c r="K34" s="120">
        <f t="shared" si="12"/>
        <v>160</v>
      </c>
      <c r="L34" s="11">
        <f t="shared" si="10"/>
        <v>1</v>
      </c>
      <c r="M34" s="120">
        <f t="shared" si="11"/>
        <v>160</v>
      </c>
    </row>
    <row r="35" spans="1:13" ht="93.6" customHeight="1">
      <c r="A35" s="116">
        <v>31</v>
      </c>
      <c r="B35" s="117">
        <v>61.3</v>
      </c>
      <c r="C35" s="118" t="s">
        <v>116</v>
      </c>
      <c r="D35" s="121">
        <v>500.6</v>
      </c>
      <c r="E35" s="119" t="s">
        <v>24</v>
      </c>
      <c r="F35" s="120"/>
      <c r="G35" s="121"/>
      <c r="H35" s="121">
        <v>12</v>
      </c>
      <c r="I35" s="120">
        <f t="shared" ref="I35:I36" si="13">H35*D35</f>
        <v>6007.2000000000007</v>
      </c>
      <c r="J35" s="121"/>
      <c r="K35" s="120"/>
      <c r="L35" s="11">
        <f t="shared" si="10"/>
        <v>12</v>
      </c>
      <c r="M35" s="120">
        <f t="shared" si="11"/>
        <v>6007.2000000000007</v>
      </c>
    </row>
    <row r="36" spans="1:13" ht="57" customHeight="1">
      <c r="A36" s="116">
        <v>32</v>
      </c>
      <c r="B36" s="117"/>
      <c r="C36" s="118" t="s">
        <v>117</v>
      </c>
      <c r="D36" s="121">
        <v>824.8</v>
      </c>
      <c r="E36" s="119" t="s">
        <v>24</v>
      </c>
      <c r="F36" s="120"/>
      <c r="G36" s="121"/>
      <c r="H36" s="121">
        <v>90</v>
      </c>
      <c r="I36" s="120">
        <f t="shared" si="13"/>
        <v>74232</v>
      </c>
      <c r="J36" s="121"/>
      <c r="K36" s="120"/>
      <c r="L36" s="11">
        <f t="shared" si="10"/>
        <v>90</v>
      </c>
      <c r="M36" s="120">
        <f t="shared" si="11"/>
        <v>74232</v>
      </c>
    </row>
    <row r="37" spans="1:13" ht="73.900000000000006" customHeight="1">
      <c r="A37" s="116">
        <v>33</v>
      </c>
      <c r="B37" s="117" t="s">
        <v>95</v>
      </c>
      <c r="C37" s="118" t="s">
        <v>109</v>
      </c>
      <c r="D37" s="121">
        <v>249</v>
      </c>
      <c r="E37" s="119" t="s">
        <v>33</v>
      </c>
      <c r="F37" s="120">
        <v>8.4</v>
      </c>
      <c r="G37" s="120">
        <f>D37*F37</f>
        <v>2091.6</v>
      </c>
      <c r="H37" s="121"/>
      <c r="I37" s="120"/>
      <c r="J37" s="121">
        <v>15</v>
      </c>
      <c r="K37" s="120">
        <f t="shared" si="12"/>
        <v>3735</v>
      </c>
      <c r="L37" s="11">
        <f t="shared" si="10"/>
        <v>23.4</v>
      </c>
      <c r="M37" s="120">
        <f t="shared" si="11"/>
        <v>5826.5999999999995</v>
      </c>
    </row>
    <row r="38" spans="1:13" ht="93.6" customHeight="1">
      <c r="A38" s="116">
        <v>34</v>
      </c>
      <c r="B38" s="117" t="s">
        <v>123</v>
      </c>
      <c r="C38" s="161" t="s">
        <v>124</v>
      </c>
      <c r="D38" s="121">
        <v>89.8</v>
      </c>
      <c r="E38" s="119" t="s">
        <v>33</v>
      </c>
      <c r="F38" s="120"/>
      <c r="G38" s="120"/>
      <c r="H38" s="121"/>
      <c r="I38" s="120"/>
      <c r="J38" s="121">
        <v>64.400000000000006</v>
      </c>
      <c r="K38" s="120">
        <f t="shared" si="12"/>
        <v>5783.12</v>
      </c>
      <c r="L38" s="11">
        <f t="shared" si="10"/>
        <v>64.400000000000006</v>
      </c>
      <c r="M38" s="120">
        <f t="shared" si="11"/>
        <v>5783.12</v>
      </c>
    </row>
    <row r="39" spans="1:13" ht="94.9" customHeight="1">
      <c r="A39" s="116">
        <v>35</v>
      </c>
      <c r="B39" s="117">
        <v>207.6</v>
      </c>
      <c r="C39" s="123" t="s">
        <v>135</v>
      </c>
      <c r="D39" s="121">
        <v>150</v>
      </c>
      <c r="E39" s="119" t="s">
        <v>33</v>
      </c>
      <c r="F39" s="120"/>
      <c r="G39" s="120"/>
      <c r="H39" s="121"/>
      <c r="I39" s="120"/>
      <c r="J39" s="121">
        <v>3</v>
      </c>
      <c r="K39" s="120">
        <f t="shared" si="12"/>
        <v>450</v>
      </c>
      <c r="L39" s="11">
        <f t="shared" si="10"/>
        <v>3</v>
      </c>
      <c r="M39" s="120">
        <f t="shared" si="11"/>
        <v>450</v>
      </c>
    </row>
    <row r="40" spans="1:13" ht="94.9" customHeight="1">
      <c r="A40" s="116">
        <v>36</v>
      </c>
      <c r="B40" s="117">
        <v>209.5</v>
      </c>
      <c r="C40" s="14" t="s">
        <v>203</v>
      </c>
      <c r="D40" s="121">
        <v>11.22</v>
      </c>
      <c r="E40" s="119" t="s">
        <v>33</v>
      </c>
      <c r="F40" s="120"/>
      <c r="G40" s="120"/>
      <c r="H40" s="121"/>
      <c r="I40" s="120"/>
      <c r="J40" s="121">
        <v>15</v>
      </c>
      <c r="K40" s="120">
        <f t="shared" si="5"/>
        <v>168.3</v>
      </c>
      <c r="L40" s="11">
        <f t="shared" si="2"/>
        <v>15</v>
      </c>
      <c r="M40" s="120">
        <f t="shared" si="3"/>
        <v>168.3</v>
      </c>
    </row>
    <row r="41" spans="1:13" ht="94.9" customHeight="1">
      <c r="A41" s="116">
        <v>37</v>
      </c>
      <c r="B41" s="117">
        <v>213</v>
      </c>
      <c r="C41" s="118" t="s">
        <v>96</v>
      </c>
      <c r="D41" s="121">
        <v>2701</v>
      </c>
      <c r="E41" s="119" t="s">
        <v>25</v>
      </c>
      <c r="F41" s="191"/>
      <c r="G41" s="120"/>
      <c r="H41" s="11"/>
      <c r="I41" s="120"/>
      <c r="J41" s="11">
        <v>2</v>
      </c>
      <c r="K41" s="120">
        <f>D41*J41</f>
        <v>5402</v>
      </c>
      <c r="L41" s="11">
        <f>F41+H41+J41</f>
        <v>2</v>
      </c>
      <c r="M41" s="120">
        <f>L41*D41</f>
        <v>5402</v>
      </c>
    </row>
    <row r="42" spans="1:13" ht="61.15" customHeight="1">
      <c r="A42" s="116">
        <v>38</v>
      </c>
      <c r="B42" s="117"/>
      <c r="C42" s="118" t="s">
        <v>118</v>
      </c>
      <c r="D42" s="121">
        <v>2971</v>
      </c>
      <c r="E42" s="119" t="s">
        <v>25</v>
      </c>
      <c r="F42" s="120"/>
      <c r="G42" s="120"/>
      <c r="H42" s="121">
        <v>5</v>
      </c>
      <c r="I42" s="120">
        <f>H42*D42</f>
        <v>14855</v>
      </c>
      <c r="J42" s="121"/>
      <c r="K42" s="120"/>
      <c r="L42" s="11">
        <f>F42+H42+J42</f>
        <v>5</v>
      </c>
      <c r="M42" s="120">
        <f>L42*D42</f>
        <v>14855</v>
      </c>
    </row>
    <row r="43" spans="1:13" ht="94.9" customHeight="1">
      <c r="A43" s="116">
        <v>39</v>
      </c>
      <c r="B43" s="117">
        <v>221</v>
      </c>
      <c r="C43" s="123" t="s">
        <v>170</v>
      </c>
      <c r="D43" s="120">
        <v>153.56</v>
      </c>
      <c r="E43" s="119" t="s">
        <v>33</v>
      </c>
      <c r="F43" s="120"/>
      <c r="G43" s="120"/>
      <c r="H43" s="121"/>
      <c r="I43" s="120"/>
      <c r="J43" s="121">
        <v>4.0999999999999996</v>
      </c>
      <c r="K43" s="120">
        <f t="shared" si="5"/>
        <v>629.596</v>
      </c>
      <c r="L43" s="11">
        <f t="shared" si="2"/>
        <v>4.0999999999999996</v>
      </c>
      <c r="M43" s="120">
        <f t="shared" si="3"/>
        <v>629.596</v>
      </c>
    </row>
    <row r="44" spans="1:13" ht="93.6" customHeight="1">
      <c r="A44" s="116">
        <v>40</v>
      </c>
      <c r="B44" s="117">
        <v>229</v>
      </c>
      <c r="C44" s="123" t="s">
        <v>126</v>
      </c>
      <c r="D44" s="120">
        <v>1853.25</v>
      </c>
      <c r="E44" s="119" t="s">
        <v>127</v>
      </c>
      <c r="F44" s="120"/>
      <c r="G44" s="120"/>
      <c r="H44" s="121"/>
      <c r="I44" s="120"/>
      <c r="J44" s="121">
        <v>3.03</v>
      </c>
      <c r="K44" s="120">
        <f t="shared" si="5"/>
        <v>5615.3474999999999</v>
      </c>
      <c r="L44" s="11">
        <f t="shared" si="2"/>
        <v>3.03</v>
      </c>
      <c r="M44" s="120">
        <f t="shared" si="3"/>
        <v>5615.3474999999999</v>
      </c>
    </row>
    <row r="45" spans="1:13" ht="109.15" customHeight="1">
      <c r="A45" s="116">
        <v>41</v>
      </c>
      <c r="B45" s="117">
        <v>229.2</v>
      </c>
      <c r="C45" s="123" t="s">
        <v>133</v>
      </c>
      <c r="D45" s="120">
        <v>709</v>
      </c>
      <c r="E45" s="119" t="s">
        <v>33</v>
      </c>
      <c r="F45" s="120"/>
      <c r="G45" s="120"/>
      <c r="H45" s="121"/>
      <c r="I45" s="120"/>
      <c r="J45" s="121">
        <v>12.1</v>
      </c>
      <c r="K45" s="120">
        <f t="shared" si="5"/>
        <v>8578.9</v>
      </c>
      <c r="L45" s="11">
        <f t="shared" si="2"/>
        <v>12.1</v>
      </c>
      <c r="M45" s="120">
        <f t="shared" si="3"/>
        <v>8578.9</v>
      </c>
    </row>
    <row r="46" spans="1:13" ht="93.6" customHeight="1">
      <c r="A46" s="116">
        <v>42</v>
      </c>
      <c r="B46" s="117">
        <v>241</v>
      </c>
      <c r="C46" s="162" t="s">
        <v>136</v>
      </c>
      <c r="D46" s="164">
        <v>61.27</v>
      </c>
      <c r="E46" s="165" t="s">
        <v>33</v>
      </c>
      <c r="F46" s="120"/>
      <c r="G46" s="120"/>
      <c r="H46" s="121"/>
      <c r="I46" s="120"/>
      <c r="J46" s="121">
        <v>4</v>
      </c>
      <c r="K46" s="120">
        <f t="shared" si="5"/>
        <v>245.08</v>
      </c>
      <c r="L46" s="11">
        <f t="shared" si="2"/>
        <v>4</v>
      </c>
      <c r="M46" s="120">
        <f t="shared" si="3"/>
        <v>245.08</v>
      </c>
    </row>
    <row r="47" spans="1:13" ht="73.900000000000006" customHeight="1">
      <c r="A47" s="116">
        <v>43</v>
      </c>
      <c r="B47" s="117">
        <v>241.1</v>
      </c>
      <c r="C47" s="162" t="s">
        <v>171</v>
      </c>
      <c r="D47" s="120">
        <v>40.369999999999997</v>
      </c>
      <c r="E47" s="119" t="s">
        <v>33</v>
      </c>
      <c r="F47" s="120"/>
      <c r="G47" s="120"/>
      <c r="H47" s="121"/>
      <c r="I47" s="120"/>
      <c r="J47" s="121">
        <v>12.1</v>
      </c>
      <c r="K47" s="120">
        <f t="shared" si="5"/>
        <v>488.47699999999998</v>
      </c>
      <c r="L47" s="11">
        <f t="shared" si="2"/>
        <v>12.1</v>
      </c>
      <c r="M47" s="120">
        <f t="shared" si="3"/>
        <v>488.47699999999998</v>
      </c>
    </row>
    <row r="48" spans="1:13" ht="73.900000000000006" customHeight="1">
      <c r="A48" s="116">
        <v>44</v>
      </c>
      <c r="B48" s="117" t="s">
        <v>120</v>
      </c>
      <c r="C48" s="123" t="s">
        <v>121</v>
      </c>
      <c r="D48" s="120">
        <v>700</v>
      </c>
      <c r="E48" s="119" t="s">
        <v>25</v>
      </c>
      <c r="F48" s="120"/>
      <c r="G48" s="120"/>
      <c r="H48" s="121"/>
      <c r="I48" s="120"/>
      <c r="J48" s="121">
        <v>1</v>
      </c>
      <c r="K48" s="120">
        <f t="shared" si="5"/>
        <v>700</v>
      </c>
      <c r="L48" s="11">
        <f t="shared" si="2"/>
        <v>1</v>
      </c>
      <c r="M48" s="120">
        <f t="shared" si="3"/>
        <v>700</v>
      </c>
    </row>
    <row r="49" spans="1:13" ht="93.6" customHeight="1">
      <c r="A49" s="116">
        <v>45</v>
      </c>
      <c r="B49" s="117" t="s">
        <v>122</v>
      </c>
      <c r="C49" s="118" t="s">
        <v>172</v>
      </c>
      <c r="D49" s="121">
        <v>944</v>
      </c>
      <c r="E49" s="119" t="s">
        <v>33</v>
      </c>
      <c r="F49" s="121"/>
      <c r="G49" s="121"/>
      <c r="H49" s="121"/>
      <c r="I49" s="120"/>
      <c r="J49" s="121">
        <v>3.8</v>
      </c>
      <c r="K49" s="120">
        <f t="shared" si="5"/>
        <v>3587.2</v>
      </c>
      <c r="L49" s="11">
        <f t="shared" si="2"/>
        <v>3.8</v>
      </c>
      <c r="M49" s="120">
        <f t="shared" si="3"/>
        <v>3587.2</v>
      </c>
    </row>
    <row r="50" spans="1:13" ht="73.900000000000006" customHeight="1">
      <c r="A50" s="116">
        <v>46</v>
      </c>
      <c r="B50" s="117">
        <v>249.1</v>
      </c>
      <c r="C50" s="118" t="s">
        <v>110</v>
      </c>
      <c r="D50" s="121">
        <v>900</v>
      </c>
      <c r="E50" s="119" t="s">
        <v>33</v>
      </c>
      <c r="F50" s="120">
        <v>532</v>
      </c>
      <c r="G50" s="120">
        <f t="shared" ref="G50:G53" si="14">D50*F50</f>
        <v>478800</v>
      </c>
      <c r="H50" s="121"/>
      <c r="I50" s="120"/>
      <c r="J50" s="121"/>
      <c r="K50" s="120"/>
      <c r="L50" s="11">
        <f t="shared" si="2"/>
        <v>532</v>
      </c>
      <c r="M50" s="120">
        <f t="shared" si="3"/>
        <v>478800</v>
      </c>
    </row>
    <row r="51" spans="1:13" ht="105.6" customHeight="1">
      <c r="A51" s="116">
        <v>47</v>
      </c>
      <c r="B51" s="117">
        <v>472</v>
      </c>
      <c r="C51" s="118" t="s">
        <v>111</v>
      </c>
      <c r="D51" s="121">
        <v>147000</v>
      </c>
      <c r="E51" s="119" t="s">
        <v>112</v>
      </c>
      <c r="F51" s="120">
        <v>1</v>
      </c>
      <c r="G51" s="120">
        <f t="shared" si="14"/>
        <v>147000</v>
      </c>
      <c r="H51" s="121"/>
      <c r="I51" s="120"/>
      <c r="J51" s="121"/>
      <c r="K51" s="120"/>
      <c r="L51" s="11">
        <f t="shared" si="2"/>
        <v>1</v>
      </c>
      <c r="M51" s="120">
        <f t="shared" si="3"/>
        <v>147000</v>
      </c>
    </row>
    <row r="52" spans="1:13" ht="61.15" customHeight="1">
      <c r="A52" s="116">
        <v>48</v>
      </c>
      <c r="B52" s="117">
        <v>472.1</v>
      </c>
      <c r="C52" s="118" t="s">
        <v>113</v>
      </c>
      <c r="D52" s="121">
        <v>25000</v>
      </c>
      <c r="E52" s="119" t="s">
        <v>112</v>
      </c>
      <c r="F52" s="120">
        <v>1</v>
      </c>
      <c r="G52" s="120">
        <f t="shared" si="14"/>
        <v>25000</v>
      </c>
      <c r="H52" s="121"/>
      <c r="I52" s="120"/>
      <c r="J52" s="121"/>
      <c r="K52" s="120"/>
      <c r="L52" s="11">
        <f t="shared" si="2"/>
        <v>1</v>
      </c>
      <c r="M52" s="120">
        <f t="shared" si="3"/>
        <v>25000</v>
      </c>
    </row>
    <row r="53" spans="1:13" ht="61.15" customHeight="1">
      <c r="A53" s="116">
        <v>49</v>
      </c>
      <c r="B53" s="117">
        <v>472.2</v>
      </c>
      <c r="C53" s="118" t="s">
        <v>205</v>
      </c>
      <c r="D53" s="121">
        <v>25000</v>
      </c>
      <c r="E53" s="119" t="s">
        <v>112</v>
      </c>
      <c r="F53" s="120">
        <v>1</v>
      </c>
      <c r="G53" s="120">
        <f t="shared" si="14"/>
        <v>25000</v>
      </c>
      <c r="H53" s="121"/>
      <c r="I53" s="120"/>
      <c r="J53" s="121"/>
      <c r="K53" s="120"/>
      <c r="L53" s="11">
        <f t="shared" si="2"/>
        <v>1</v>
      </c>
      <c r="M53" s="120">
        <f t="shared" si="3"/>
        <v>25000</v>
      </c>
    </row>
    <row r="54" spans="1:13" ht="73.900000000000006" customHeight="1">
      <c r="A54" s="116">
        <v>50</v>
      </c>
      <c r="B54" s="117">
        <v>752</v>
      </c>
      <c r="C54" s="118" t="s">
        <v>134</v>
      </c>
      <c r="D54" s="121">
        <v>7517.02</v>
      </c>
      <c r="E54" s="119" t="s">
        <v>25</v>
      </c>
      <c r="F54" s="120"/>
      <c r="G54" s="120"/>
      <c r="H54" s="121"/>
      <c r="I54" s="120"/>
      <c r="J54" s="121">
        <v>2</v>
      </c>
      <c r="K54" s="120">
        <f t="shared" si="5"/>
        <v>15034.04</v>
      </c>
      <c r="L54" s="11">
        <f t="shared" si="2"/>
        <v>2</v>
      </c>
      <c r="M54" s="120">
        <f t="shared" si="3"/>
        <v>15034.04</v>
      </c>
    </row>
    <row r="55" spans="1:13" s="135" customFormat="1" ht="45.6" customHeight="1">
      <c r="A55" s="129"/>
      <c r="B55" s="130"/>
      <c r="C55" s="131" t="s">
        <v>34</v>
      </c>
      <c r="D55" s="132"/>
      <c r="E55" s="133"/>
      <c r="F55" s="194"/>
      <c r="G55" s="134">
        <f>SUM(G5:G53)+0.01</f>
        <v>1368924.2246000001</v>
      </c>
      <c r="H55" s="132"/>
      <c r="I55" s="134">
        <f>SUM(I5:I49)</f>
        <v>149138.35800000001</v>
      </c>
      <c r="J55" s="132"/>
      <c r="K55" s="134">
        <f>SUM(K5:K54)</f>
        <v>123035.96349999998</v>
      </c>
      <c r="L55" s="132"/>
      <c r="M55" s="134">
        <f>SUM(M5:M54)+0.01</f>
        <v>1641098.5461000006</v>
      </c>
    </row>
    <row r="56" spans="1:13" s="135" customFormat="1" ht="45.6" customHeight="1">
      <c r="A56" s="136"/>
      <c r="B56" s="137"/>
      <c r="C56" s="138" t="s">
        <v>114</v>
      </c>
      <c r="D56" s="132"/>
      <c r="E56" s="133"/>
      <c r="F56" s="194"/>
      <c r="G56" s="128">
        <f>G55*18%</f>
        <v>246406.36042800001</v>
      </c>
      <c r="H56" s="132"/>
      <c r="I56" s="128">
        <f>I55*18%</f>
        <v>26844.904440000002</v>
      </c>
      <c r="J56" s="132"/>
      <c r="K56" s="128">
        <f>K55*18%</f>
        <v>22146.473429999995</v>
      </c>
      <c r="L56" s="132"/>
      <c r="M56" s="128">
        <f>M55*18%</f>
        <v>295397.73829800013</v>
      </c>
    </row>
    <row r="57" spans="1:13" s="135" customFormat="1" ht="45.6" customHeight="1">
      <c r="A57" s="136"/>
      <c r="B57" s="137"/>
      <c r="C57" s="131" t="s">
        <v>35</v>
      </c>
      <c r="D57" s="139"/>
      <c r="E57" s="140"/>
      <c r="F57" s="194"/>
      <c r="G57" s="141">
        <f>SUM(G55:G56)-0.01</f>
        <v>1615330.5750280002</v>
      </c>
      <c r="H57" s="139"/>
      <c r="I57" s="141">
        <f>SUM(I55:I56)</f>
        <v>175983.26244000002</v>
      </c>
      <c r="J57" s="139"/>
      <c r="K57" s="141">
        <f>SUM(K55:K56)</f>
        <v>145182.43692999997</v>
      </c>
      <c r="L57" s="139"/>
      <c r="M57" s="141">
        <f>SUM(M55:M56)</f>
        <v>1936496.2843980007</v>
      </c>
    </row>
    <row r="58" spans="1:13" s="135" customFormat="1" ht="45.6" customHeight="1">
      <c r="A58" s="136"/>
      <c r="B58" s="137"/>
      <c r="C58" s="142" t="s">
        <v>204</v>
      </c>
      <c r="D58" s="140" t="s">
        <v>36</v>
      </c>
      <c r="E58" s="140"/>
      <c r="F58" s="194"/>
      <c r="G58" s="141"/>
      <c r="H58" s="139"/>
      <c r="I58" s="143"/>
      <c r="J58" s="139"/>
      <c r="K58" s="143"/>
      <c r="L58" s="139"/>
      <c r="M58" s="144">
        <v>70000</v>
      </c>
    </row>
    <row r="59" spans="1:13" s="135" customFormat="1" ht="45.6" customHeight="1">
      <c r="A59" s="136"/>
      <c r="B59" s="137"/>
      <c r="C59" s="142" t="s">
        <v>164</v>
      </c>
      <c r="D59" s="140" t="s">
        <v>36</v>
      </c>
      <c r="E59" s="140"/>
      <c r="F59" s="194"/>
      <c r="G59" s="141"/>
      <c r="H59" s="139"/>
      <c r="I59" s="143"/>
      <c r="J59" s="139"/>
      <c r="K59" s="143"/>
      <c r="L59" s="139"/>
      <c r="M59" s="144">
        <v>22000</v>
      </c>
    </row>
    <row r="60" spans="1:13" s="135" customFormat="1" ht="45.6" customHeight="1">
      <c r="A60" s="136"/>
      <c r="B60" s="137"/>
      <c r="C60" s="131" t="s">
        <v>97</v>
      </c>
      <c r="D60" s="139"/>
      <c r="E60" s="140"/>
      <c r="F60" s="194"/>
      <c r="G60" s="141">
        <f>SUM(G57:G58)</f>
        <v>1615330.5750280002</v>
      </c>
      <c r="H60" s="139"/>
      <c r="I60" s="141">
        <f>SUM(I57:I58)</f>
        <v>175983.26244000002</v>
      </c>
      <c r="J60" s="139"/>
      <c r="K60" s="141">
        <f>SUM(K57:K58)</f>
        <v>145182.43692999997</v>
      </c>
      <c r="L60" s="139"/>
      <c r="M60" s="141">
        <f>SUM(M57:M59)</f>
        <v>2028496.2843980007</v>
      </c>
    </row>
    <row r="61" spans="1:13" s="135" customFormat="1" ht="43.15" customHeight="1">
      <c r="A61" s="136"/>
      <c r="B61" s="137"/>
      <c r="C61" s="145" t="s">
        <v>167</v>
      </c>
      <c r="D61" s="140" t="s">
        <v>36</v>
      </c>
      <c r="E61" s="140"/>
      <c r="F61" s="194"/>
      <c r="G61" s="146">
        <f>G57*1%</f>
        <v>16153.305750280002</v>
      </c>
      <c r="H61" s="147"/>
      <c r="I61" s="146">
        <f>I60*1%</f>
        <v>1759.8326244000002</v>
      </c>
      <c r="J61" s="147"/>
      <c r="K61" s="146">
        <f>K60*1%</f>
        <v>1451.8243692999997</v>
      </c>
      <c r="L61" s="140"/>
      <c r="M61" s="148">
        <f>M55*1%</f>
        <v>16410.985461000007</v>
      </c>
    </row>
    <row r="62" spans="1:13" s="135" customFormat="1" ht="43.15" customHeight="1">
      <c r="A62" s="136"/>
      <c r="B62" s="137"/>
      <c r="C62" s="145" t="s">
        <v>168</v>
      </c>
      <c r="D62" s="140" t="s">
        <v>36</v>
      </c>
      <c r="E62" s="140"/>
      <c r="F62" s="194"/>
      <c r="G62" s="146">
        <f>G58*1%</f>
        <v>0</v>
      </c>
      <c r="H62" s="147"/>
      <c r="I62" s="146">
        <f>I61*1%</f>
        <v>17.598326244000003</v>
      </c>
      <c r="J62" s="147"/>
      <c r="K62" s="146">
        <f>K61*1%</f>
        <v>14.518243692999997</v>
      </c>
      <c r="L62" s="140"/>
      <c r="M62" s="148">
        <f>M60*2.5%</f>
        <v>50712.407109950022</v>
      </c>
    </row>
    <row r="63" spans="1:13" s="135" customFormat="1" ht="43.15" customHeight="1">
      <c r="A63" s="136"/>
      <c r="B63" s="137"/>
      <c r="C63" s="149" t="s">
        <v>37</v>
      </c>
      <c r="D63" s="140" t="s">
        <v>36</v>
      </c>
      <c r="E63" s="140"/>
      <c r="F63" s="194"/>
      <c r="G63" s="146">
        <f>G57*7.5%</f>
        <v>121149.79312710001</v>
      </c>
      <c r="H63" s="147"/>
      <c r="I63" s="146">
        <f>I60*7.5%</f>
        <v>13198.744683000001</v>
      </c>
      <c r="J63" s="147"/>
      <c r="K63" s="146">
        <f>K60*7.5%</f>
        <v>10888.682769749998</v>
      </c>
      <c r="L63" s="140"/>
      <c r="M63" s="148">
        <f>M60*7.5%</f>
        <v>152137.22132985006</v>
      </c>
    </row>
    <row r="64" spans="1:13" s="154" customFormat="1" ht="43.15" customHeight="1">
      <c r="A64" s="150"/>
      <c r="B64" s="151"/>
      <c r="C64" s="131" t="s">
        <v>38</v>
      </c>
      <c r="D64" s="139"/>
      <c r="E64" s="140"/>
      <c r="F64" s="195"/>
      <c r="G64" s="152">
        <f>SUM(G60:G63)+0.01</f>
        <v>1752633.6839053801</v>
      </c>
      <c r="H64" s="153"/>
      <c r="I64" s="152">
        <f>SUM(I60:I63)</f>
        <v>190959.43807364404</v>
      </c>
      <c r="J64" s="153"/>
      <c r="K64" s="152">
        <f>SUM(K60:K63)</f>
        <v>157537.46231274295</v>
      </c>
      <c r="L64" s="139"/>
      <c r="M64" s="141">
        <f>SUM(M60:M63)</f>
        <v>2247756.8982988009</v>
      </c>
    </row>
    <row r="65" spans="1:13" s="154" customFormat="1" ht="43.15" customHeight="1">
      <c r="A65" s="150"/>
      <c r="B65" s="151"/>
      <c r="C65" s="131"/>
      <c r="D65" s="139"/>
      <c r="E65" s="155" t="s">
        <v>39</v>
      </c>
      <c r="F65" s="195"/>
      <c r="G65" s="152">
        <v>651700</v>
      </c>
      <c r="H65" s="153"/>
      <c r="I65" s="152">
        <v>614400</v>
      </c>
      <c r="J65" s="153"/>
      <c r="K65" s="152">
        <v>614400</v>
      </c>
      <c r="L65" s="139"/>
      <c r="M65" s="141">
        <v>2247000</v>
      </c>
    </row>
    <row r="68" spans="1:13">
      <c r="C68" s="158"/>
    </row>
    <row r="69" spans="1:13">
      <c r="C69" s="158"/>
    </row>
    <row r="70" spans="1:13">
      <c r="C70" s="158"/>
    </row>
    <row r="71" spans="1:13">
      <c r="C71" s="158"/>
    </row>
    <row r="72" spans="1:13">
      <c r="C72" s="158"/>
    </row>
  </sheetData>
  <mergeCells count="11">
    <mergeCell ref="J3:K3"/>
    <mergeCell ref="A1:M1"/>
    <mergeCell ref="A2:M2"/>
    <mergeCell ref="A3:A4"/>
    <mergeCell ref="B3:B4"/>
    <mergeCell ref="C3:C4"/>
    <mergeCell ref="D3:D4"/>
    <mergeCell ref="E3:E4"/>
    <mergeCell ref="F3:G3"/>
    <mergeCell ref="H3:I3"/>
    <mergeCell ref="L3:M3"/>
  </mergeCells>
  <pageMargins left="0.5" right="0.5" top="0.56000000000000005" bottom="0.38" header="0.25" footer="0.24"/>
  <pageSetup paperSize="9" scale="45" orientation="landscape" r:id="rId1"/>
  <headerFooter>
    <oddHeader>&amp;F&amp;RPage &amp;P</oddHeader>
  </headerFooter>
</worksheet>
</file>

<file path=xl/worksheets/sheet3.xml><?xml version="1.0" encoding="utf-8"?>
<worksheet xmlns="http://schemas.openxmlformats.org/spreadsheetml/2006/main" xmlns:r="http://schemas.openxmlformats.org/officeDocument/2006/relationships">
  <sheetPr>
    <tabColor rgb="FF00FF00"/>
  </sheetPr>
  <dimension ref="A1:W86"/>
  <sheetViews>
    <sheetView showZeros="0" view="pageBreakPreview" topLeftCell="A52" zoomScale="46" zoomScaleSheetLayoutView="46" workbookViewId="0">
      <selection activeCell="D52" sqref="D52"/>
    </sheetView>
  </sheetViews>
  <sheetFormatPr defaultRowHeight="97.15" customHeight="1"/>
  <cols>
    <col min="1" max="1" width="12.21875" style="1" customWidth="1"/>
    <col min="2" max="2" width="13.77734375" style="1" customWidth="1"/>
    <col min="3" max="3" width="14" style="19" bestFit="1" customWidth="1"/>
    <col min="4" max="4" width="59.21875" style="20" customWidth="1"/>
    <col min="5" max="5" width="19" style="21" customWidth="1"/>
    <col min="6" max="6" width="11.77734375" style="1" customWidth="1"/>
    <col min="7" max="7" width="21.6640625" style="21" customWidth="1"/>
    <col min="8" max="9" width="16.109375" style="1" customWidth="1"/>
    <col min="10" max="253" width="8.77734375" style="1"/>
    <col min="254" max="254" width="6.44140625" style="1" customWidth="1"/>
    <col min="255" max="255" width="9.6640625" style="1" customWidth="1"/>
    <col min="256" max="256" width="41.6640625" style="1" customWidth="1"/>
    <col min="257" max="257" width="11.88671875" style="1" customWidth="1"/>
    <col min="258" max="258" width="6.21875" style="1" customWidth="1"/>
    <col min="259" max="259" width="14.5546875" style="1" customWidth="1"/>
    <col min="260" max="260" width="14" style="1" customWidth="1"/>
    <col min="261" max="261" width="11.5546875" style="1" bestFit="1" customWidth="1"/>
    <col min="262" max="509" width="8.77734375" style="1"/>
    <col min="510" max="510" width="6.44140625" style="1" customWidth="1"/>
    <col min="511" max="511" width="9.6640625" style="1" customWidth="1"/>
    <col min="512" max="512" width="41.6640625" style="1" customWidth="1"/>
    <col min="513" max="513" width="11.88671875" style="1" customWidth="1"/>
    <col min="514" max="514" width="6.21875" style="1" customWidth="1"/>
    <col min="515" max="515" width="14.5546875" style="1" customWidth="1"/>
    <col min="516" max="516" width="14" style="1" customWidth="1"/>
    <col min="517" max="517" width="11.5546875" style="1" bestFit="1" customWidth="1"/>
    <col min="518" max="765" width="8.77734375" style="1"/>
    <col min="766" max="766" width="6.44140625" style="1" customWidth="1"/>
    <col min="767" max="767" width="9.6640625" style="1" customWidth="1"/>
    <col min="768" max="768" width="41.6640625" style="1" customWidth="1"/>
    <col min="769" max="769" width="11.88671875" style="1" customWidth="1"/>
    <col min="770" max="770" width="6.21875" style="1" customWidth="1"/>
    <col min="771" max="771" width="14.5546875" style="1" customWidth="1"/>
    <col min="772" max="772" width="14" style="1" customWidth="1"/>
    <col min="773" max="773" width="11.5546875" style="1" bestFit="1" customWidth="1"/>
    <col min="774" max="1021" width="8.77734375" style="1"/>
    <col min="1022" max="1022" width="6.44140625" style="1" customWidth="1"/>
    <col min="1023" max="1023" width="9.6640625" style="1" customWidth="1"/>
    <col min="1024" max="1024" width="41.6640625" style="1" customWidth="1"/>
    <col min="1025" max="1025" width="11.88671875" style="1" customWidth="1"/>
    <col min="1026" max="1026" width="6.21875" style="1" customWidth="1"/>
    <col min="1027" max="1027" width="14.5546875" style="1" customWidth="1"/>
    <col min="1028" max="1028" width="14" style="1" customWidth="1"/>
    <col min="1029" max="1029" width="11.5546875" style="1" bestFit="1" customWidth="1"/>
    <col min="1030" max="1277" width="8.77734375" style="1"/>
    <col min="1278" max="1278" width="6.44140625" style="1" customWidth="1"/>
    <col min="1279" max="1279" width="9.6640625" style="1" customWidth="1"/>
    <col min="1280" max="1280" width="41.6640625" style="1" customWidth="1"/>
    <col min="1281" max="1281" width="11.88671875" style="1" customWidth="1"/>
    <col min="1282" max="1282" width="6.21875" style="1" customWidth="1"/>
    <col min="1283" max="1283" width="14.5546875" style="1" customWidth="1"/>
    <col min="1284" max="1284" width="14" style="1" customWidth="1"/>
    <col min="1285" max="1285" width="11.5546875" style="1" bestFit="1" customWidth="1"/>
    <col min="1286" max="1533" width="8.77734375" style="1"/>
    <col min="1534" max="1534" width="6.44140625" style="1" customWidth="1"/>
    <col min="1535" max="1535" width="9.6640625" style="1" customWidth="1"/>
    <col min="1536" max="1536" width="41.6640625" style="1" customWidth="1"/>
    <col min="1537" max="1537" width="11.88671875" style="1" customWidth="1"/>
    <col min="1538" max="1538" width="6.21875" style="1" customWidth="1"/>
    <col min="1539" max="1539" width="14.5546875" style="1" customWidth="1"/>
    <col min="1540" max="1540" width="14" style="1" customWidth="1"/>
    <col min="1541" max="1541" width="11.5546875" style="1" bestFit="1" customWidth="1"/>
    <col min="1542" max="1789" width="8.77734375" style="1"/>
    <col min="1790" max="1790" width="6.44140625" style="1" customWidth="1"/>
    <col min="1791" max="1791" width="9.6640625" style="1" customWidth="1"/>
    <col min="1792" max="1792" width="41.6640625" style="1" customWidth="1"/>
    <col min="1793" max="1793" width="11.88671875" style="1" customWidth="1"/>
    <col min="1794" max="1794" width="6.21875" style="1" customWidth="1"/>
    <col min="1795" max="1795" width="14.5546875" style="1" customWidth="1"/>
    <col min="1796" max="1796" width="14" style="1" customWidth="1"/>
    <col min="1797" max="1797" width="11.5546875" style="1" bestFit="1" customWidth="1"/>
    <col min="1798" max="2045" width="8.77734375" style="1"/>
    <col min="2046" max="2046" width="6.44140625" style="1" customWidth="1"/>
    <col min="2047" max="2047" width="9.6640625" style="1" customWidth="1"/>
    <col min="2048" max="2048" width="41.6640625" style="1" customWidth="1"/>
    <col min="2049" max="2049" width="11.88671875" style="1" customWidth="1"/>
    <col min="2050" max="2050" width="6.21875" style="1" customWidth="1"/>
    <col min="2051" max="2051" width="14.5546875" style="1" customWidth="1"/>
    <col min="2052" max="2052" width="14" style="1" customWidth="1"/>
    <col min="2053" max="2053" width="11.5546875" style="1" bestFit="1" customWidth="1"/>
    <col min="2054" max="2301" width="8.77734375" style="1"/>
    <col min="2302" max="2302" width="6.44140625" style="1" customWidth="1"/>
    <col min="2303" max="2303" width="9.6640625" style="1" customWidth="1"/>
    <col min="2304" max="2304" width="41.6640625" style="1" customWidth="1"/>
    <col min="2305" max="2305" width="11.88671875" style="1" customWidth="1"/>
    <col min="2306" max="2306" width="6.21875" style="1" customWidth="1"/>
    <col min="2307" max="2307" width="14.5546875" style="1" customWidth="1"/>
    <col min="2308" max="2308" width="14" style="1" customWidth="1"/>
    <col min="2309" max="2309" width="11.5546875" style="1" bestFit="1" customWidth="1"/>
    <col min="2310" max="2557" width="8.77734375" style="1"/>
    <col min="2558" max="2558" width="6.44140625" style="1" customWidth="1"/>
    <col min="2559" max="2559" width="9.6640625" style="1" customWidth="1"/>
    <col min="2560" max="2560" width="41.6640625" style="1" customWidth="1"/>
    <col min="2561" max="2561" width="11.88671875" style="1" customWidth="1"/>
    <col min="2562" max="2562" width="6.21875" style="1" customWidth="1"/>
    <col min="2563" max="2563" width="14.5546875" style="1" customWidth="1"/>
    <col min="2564" max="2564" width="14" style="1" customWidth="1"/>
    <col min="2565" max="2565" width="11.5546875" style="1" bestFit="1" customWidth="1"/>
    <col min="2566" max="2813" width="8.77734375" style="1"/>
    <col min="2814" max="2814" width="6.44140625" style="1" customWidth="1"/>
    <col min="2815" max="2815" width="9.6640625" style="1" customWidth="1"/>
    <col min="2816" max="2816" width="41.6640625" style="1" customWidth="1"/>
    <col min="2817" max="2817" width="11.88671875" style="1" customWidth="1"/>
    <col min="2818" max="2818" width="6.21875" style="1" customWidth="1"/>
    <col min="2819" max="2819" width="14.5546875" style="1" customWidth="1"/>
    <col min="2820" max="2820" width="14" style="1" customWidth="1"/>
    <col min="2821" max="2821" width="11.5546875" style="1" bestFit="1" customWidth="1"/>
    <col min="2822" max="3069" width="8.77734375" style="1"/>
    <col min="3070" max="3070" width="6.44140625" style="1" customWidth="1"/>
    <col min="3071" max="3071" width="9.6640625" style="1" customWidth="1"/>
    <col min="3072" max="3072" width="41.6640625" style="1" customWidth="1"/>
    <col min="3073" max="3073" width="11.88671875" style="1" customWidth="1"/>
    <col min="3074" max="3074" width="6.21875" style="1" customWidth="1"/>
    <col min="3075" max="3075" width="14.5546875" style="1" customWidth="1"/>
    <col min="3076" max="3076" width="14" style="1" customWidth="1"/>
    <col min="3077" max="3077" width="11.5546875" style="1" bestFit="1" customWidth="1"/>
    <col min="3078" max="3325" width="8.77734375" style="1"/>
    <col min="3326" max="3326" width="6.44140625" style="1" customWidth="1"/>
    <col min="3327" max="3327" width="9.6640625" style="1" customWidth="1"/>
    <col min="3328" max="3328" width="41.6640625" style="1" customWidth="1"/>
    <col min="3329" max="3329" width="11.88671875" style="1" customWidth="1"/>
    <col min="3330" max="3330" width="6.21875" style="1" customWidth="1"/>
    <col min="3331" max="3331" width="14.5546875" style="1" customWidth="1"/>
    <col min="3332" max="3332" width="14" style="1" customWidth="1"/>
    <col min="3333" max="3333" width="11.5546875" style="1" bestFit="1" customWidth="1"/>
    <col min="3334" max="3581" width="8.77734375" style="1"/>
    <col min="3582" max="3582" width="6.44140625" style="1" customWidth="1"/>
    <col min="3583" max="3583" width="9.6640625" style="1" customWidth="1"/>
    <col min="3584" max="3584" width="41.6640625" style="1" customWidth="1"/>
    <col min="3585" max="3585" width="11.88671875" style="1" customWidth="1"/>
    <col min="3586" max="3586" width="6.21875" style="1" customWidth="1"/>
    <col min="3587" max="3587" width="14.5546875" style="1" customWidth="1"/>
    <col min="3588" max="3588" width="14" style="1" customWidth="1"/>
    <col min="3589" max="3589" width="11.5546875" style="1" bestFit="1" customWidth="1"/>
    <col min="3590" max="3837" width="8.77734375" style="1"/>
    <col min="3838" max="3838" width="6.44140625" style="1" customWidth="1"/>
    <col min="3839" max="3839" width="9.6640625" style="1" customWidth="1"/>
    <col min="3840" max="3840" width="41.6640625" style="1" customWidth="1"/>
    <col min="3841" max="3841" width="11.88671875" style="1" customWidth="1"/>
    <col min="3842" max="3842" width="6.21875" style="1" customWidth="1"/>
    <col min="3843" max="3843" width="14.5546875" style="1" customWidth="1"/>
    <col min="3844" max="3844" width="14" style="1" customWidth="1"/>
    <col min="3845" max="3845" width="11.5546875" style="1" bestFit="1" customWidth="1"/>
    <col min="3846" max="4093" width="8.77734375" style="1"/>
    <col min="4094" max="4094" width="6.44140625" style="1" customWidth="1"/>
    <col min="4095" max="4095" width="9.6640625" style="1" customWidth="1"/>
    <col min="4096" max="4096" width="41.6640625" style="1" customWidth="1"/>
    <col min="4097" max="4097" width="11.88671875" style="1" customWidth="1"/>
    <col min="4098" max="4098" width="6.21875" style="1" customWidth="1"/>
    <col min="4099" max="4099" width="14.5546875" style="1" customWidth="1"/>
    <col min="4100" max="4100" width="14" style="1" customWidth="1"/>
    <col min="4101" max="4101" width="11.5546875" style="1" bestFit="1" customWidth="1"/>
    <col min="4102" max="4349" width="8.77734375" style="1"/>
    <col min="4350" max="4350" width="6.44140625" style="1" customWidth="1"/>
    <col min="4351" max="4351" width="9.6640625" style="1" customWidth="1"/>
    <col min="4352" max="4352" width="41.6640625" style="1" customWidth="1"/>
    <col min="4353" max="4353" width="11.88671875" style="1" customWidth="1"/>
    <col min="4354" max="4354" width="6.21875" style="1" customWidth="1"/>
    <col min="4355" max="4355" width="14.5546875" style="1" customWidth="1"/>
    <col min="4356" max="4356" width="14" style="1" customWidth="1"/>
    <col min="4357" max="4357" width="11.5546875" style="1" bestFit="1" customWidth="1"/>
    <col min="4358" max="4605" width="8.77734375" style="1"/>
    <col min="4606" max="4606" width="6.44140625" style="1" customWidth="1"/>
    <col min="4607" max="4607" width="9.6640625" style="1" customWidth="1"/>
    <col min="4608" max="4608" width="41.6640625" style="1" customWidth="1"/>
    <col min="4609" max="4609" width="11.88671875" style="1" customWidth="1"/>
    <col min="4610" max="4610" width="6.21875" style="1" customWidth="1"/>
    <col min="4611" max="4611" width="14.5546875" style="1" customWidth="1"/>
    <col min="4612" max="4612" width="14" style="1" customWidth="1"/>
    <col min="4613" max="4613" width="11.5546875" style="1" bestFit="1" customWidth="1"/>
    <col min="4614" max="4861" width="8.77734375" style="1"/>
    <col min="4862" max="4862" width="6.44140625" style="1" customWidth="1"/>
    <col min="4863" max="4863" width="9.6640625" style="1" customWidth="1"/>
    <col min="4864" max="4864" width="41.6640625" style="1" customWidth="1"/>
    <col min="4865" max="4865" width="11.88671875" style="1" customWidth="1"/>
    <col min="4866" max="4866" width="6.21875" style="1" customWidth="1"/>
    <col min="4867" max="4867" width="14.5546875" style="1" customWidth="1"/>
    <col min="4868" max="4868" width="14" style="1" customWidth="1"/>
    <col min="4869" max="4869" width="11.5546875" style="1" bestFit="1" customWidth="1"/>
    <col min="4870" max="5117" width="8.77734375" style="1"/>
    <col min="5118" max="5118" width="6.44140625" style="1" customWidth="1"/>
    <col min="5119" max="5119" width="9.6640625" style="1" customWidth="1"/>
    <col min="5120" max="5120" width="41.6640625" style="1" customWidth="1"/>
    <col min="5121" max="5121" width="11.88671875" style="1" customWidth="1"/>
    <col min="5122" max="5122" width="6.21875" style="1" customWidth="1"/>
    <col min="5123" max="5123" width="14.5546875" style="1" customWidth="1"/>
    <col min="5124" max="5124" width="14" style="1" customWidth="1"/>
    <col min="5125" max="5125" width="11.5546875" style="1" bestFit="1" customWidth="1"/>
    <col min="5126" max="5373" width="8.77734375" style="1"/>
    <col min="5374" max="5374" width="6.44140625" style="1" customWidth="1"/>
    <col min="5375" max="5375" width="9.6640625" style="1" customWidth="1"/>
    <col min="5376" max="5376" width="41.6640625" style="1" customWidth="1"/>
    <col min="5377" max="5377" width="11.88671875" style="1" customWidth="1"/>
    <col min="5378" max="5378" width="6.21875" style="1" customWidth="1"/>
    <col min="5379" max="5379" width="14.5546875" style="1" customWidth="1"/>
    <col min="5380" max="5380" width="14" style="1" customWidth="1"/>
    <col min="5381" max="5381" width="11.5546875" style="1" bestFit="1" customWidth="1"/>
    <col min="5382" max="5629" width="8.77734375" style="1"/>
    <col min="5630" max="5630" width="6.44140625" style="1" customWidth="1"/>
    <col min="5631" max="5631" width="9.6640625" style="1" customWidth="1"/>
    <col min="5632" max="5632" width="41.6640625" style="1" customWidth="1"/>
    <col min="5633" max="5633" width="11.88671875" style="1" customWidth="1"/>
    <col min="5634" max="5634" width="6.21875" style="1" customWidth="1"/>
    <col min="5635" max="5635" width="14.5546875" style="1" customWidth="1"/>
    <col min="5636" max="5636" width="14" style="1" customWidth="1"/>
    <col min="5637" max="5637" width="11.5546875" style="1" bestFit="1" customWidth="1"/>
    <col min="5638" max="5885" width="8.77734375" style="1"/>
    <col min="5886" max="5886" width="6.44140625" style="1" customWidth="1"/>
    <col min="5887" max="5887" width="9.6640625" style="1" customWidth="1"/>
    <col min="5888" max="5888" width="41.6640625" style="1" customWidth="1"/>
    <col min="5889" max="5889" width="11.88671875" style="1" customWidth="1"/>
    <col min="5890" max="5890" width="6.21875" style="1" customWidth="1"/>
    <col min="5891" max="5891" width="14.5546875" style="1" customWidth="1"/>
    <col min="5892" max="5892" width="14" style="1" customWidth="1"/>
    <col min="5893" max="5893" width="11.5546875" style="1" bestFit="1" customWidth="1"/>
    <col min="5894" max="6141" width="8.77734375" style="1"/>
    <col min="6142" max="6142" width="6.44140625" style="1" customWidth="1"/>
    <col min="6143" max="6143" width="9.6640625" style="1" customWidth="1"/>
    <col min="6144" max="6144" width="41.6640625" style="1" customWidth="1"/>
    <col min="6145" max="6145" width="11.88671875" style="1" customWidth="1"/>
    <col min="6146" max="6146" width="6.21875" style="1" customWidth="1"/>
    <col min="6147" max="6147" width="14.5546875" style="1" customWidth="1"/>
    <col min="6148" max="6148" width="14" style="1" customWidth="1"/>
    <col min="6149" max="6149" width="11.5546875" style="1" bestFit="1" customWidth="1"/>
    <col min="6150" max="6397" width="8.77734375" style="1"/>
    <col min="6398" max="6398" width="6.44140625" style="1" customWidth="1"/>
    <col min="6399" max="6399" width="9.6640625" style="1" customWidth="1"/>
    <col min="6400" max="6400" width="41.6640625" style="1" customWidth="1"/>
    <col min="6401" max="6401" width="11.88671875" style="1" customWidth="1"/>
    <col min="6402" max="6402" width="6.21875" style="1" customWidth="1"/>
    <col min="6403" max="6403" width="14.5546875" style="1" customWidth="1"/>
    <col min="6404" max="6404" width="14" style="1" customWidth="1"/>
    <col min="6405" max="6405" width="11.5546875" style="1" bestFit="1" customWidth="1"/>
    <col min="6406" max="6653" width="8.77734375" style="1"/>
    <col min="6654" max="6654" width="6.44140625" style="1" customWidth="1"/>
    <col min="6655" max="6655" width="9.6640625" style="1" customWidth="1"/>
    <col min="6656" max="6656" width="41.6640625" style="1" customWidth="1"/>
    <col min="6657" max="6657" width="11.88671875" style="1" customWidth="1"/>
    <col min="6658" max="6658" width="6.21875" style="1" customWidth="1"/>
    <col min="6659" max="6659" width="14.5546875" style="1" customWidth="1"/>
    <col min="6660" max="6660" width="14" style="1" customWidth="1"/>
    <col min="6661" max="6661" width="11.5546875" style="1" bestFit="1" customWidth="1"/>
    <col min="6662" max="6909" width="8.77734375" style="1"/>
    <col min="6910" max="6910" width="6.44140625" style="1" customWidth="1"/>
    <col min="6911" max="6911" width="9.6640625" style="1" customWidth="1"/>
    <col min="6912" max="6912" width="41.6640625" style="1" customWidth="1"/>
    <col min="6913" max="6913" width="11.88671875" style="1" customWidth="1"/>
    <col min="6914" max="6914" width="6.21875" style="1" customWidth="1"/>
    <col min="6915" max="6915" width="14.5546875" style="1" customWidth="1"/>
    <col min="6916" max="6916" width="14" style="1" customWidth="1"/>
    <col min="6917" max="6917" width="11.5546875" style="1" bestFit="1" customWidth="1"/>
    <col min="6918" max="7165" width="8.77734375" style="1"/>
    <col min="7166" max="7166" width="6.44140625" style="1" customWidth="1"/>
    <col min="7167" max="7167" width="9.6640625" style="1" customWidth="1"/>
    <col min="7168" max="7168" width="41.6640625" style="1" customWidth="1"/>
    <col min="7169" max="7169" width="11.88671875" style="1" customWidth="1"/>
    <col min="7170" max="7170" width="6.21875" style="1" customWidth="1"/>
    <col min="7171" max="7171" width="14.5546875" style="1" customWidth="1"/>
    <col min="7172" max="7172" width="14" style="1" customWidth="1"/>
    <col min="7173" max="7173" width="11.5546875" style="1" bestFit="1" customWidth="1"/>
    <col min="7174" max="7421" width="8.77734375" style="1"/>
    <col min="7422" max="7422" width="6.44140625" style="1" customWidth="1"/>
    <col min="7423" max="7423" width="9.6640625" style="1" customWidth="1"/>
    <col min="7424" max="7424" width="41.6640625" style="1" customWidth="1"/>
    <col min="7425" max="7425" width="11.88671875" style="1" customWidth="1"/>
    <col min="7426" max="7426" width="6.21875" style="1" customWidth="1"/>
    <col min="7427" max="7427" width="14.5546875" style="1" customWidth="1"/>
    <col min="7428" max="7428" width="14" style="1" customWidth="1"/>
    <col min="7429" max="7429" width="11.5546875" style="1" bestFit="1" customWidth="1"/>
    <col min="7430" max="7677" width="8.77734375" style="1"/>
    <col min="7678" max="7678" width="6.44140625" style="1" customWidth="1"/>
    <col min="7679" max="7679" width="9.6640625" style="1" customWidth="1"/>
    <col min="7680" max="7680" width="41.6640625" style="1" customWidth="1"/>
    <col min="7681" max="7681" width="11.88671875" style="1" customWidth="1"/>
    <col min="7682" max="7682" width="6.21875" style="1" customWidth="1"/>
    <col min="7683" max="7683" width="14.5546875" style="1" customWidth="1"/>
    <col min="7684" max="7684" width="14" style="1" customWidth="1"/>
    <col min="7685" max="7685" width="11.5546875" style="1" bestFit="1" customWidth="1"/>
    <col min="7686" max="7933" width="8.77734375" style="1"/>
    <col min="7934" max="7934" width="6.44140625" style="1" customWidth="1"/>
    <col min="7935" max="7935" width="9.6640625" style="1" customWidth="1"/>
    <col min="7936" max="7936" width="41.6640625" style="1" customWidth="1"/>
    <col min="7937" max="7937" width="11.88671875" style="1" customWidth="1"/>
    <col min="7938" max="7938" width="6.21875" style="1" customWidth="1"/>
    <col min="7939" max="7939" width="14.5546875" style="1" customWidth="1"/>
    <col min="7940" max="7940" width="14" style="1" customWidth="1"/>
    <col min="7941" max="7941" width="11.5546875" style="1" bestFit="1" customWidth="1"/>
    <col min="7942" max="8189" width="8.77734375" style="1"/>
    <col min="8190" max="8190" width="6.44140625" style="1" customWidth="1"/>
    <col min="8191" max="8191" width="9.6640625" style="1" customWidth="1"/>
    <col min="8192" max="8192" width="41.6640625" style="1" customWidth="1"/>
    <col min="8193" max="8193" width="11.88671875" style="1" customWidth="1"/>
    <col min="8194" max="8194" width="6.21875" style="1" customWidth="1"/>
    <col min="8195" max="8195" width="14.5546875" style="1" customWidth="1"/>
    <col min="8196" max="8196" width="14" style="1" customWidth="1"/>
    <col min="8197" max="8197" width="11.5546875" style="1" bestFit="1" customWidth="1"/>
    <col min="8198" max="8445" width="8.77734375" style="1"/>
    <col min="8446" max="8446" width="6.44140625" style="1" customWidth="1"/>
    <col min="8447" max="8447" width="9.6640625" style="1" customWidth="1"/>
    <col min="8448" max="8448" width="41.6640625" style="1" customWidth="1"/>
    <col min="8449" max="8449" width="11.88671875" style="1" customWidth="1"/>
    <col min="8450" max="8450" width="6.21875" style="1" customWidth="1"/>
    <col min="8451" max="8451" width="14.5546875" style="1" customWidth="1"/>
    <col min="8452" max="8452" width="14" style="1" customWidth="1"/>
    <col min="8453" max="8453" width="11.5546875" style="1" bestFit="1" customWidth="1"/>
    <col min="8454" max="8701" width="8.77734375" style="1"/>
    <col min="8702" max="8702" width="6.44140625" style="1" customWidth="1"/>
    <col min="8703" max="8703" width="9.6640625" style="1" customWidth="1"/>
    <col min="8704" max="8704" width="41.6640625" style="1" customWidth="1"/>
    <col min="8705" max="8705" width="11.88671875" style="1" customWidth="1"/>
    <col min="8706" max="8706" width="6.21875" style="1" customWidth="1"/>
    <col min="8707" max="8707" width="14.5546875" style="1" customWidth="1"/>
    <col min="8708" max="8708" width="14" style="1" customWidth="1"/>
    <col min="8709" max="8709" width="11.5546875" style="1" bestFit="1" customWidth="1"/>
    <col min="8710" max="8957" width="8.77734375" style="1"/>
    <col min="8958" max="8958" width="6.44140625" style="1" customWidth="1"/>
    <col min="8959" max="8959" width="9.6640625" style="1" customWidth="1"/>
    <col min="8960" max="8960" width="41.6640625" style="1" customWidth="1"/>
    <col min="8961" max="8961" width="11.88671875" style="1" customWidth="1"/>
    <col min="8962" max="8962" width="6.21875" style="1" customWidth="1"/>
    <col min="8963" max="8963" width="14.5546875" style="1" customWidth="1"/>
    <col min="8964" max="8964" width="14" style="1" customWidth="1"/>
    <col min="8965" max="8965" width="11.5546875" style="1" bestFit="1" customWidth="1"/>
    <col min="8966" max="9213" width="8.77734375" style="1"/>
    <col min="9214" max="9214" width="6.44140625" style="1" customWidth="1"/>
    <col min="9215" max="9215" width="9.6640625" style="1" customWidth="1"/>
    <col min="9216" max="9216" width="41.6640625" style="1" customWidth="1"/>
    <col min="9217" max="9217" width="11.88671875" style="1" customWidth="1"/>
    <col min="9218" max="9218" width="6.21875" style="1" customWidth="1"/>
    <col min="9219" max="9219" width="14.5546875" style="1" customWidth="1"/>
    <col min="9220" max="9220" width="14" style="1" customWidth="1"/>
    <col min="9221" max="9221" width="11.5546875" style="1" bestFit="1" customWidth="1"/>
    <col min="9222" max="9469" width="8.77734375" style="1"/>
    <col min="9470" max="9470" width="6.44140625" style="1" customWidth="1"/>
    <col min="9471" max="9471" width="9.6640625" style="1" customWidth="1"/>
    <col min="9472" max="9472" width="41.6640625" style="1" customWidth="1"/>
    <col min="9473" max="9473" width="11.88671875" style="1" customWidth="1"/>
    <col min="9474" max="9474" width="6.21875" style="1" customWidth="1"/>
    <col min="9475" max="9475" width="14.5546875" style="1" customWidth="1"/>
    <col min="9476" max="9476" width="14" style="1" customWidth="1"/>
    <col min="9477" max="9477" width="11.5546875" style="1" bestFit="1" customWidth="1"/>
    <col min="9478" max="9725" width="8.77734375" style="1"/>
    <col min="9726" max="9726" width="6.44140625" style="1" customWidth="1"/>
    <col min="9727" max="9727" width="9.6640625" style="1" customWidth="1"/>
    <col min="9728" max="9728" width="41.6640625" style="1" customWidth="1"/>
    <col min="9729" max="9729" width="11.88671875" style="1" customWidth="1"/>
    <col min="9730" max="9730" width="6.21875" style="1" customWidth="1"/>
    <col min="9731" max="9731" width="14.5546875" style="1" customWidth="1"/>
    <col min="9732" max="9732" width="14" style="1" customWidth="1"/>
    <col min="9733" max="9733" width="11.5546875" style="1" bestFit="1" customWidth="1"/>
    <col min="9734" max="9981" width="8.77734375" style="1"/>
    <col min="9982" max="9982" width="6.44140625" style="1" customWidth="1"/>
    <col min="9983" max="9983" width="9.6640625" style="1" customWidth="1"/>
    <col min="9984" max="9984" width="41.6640625" style="1" customWidth="1"/>
    <col min="9985" max="9985" width="11.88671875" style="1" customWidth="1"/>
    <col min="9986" max="9986" width="6.21875" style="1" customWidth="1"/>
    <col min="9987" max="9987" width="14.5546875" style="1" customWidth="1"/>
    <col min="9988" max="9988" width="14" style="1" customWidth="1"/>
    <col min="9989" max="9989" width="11.5546875" style="1" bestFit="1" customWidth="1"/>
    <col min="9990" max="10237" width="8.77734375" style="1"/>
    <col min="10238" max="10238" width="6.44140625" style="1" customWidth="1"/>
    <col min="10239" max="10239" width="9.6640625" style="1" customWidth="1"/>
    <col min="10240" max="10240" width="41.6640625" style="1" customWidth="1"/>
    <col min="10241" max="10241" width="11.88671875" style="1" customWidth="1"/>
    <col min="10242" max="10242" width="6.21875" style="1" customWidth="1"/>
    <col min="10243" max="10243" width="14.5546875" style="1" customWidth="1"/>
    <col min="10244" max="10244" width="14" style="1" customWidth="1"/>
    <col min="10245" max="10245" width="11.5546875" style="1" bestFit="1" customWidth="1"/>
    <col min="10246" max="10493" width="8.77734375" style="1"/>
    <col min="10494" max="10494" width="6.44140625" style="1" customWidth="1"/>
    <col min="10495" max="10495" width="9.6640625" style="1" customWidth="1"/>
    <col min="10496" max="10496" width="41.6640625" style="1" customWidth="1"/>
    <col min="10497" max="10497" width="11.88671875" style="1" customWidth="1"/>
    <col min="10498" max="10498" width="6.21875" style="1" customWidth="1"/>
    <col min="10499" max="10499" width="14.5546875" style="1" customWidth="1"/>
    <col min="10500" max="10500" width="14" style="1" customWidth="1"/>
    <col min="10501" max="10501" width="11.5546875" style="1" bestFit="1" customWidth="1"/>
    <col min="10502" max="10749" width="8.77734375" style="1"/>
    <col min="10750" max="10750" width="6.44140625" style="1" customWidth="1"/>
    <col min="10751" max="10751" width="9.6640625" style="1" customWidth="1"/>
    <col min="10752" max="10752" width="41.6640625" style="1" customWidth="1"/>
    <col min="10753" max="10753" width="11.88671875" style="1" customWidth="1"/>
    <col min="10754" max="10754" width="6.21875" style="1" customWidth="1"/>
    <col min="10755" max="10755" width="14.5546875" style="1" customWidth="1"/>
    <col min="10756" max="10756" width="14" style="1" customWidth="1"/>
    <col min="10757" max="10757" width="11.5546875" style="1" bestFit="1" customWidth="1"/>
    <col min="10758" max="11005" width="8.77734375" style="1"/>
    <col min="11006" max="11006" width="6.44140625" style="1" customWidth="1"/>
    <col min="11007" max="11007" width="9.6640625" style="1" customWidth="1"/>
    <col min="11008" max="11008" width="41.6640625" style="1" customWidth="1"/>
    <col min="11009" max="11009" width="11.88671875" style="1" customWidth="1"/>
    <col min="11010" max="11010" width="6.21875" style="1" customWidth="1"/>
    <col min="11011" max="11011" width="14.5546875" style="1" customWidth="1"/>
    <col min="11012" max="11012" width="14" style="1" customWidth="1"/>
    <col min="11013" max="11013" width="11.5546875" style="1" bestFit="1" customWidth="1"/>
    <col min="11014" max="11261" width="8.77734375" style="1"/>
    <col min="11262" max="11262" width="6.44140625" style="1" customWidth="1"/>
    <col min="11263" max="11263" width="9.6640625" style="1" customWidth="1"/>
    <col min="11264" max="11264" width="41.6640625" style="1" customWidth="1"/>
    <col min="11265" max="11265" width="11.88671875" style="1" customWidth="1"/>
    <col min="11266" max="11266" width="6.21875" style="1" customWidth="1"/>
    <col min="11267" max="11267" width="14.5546875" style="1" customWidth="1"/>
    <col min="11268" max="11268" width="14" style="1" customWidth="1"/>
    <col min="11269" max="11269" width="11.5546875" style="1" bestFit="1" customWidth="1"/>
    <col min="11270" max="11517" width="8.77734375" style="1"/>
    <col min="11518" max="11518" width="6.44140625" style="1" customWidth="1"/>
    <col min="11519" max="11519" width="9.6640625" style="1" customWidth="1"/>
    <col min="11520" max="11520" width="41.6640625" style="1" customWidth="1"/>
    <col min="11521" max="11521" width="11.88671875" style="1" customWidth="1"/>
    <col min="11522" max="11522" width="6.21875" style="1" customWidth="1"/>
    <col min="11523" max="11523" width="14.5546875" style="1" customWidth="1"/>
    <col min="11524" max="11524" width="14" style="1" customWidth="1"/>
    <col min="11525" max="11525" width="11.5546875" style="1" bestFit="1" customWidth="1"/>
    <col min="11526" max="11773" width="8.77734375" style="1"/>
    <col min="11774" max="11774" width="6.44140625" style="1" customWidth="1"/>
    <col min="11775" max="11775" width="9.6640625" style="1" customWidth="1"/>
    <col min="11776" max="11776" width="41.6640625" style="1" customWidth="1"/>
    <col min="11777" max="11777" width="11.88671875" style="1" customWidth="1"/>
    <col min="11778" max="11778" width="6.21875" style="1" customWidth="1"/>
    <col min="11779" max="11779" width="14.5546875" style="1" customWidth="1"/>
    <col min="11780" max="11780" width="14" style="1" customWidth="1"/>
    <col min="11781" max="11781" width="11.5546875" style="1" bestFit="1" customWidth="1"/>
    <col min="11782" max="12029" width="8.77734375" style="1"/>
    <col min="12030" max="12030" width="6.44140625" style="1" customWidth="1"/>
    <col min="12031" max="12031" width="9.6640625" style="1" customWidth="1"/>
    <col min="12032" max="12032" width="41.6640625" style="1" customWidth="1"/>
    <col min="12033" max="12033" width="11.88671875" style="1" customWidth="1"/>
    <col min="12034" max="12034" width="6.21875" style="1" customWidth="1"/>
    <col min="12035" max="12035" width="14.5546875" style="1" customWidth="1"/>
    <col min="12036" max="12036" width="14" style="1" customWidth="1"/>
    <col min="12037" max="12037" width="11.5546875" style="1" bestFit="1" customWidth="1"/>
    <col min="12038" max="12285" width="8.77734375" style="1"/>
    <col min="12286" max="12286" width="6.44140625" style="1" customWidth="1"/>
    <col min="12287" max="12287" width="9.6640625" style="1" customWidth="1"/>
    <col min="12288" max="12288" width="41.6640625" style="1" customWidth="1"/>
    <col min="12289" max="12289" width="11.88671875" style="1" customWidth="1"/>
    <col min="12290" max="12290" width="6.21875" style="1" customWidth="1"/>
    <col min="12291" max="12291" width="14.5546875" style="1" customWidth="1"/>
    <col min="12292" max="12292" width="14" style="1" customWidth="1"/>
    <col min="12293" max="12293" width="11.5546875" style="1" bestFit="1" customWidth="1"/>
    <col min="12294" max="12541" width="8.77734375" style="1"/>
    <col min="12542" max="12542" width="6.44140625" style="1" customWidth="1"/>
    <col min="12543" max="12543" width="9.6640625" style="1" customWidth="1"/>
    <col min="12544" max="12544" width="41.6640625" style="1" customWidth="1"/>
    <col min="12545" max="12545" width="11.88671875" style="1" customWidth="1"/>
    <col min="12546" max="12546" width="6.21875" style="1" customWidth="1"/>
    <col min="12547" max="12547" width="14.5546875" style="1" customWidth="1"/>
    <col min="12548" max="12548" width="14" style="1" customWidth="1"/>
    <col min="12549" max="12549" width="11.5546875" style="1" bestFit="1" customWidth="1"/>
    <col min="12550" max="12797" width="8.77734375" style="1"/>
    <col min="12798" max="12798" width="6.44140625" style="1" customWidth="1"/>
    <col min="12799" max="12799" width="9.6640625" style="1" customWidth="1"/>
    <col min="12800" max="12800" width="41.6640625" style="1" customWidth="1"/>
    <col min="12801" max="12801" width="11.88671875" style="1" customWidth="1"/>
    <col min="12802" max="12802" width="6.21875" style="1" customWidth="1"/>
    <col min="12803" max="12803" width="14.5546875" style="1" customWidth="1"/>
    <col min="12804" max="12804" width="14" style="1" customWidth="1"/>
    <col min="12805" max="12805" width="11.5546875" style="1" bestFit="1" customWidth="1"/>
    <col min="12806" max="13053" width="8.77734375" style="1"/>
    <col min="13054" max="13054" width="6.44140625" style="1" customWidth="1"/>
    <col min="13055" max="13055" width="9.6640625" style="1" customWidth="1"/>
    <col min="13056" max="13056" width="41.6640625" style="1" customWidth="1"/>
    <col min="13057" max="13057" width="11.88671875" style="1" customWidth="1"/>
    <col min="13058" max="13058" width="6.21875" style="1" customWidth="1"/>
    <col min="13059" max="13059" width="14.5546875" style="1" customWidth="1"/>
    <col min="13060" max="13060" width="14" style="1" customWidth="1"/>
    <col min="13061" max="13061" width="11.5546875" style="1" bestFit="1" customWidth="1"/>
    <col min="13062" max="13309" width="8.77734375" style="1"/>
    <col min="13310" max="13310" width="6.44140625" style="1" customWidth="1"/>
    <col min="13311" max="13311" width="9.6640625" style="1" customWidth="1"/>
    <col min="13312" max="13312" width="41.6640625" style="1" customWidth="1"/>
    <col min="13313" max="13313" width="11.88671875" style="1" customWidth="1"/>
    <col min="13314" max="13314" width="6.21875" style="1" customWidth="1"/>
    <col min="13315" max="13315" width="14.5546875" style="1" customWidth="1"/>
    <col min="13316" max="13316" width="14" style="1" customWidth="1"/>
    <col min="13317" max="13317" width="11.5546875" style="1" bestFit="1" customWidth="1"/>
    <col min="13318" max="13565" width="8.77734375" style="1"/>
    <col min="13566" max="13566" width="6.44140625" style="1" customWidth="1"/>
    <col min="13567" max="13567" width="9.6640625" style="1" customWidth="1"/>
    <col min="13568" max="13568" width="41.6640625" style="1" customWidth="1"/>
    <col min="13569" max="13569" width="11.88671875" style="1" customWidth="1"/>
    <col min="13570" max="13570" width="6.21875" style="1" customWidth="1"/>
    <col min="13571" max="13571" width="14.5546875" style="1" customWidth="1"/>
    <col min="13572" max="13572" width="14" style="1" customWidth="1"/>
    <col min="13573" max="13573" width="11.5546875" style="1" bestFit="1" customWidth="1"/>
    <col min="13574" max="13821" width="8.77734375" style="1"/>
    <col min="13822" max="13822" width="6.44140625" style="1" customWidth="1"/>
    <col min="13823" max="13823" width="9.6640625" style="1" customWidth="1"/>
    <col min="13824" max="13824" width="41.6640625" style="1" customWidth="1"/>
    <col min="13825" max="13825" width="11.88671875" style="1" customWidth="1"/>
    <col min="13826" max="13826" width="6.21875" style="1" customWidth="1"/>
    <col min="13827" max="13827" width="14.5546875" style="1" customWidth="1"/>
    <col min="13828" max="13828" width="14" style="1" customWidth="1"/>
    <col min="13829" max="13829" width="11.5546875" style="1" bestFit="1" customWidth="1"/>
    <col min="13830" max="14077" width="8.77734375" style="1"/>
    <col min="14078" max="14078" width="6.44140625" style="1" customWidth="1"/>
    <col min="14079" max="14079" width="9.6640625" style="1" customWidth="1"/>
    <col min="14080" max="14080" width="41.6640625" style="1" customWidth="1"/>
    <col min="14081" max="14081" width="11.88671875" style="1" customWidth="1"/>
    <col min="14082" max="14082" width="6.21875" style="1" customWidth="1"/>
    <col min="14083" max="14083" width="14.5546875" style="1" customWidth="1"/>
    <col min="14084" max="14084" width="14" style="1" customWidth="1"/>
    <col min="14085" max="14085" width="11.5546875" style="1" bestFit="1" customWidth="1"/>
    <col min="14086" max="14333" width="8.77734375" style="1"/>
    <col min="14334" max="14334" width="6.44140625" style="1" customWidth="1"/>
    <col min="14335" max="14335" width="9.6640625" style="1" customWidth="1"/>
    <col min="14336" max="14336" width="41.6640625" style="1" customWidth="1"/>
    <col min="14337" max="14337" width="11.88671875" style="1" customWidth="1"/>
    <col min="14338" max="14338" width="6.21875" style="1" customWidth="1"/>
    <col min="14339" max="14339" width="14.5546875" style="1" customWidth="1"/>
    <col min="14340" max="14340" width="14" style="1" customWidth="1"/>
    <col min="14341" max="14341" width="11.5546875" style="1" bestFit="1" customWidth="1"/>
    <col min="14342" max="14589" width="8.77734375" style="1"/>
    <col min="14590" max="14590" width="6.44140625" style="1" customWidth="1"/>
    <col min="14591" max="14591" width="9.6640625" style="1" customWidth="1"/>
    <col min="14592" max="14592" width="41.6640625" style="1" customWidth="1"/>
    <col min="14593" max="14593" width="11.88671875" style="1" customWidth="1"/>
    <col min="14594" max="14594" width="6.21875" style="1" customWidth="1"/>
    <col min="14595" max="14595" width="14.5546875" style="1" customWidth="1"/>
    <col min="14596" max="14596" width="14" style="1" customWidth="1"/>
    <col min="14597" max="14597" width="11.5546875" style="1" bestFit="1" customWidth="1"/>
    <col min="14598" max="14845" width="8.77734375" style="1"/>
    <col min="14846" max="14846" width="6.44140625" style="1" customWidth="1"/>
    <col min="14847" max="14847" width="9.6640625" style="1" customWidth="1"/>
    <col min="14848" max="14848" width="41.6640625" style="1" customWidth="1"/>
    <col min="14849" max="14849" width="11.88671875" style="1" customWidth="1"/>
    <col min="14850" max="14850" width="6.21875" style="1" customWidth="1"/>
    <col min="14851" max="14851" width="14.5546875" style="1" customWidth="1"/>
    <col min="14852" max="14852" width="14" style="1" customWidth="1"/>
    <col min="14853" max="14853" width="11.5546875" style="1" bestFit="1" customWidth="1"/>
    <col min="14854" max="15101" width="8.77734375" style="1"/>
    <col min="15102" max="15102" width="6.44140625" style="1" customWidth="1"/>
    <col min="15103" max="15103" width="9.6640625" style="1" customWidth="1"/>
    <col min="15104" max="15104" width="41.6640625" style="1" customWidth="1"/>
    <col min="15105" max="15105" width="11.88671875" style="1" customWidth="1"/>
    <col min="15106" max="15106" width="6.21875" style="1" customWidth="1"/>
    <col min="15107" max="15107" width="14.5546875" style="1" customWidth="1"/>
    <col min="15108" max="15108" width="14" style="1" customWidth="1"/>
    <col min="15109" max="15109" width="11.5546875" style="1" bestFit="1" customWidth="1"/>
    <col min="15110" max="15357" width="8.77734375" style="1"/>
    <col min="15358" max="15358" width="6.44140625" style="1" customWidth="1"/>
    <col min="15359" max="15359" width="9.6640625" style="1" customWidth="1"/>
    <col min="15360" max="15360" width="41.6640625" style="1" customWidth="1"/>
    <col min="15361" max="15361" width="11.88671875" style="1" customWidth="1"/>
    <col min="15362" max="15362" width="6.21875" style="1" customWidth="1"/>
    <col min="15363" max="15363" width="14.5546875" style="1" customWidth="1"/>
    <col min="15364" max="15364" width="14" style="1" customWidth="1"/>
    <col min="15365" max="15365" width="11.5546875" style="1" bestFit="1" customWidth="1"/>
    <col min="15366" max="15613" width="8.77734375" style="1"/>
    <col min="15614" max="15614" width="6.44140625" style="1" customWidth="1"/>
    <col min="15615" max="15615" width="9.6640625" style="1" customWidth="1"/>
    <col min="15616" max="15616" width="41.6640625" style="1" customWidth="1"/>
    <col min="15617" max="15617" width="11.88671875" style="1" customWidth="1"/>
    <col min="15618" max="15618" width="6.21875" style="1" customWidth="1"/>
    <col min="15619" max="15619" width="14.5546875" style="1" customWidth="1"/>
    <col min="15620" max="15620" width="14" style="1" customWidth="1"/>
    <col min="15621" max="15621" width="11.5546875" style="1" bestFit="1" customWidth="1"/>
    <col min="15622" max="15869" width="8.77734375" style="1"/>
    <col min="15870" max="15870" width="6.44140625" style="1" customWidth="1"/>
    <col min="15871" max="15871" width="9.6640625" style="1" customWidth="1"/>
    <col min="15872" max="15872" width="41.6640625" style="1" customWidth="1"/>
    <col min="15873" max="15873" width="11.88671875" style="1" customWidth="1"/>
    <col min="15874" max="15874" width="6.21875" style="1" customWidth="1"/>
    <col min="15875" max="15875" width="14.5546875" style="1" customWidth="1"/>
    <col min="15876" max="15876" width="14" style="1" customWidth="1"/>
    <col min="15877" max="15877" width="11.5546875" style="1" bestFit="1" customWidth="1"/>
    <col min="15878" max="16125" width="8.77734375" style="1"/>
    <col min="16126" max="16126" width="6.44140625" style="1" customWidth="1"/>
    <col min="16127" max="16127" width="9.6640625" style="1" customWidth="1"/>
    <col min="16128" max="16128" width="41.6640625" style="1" customWidth="1"/>
    <col min="16129" max="16129" width="11.88671875" style="1" customWidth="1"/>
    <col min="16130" max="16130" width="6.21875" style="1" customWidth="1"/>
    <col min="16131" max="16131" width="14.5546875" style="1" customWidth="1"/>
    <col min="16132" max="16132" width="14" style="1" customWidth="1"/>
    <col min="16133" max="16133" width="11.5546875" style="1" bestFit="1" customWidth="1"/>
    <col min="16134" max="16384" width="8.77734375" style="1"/>
  </cols>
  <sheetData>
    <row r="1" spans="1:15" ht="66" customHeight="1">
      <c r="A1" s="376" t="s">
        <v>0</v>
      </c>
      <c r="B1" s="376"/>
      <c r="C1" s="377"/>
      <c r="D1" s="378"/>
      <c r="E1" s="379"/>
      <c r="F1" s="376"/>
      <c r="G1" s="379"/>
    </row>
    <row r="2" spans="1:15" ht="54" customHeight="1">
      <c r="A2" s="376" t="s">
        <v>1</v>
      </c>
      <c r="B2" s="376"/>
      <c r="C2" s="377"/>
      <c r="D2" s="378"/>
      <c r="E2" s="379"/>
      <c r="F2" s="376"/>
      <c r="G2" s="379"/>
      <c r="H2" s="2"/>
      <c r="I2" s="2"/>
      <c r="J2" s="2"/>
      <c r="K2" s="2"/>
      <c r="L2" s="2"/>
      <c r="M2" s="2"/>
      <c r="N2" s="2"/>
      <c r="O2" s="2"/>
    </row>
    <row r="3" spans="1:15" ht="78" customHeight="1">
      <c r="A3" s="380" t="str">
        <f>combned!A1</f>
        <v>Name of Work : Providing Basket ball court, Manhole chamber and Toilet repairing works for Government Higher Secondary School, MGR Nagar at KK Nagar in Chennai city.</v>
      </c>
      <c r="B3" s="380"/>
      <c r="C3" s="381"/>
      <c r="D3" s="382"/>
      <c r="E3" s="383"/>
      <c r="F3" s="380"/>
      <c r="G3" s="383"/>
      <c r="H3" s="2"/>
      <c r="I3" s="2"/>
      <c r="J3" s="2"/>
      <c r="K3" s="2"/>
      <c r="L3" s="2"/>
      <c r="M3" s="2"/>
      <c r="N3" s="2"/>
      <c r="O3" s="2"/>
    </row>
    <row r="4" spans="1:15" s="6" customFormat="1" ht="97.15" customHeight="1">
      <c r="A4" s="3" t="s">
        <v>2</v>
      </c>
      <c r="B4" s="3" t="s">
        <v>3</v>
      </c>
      <c r="C4" s="4" t="s">
        <v>4</v>
      </c>
      <c r="D4" s="5" t="s">
        <v>5</v>
      </c>
      <c r="E4" s="3" t="s">
        <v>6</v>
      </c>
      <c r="F4" s="3" t="s">
        <v>7</v>
      </c>
      <c r="G4" s="3" t="s">
        <v>166</v>
      </c>
      <c r="H4" s="375"/>
      <c r="I4" s="375"/>
      <c r="J4" s="375"/>
      <c r="K4" s="375"/>
      <c r="L4" s="375"/>
      <c r="M4" s="375"/>
      <c r="N4" s="375"/>
      <c r="O4" s="375"/>
    </row>
    <row r="5" spans="1:15" ht="92.45" customHeight="1">
      <c r="A5" s="7">
        <v>1</v>
      </c>
      <c r="B5" s="8">
        <f>combned!B5</f>
        <v>1.5</v>
      </c>
      <c r="C5" s="9">
        <f>combned!L5</f>
        <v>66.3</v>
      </c>
      <c r="D5" s="10" t="str">
        <f>combned!C5</f>
        <v>Earth work excavation for Open foundation (excluding refilling)
a. 0 to 2 mt.</v>
      </c>
      <c r="E5" s="11">
        <f>combned!D5</f>
        <v>123.26</v>
      </c>
      <c r="F5" s="12" t="str">
        <f>combned!E5</f>
        <v>1 Cum.</v>
      </c>
      <c r="G5" s="11">
        <f>C5*E5</f>
        <v>8172.1379999999999</v>
      </c>
      <c r="H5" s="13"/>
      <c r="I5" s="13"/>
      <c r="J5" s="13"/>
      <c r="K5" s="13"/>
      <c r="L5" s="13"/>
      <c r="M5" s="13"/>
      <c r="N5" s="13"/>
      <c r="O5" s="13"/>
    </row>
    <row r="6" spans="1:15" ht="57" customHeight="1">
      <c r="A6" s="7">
        <v>2</v>
      </c>
      <c r="B6" s="8">
        <f>combned!B6</f>
        <v>13.1</v>
      </c>
      <c r="C6" s="9">
        <f>combned!L6</f>
        <v>5.9</v>
      </c>
      <c r="D6" s="10" t="str">
        <f>combned!C6</f>
        <v>Filling with Excavated Earth</v>
      </c>
      <c r="E6" s="11">
        <f>combned!D6</f>
        <v>42.85</v>
      </c>
      <c r="F6" s="12" t="str">
        <f>combned!E6</f>
        <v>1 Cum.</v>
      </c>
      <c r="G6" s="11">
        <f t="shared" ref="G6:G54" si="0">C6*E6</f>
        <v>252.81500000000003</v>
      </c>
    </row>
    <row r="7" spans="1:15" ht="57" customHeight="1">
      <c r="A7" s="7">
        <v>3</v>
      </c>
      <c r="B7" s="7">
        <f>combned!B7</f>
        <v>238</v>
      </c>
      <c r="C7" s="274">
        <f>combned!L7</f>
        <v>6.7000000000000004E-2</v>
      </c>
      <c r="D7" s="10" t="str">
        <f>combned!C7</f>
        <v>Anticorrosive treatment for steel grills</v>
      </c>
      <c r="E7" s="11">
        <f>combned!D7</f>
        <v>4865.5</v>
      </c>
      <c r="F7" s="12" t="str">
        <f>combned!E7</f>
        <v>1 MT</v>
      </c>
      <c r="G7" s="11">
        <f t="shared" si="0"/>
        <v>325.98850000000004</v>
      </c>
    </row>
    <row r="8" spans="1:15" ht="64.900000000000006" customHeight="1">
      <c r="A8" s="7">
        <v>4</v>
      </c>
      <c r="B8" s="12">
        <f>combned!B8</f>
        <v>2.15</v>
      </c>
      <c r="C8" s="9">
        <f>combned!L8</f>
        <v>41.7</v>
      </c>
      <c r="D8" s="10" t="s">
        <v>99</v>
      </c>
      <c r="E8" s="11">
        <f>combned!D8</f>
        <v>253.29</v>
      </c>
      <c r="F8" s="12" t="str">
        <f>combned!E8</f>
        <v>1 Cum.</v>
      </c>
      <c r="G8" s="11">
        <f t="shared" si="0"/>
        <v>10562.193000000001</v>
      </c>
    </row>
    <row r="9" spans="1:15" ht="57" customHeight="1">
      <c r="A9" s="7">
        <v>5</v>
      </c>
      <c r="B9" s="8" t="str">
        <f>combned!B9</f>
        <v>3.1.3</v>
      </c>
      <c r="C9" s="9">
        <f>combned!L9</f>
        <v>54.699999999999996</v>
      </c>
      <c r="D9" s="10" t="str">
        <f>combned!C9</f>
        <v>C.C.1:5:10 for Foundation &amp; Basement</v>
      </c>
      <c r="E9" s="11">
        <f>combned!D9</f>
        <v>4998.91</v>
      </c>
      <c r="F9" s="12" t="str">
        <f>combned!E9</f>
        <v>1 Cum.</v>
      </c>
      <c r="G9" s="11">
        <f t="shared" si="0"/>
        <v>273440.37699999998</v>
      </c>
    </row>
    <row r="10" spans="1:15" ht="64.900000000000006" customHeight="1">
      <c r="A10" s="7">
        <v>6</v>
      </c>
      <c r="B10" s="8" t="str">
        <f>combned!B10</f>
        <v>3.2.1</v>
      </c>
      <c r="C10" s="9">
        <f>combned!L10</f>
        <v>53.2</v>
      </c>
      <c r="D10" s="10" t="str">
        <f>combned!C10</f>
        <v>P.C.C. 1:2:4 for Foundation &amp; Basement and other similar works</v>
      </c>
      <c r="E10" s="11">
        <f>combned!D10</f>
        <v>6550.36</v>
      </c>
      <c r="F10" s="12" t="str">
        <f>combned!E10</f>
        <v>1 Cum.</v>
      </c>
      <c r="G10" s="11">
        <f t="shared" si="0"/>
        <v>348479.152</v>
      </c>
    </row>
    <row r="11" spans="1:15" ht="92.45" customHeight="1">
      <c r="A11" s="7">
        <v>7</v>
      </c>
      <c r="B11" s="8" t="str">
        <f>combned!B11</f>
        <v>6.2.3</v>
      </c>
      <c r="C11" s="9">
        <f>combned!L11</f>
        <v>4.5999999999999996</v>
      </c>
      <c r="D11" s="10" t="str">
        <f>combned!C11</f>
        <v>Brick work in C.M. 1:5 (F&amp; B) using chamber Burnt bricks of size 23 x 11.4 x 7.5 cm (9" x 4 1/2"x 3")</v>
      </c>
      <c r="E11" s="11">
        <f>combned!D11</f>
        <v>6891.93</v>
      </c>
      <c r="F11" s="12" t="str">
        <f>combned!E11</f>
        <v>1 Cum.</v>
      </c>
      <c r="G11" s="11">
        <f t="shared" si="0"/>
        <v>31702.878000000001</v>
      </c>
    </row>
    <row r="12" spans="1:15" ht="92.45" customHeight="1">
      <c r="A12" s="7">
        <v>8</v>
      </c>
      <c r="B12" s="8" t="str">
        <f>combned!B12</f>
        <v>8.2.3.2</v>
      </c>
      <c r="C12" s="9">
        <f>combned!L12</f>
        <v>0.4</v>
      </c>
      <c r="D12" s="10" t="str">
        <f>combned!C12</f>
        <v>Standardised concrete Mix M30 Grade Concrete
a. In Foundation and basement</v>
      </c>
      <c r="E12" s="11">
        <f>combned!D12</f>
        <v>8785.2099999999991</v>
      </c>
      <c r="F12" s="12" t="str">
        <f>combned!E12</f>
        <v>1 Cum</v>
      </c>
      <c r="G12" s="11">
        <f t="shared" si="0"/>
        <v>3514.0839999999998</v>
      </c>
    </row>
    <row r="13" spans="1:15" ht="57" customHeight="1">
      <c r="A13" s="7">
        <v>9</v>
      </c>
      <c r="B13" s="8">
        <f>combned!B13</f>
        <v>0</v>
      </c>
      <c r="C13" s="9">
        <f>combned!L13</f>
        <v>0.7</v>
      </c>
      <c r="D13" s="10" t="str">
        <f>combned!C13</f>
        <v>b.  In Ground floor</v>
      </c>
      <c r="E13" s="11">
        <f>combned!D13</f>
        <v>8917.0499999999993</v>
      </c>
      <c r="F13" s="12" t="str">
        <f>combned!E13</f>
        <v>1 Cum</v>
      </c>
      <c r="G13" s="11">
        <f t="shared" si="0"/>
        <v>6241.9349999999995</v>
      </c>
    </row>
    <row r="14" spans="1:15" ht="92.45" customHeight="1">
      <c r="A14" s="7">
        <v>10</v>
      </c>
      <c r="B14" s="8">
        <f>combned!B14</f>
        <v>18.100000000000001</v>
      </c>
      <c r="C14" s="9">
        <f>combned!L14</f>
        <v>9.84</v>
      </c>
      <c r="D14" s="10" t="str">
        <f>combned!C14</f>
        <v>Formwork using M.S.Sheet
c.For Square and rectangular columns and small quantities</v>
      </c>
      <c r="E14" s="11">
        <f>combned!D14</f>
        <v>1232.9000000000001</v>
      </c>
      <c r="F14" s="12" t="str">
        <f>combned!E14</f>
        <v>1 Sqm</v>
      </c>
      <c r="G14" s="11">
        <f t="shared" si="0"/>
        <v>12131.736000000001</v>
      </c>
    </row>
    <row r="15" spans="1:15" ht="64.900000000000006" customHeight="1">
      <c r="A15" s="7">
        <v>11</v>
      </c>
      <c r="B15" s="8" t="str">
        <f>combned!B15</f>
        <v>21.5.2.2</v>
      </c>
      <c r="C15" s="9">
        <f>combned!L15</f>
        <v>3</v>
      </c>
      <c r="D15" s="10" t="str">
        <f>combned!C15</f>
        <v>Supply and Fixing Solid UPVC door Shutter with frame</v>
      </c>
      <c r="E15" s="11">
        <f>combned!D15</f>
        <v>3325</v>
      </c>
      <c r="F15" s="12" t="str">
        <f>combned!E15</f>
        <v>1 Sqm.</v>
      </c>
      <c r="G15" s="11">
        <f t="shared" si="0"/>
        <v>9975</v>
      </c>
    </row>
    <row r="16" spans="1:15" ht="57" customHeight="1">
      <c r="A16" s="7">
        <v>12</v>
      </c>
      <c r="B16" s="8">
        <f>combned!B16</f>
        <v>28.1</v>
      </c>
      <c r="C16" s="9">
        <f>combned!L16</f>
        <v>2.9</v>
      </c>
      <c r="D16" s="10" t="str">
        <f>combned!C16</f>
        <v>Floor plastering in C.M. 1:4, 20 mm tk.</v>
      </c>
      <c r="E16" s="11">
        <f>combned!D16</f>
        <v>555.87</v>
      </c>
      <c r="F16" s="12" t="str">
        <f>combned!E16</f>
        <v>1 Sqm.</v>
      </c>
      <c r="G16" s="11">
        <f>C16*E16</f>
        <v>1612.0229999999999</v>
      </c>
    </row>
    <row r="17" spans="1:7" ht="57" customHeight="1">
      <c r="A17" s="7">
        <v>13</v>
      </c>
      <c r="B17" s="8" t="str">
        <f>combned!B17</f>
        <v>29.8.1</v>
      </c>
      <c r="C17" s="9">
        <f>combned!L17</f>
        <v>6</v>
      </c>
      <c r="D17" s="10" t="str">
        <f>combned!C17</f>
        <v>Glazed tiles using Grout (Tile Joint Filler)</v>
      </c>
      <c r="E17" s="11">
        <f>combned!D17</f>
        <v>1283.01</v>
      </c>
      <c r="F17" s="12" t="str">
        <f>combned!E17</f>
        <v>1 Sqm</v>
      </c>
      <c r="G17" s="11">
        <f t="shared" si="0"/>
        <v>7698.0599999999995</v>
      </c>
    </row>
    <row r="18" spans="1:7" ht="64.900000000000006" customHeight="1">
      <c r="A18" s="7">
        <v>14</v>
      </c>
      <c r="B18" s="8" t="str">
        <f>combned!B18</f>
        <v>29.9.1</v>
      </c>
      <c r="C18" s="9">
        <f>combned!L18</f>
        <v>5</v>
      </c>
      <c r="D18" s="10" t="str">
        <f>combned!C18</f>
        <v>Floor ceramic tiles (Anti-skid) using Grout (Tile Joint Filler).</v>
      </c>
      <c r="E18" s="11">
        <f>combned!D18</f>
        <v>1465.86</v>
      </c>
      <c r="F18" s="12" t="str">
        <f>combned!E18</f>
        <v>1 Sqm</v>
      </c>
      <c r="G18" s="11">
        <f t="shared" si="0"/>
        <v>7329.2999999999993</v>
      </c>
    </row>
    <row r="19" spans="1:7" ht="57" customHeight="1">
      <c r="A19" s="7">
        <v>15</v>
      </c>
      <c r="B19" s="8">
        <f>combned!B19</f>
        <v>33.1</v>
      </c>
      <c r="C19" s="9">
        <f>combned!L19</f>
        <v>15</v>
      </c>
      <c r="D19" s="10" t="str">
        <f>combned!C19</f>
        <v>Plastering in C.M. 1:5, 20 mm tk.</v>
      </c>
      <c r="E19" s="11">
        <f>combned!D19</f>
        <v>546.30999999999995</v>
      </c>
      <c r="F19" s="12" t="str">
        <f>combned!E19</f>
        <v>1 Sqm.</v>
      </c>
      <c r="G19" s="11">
        <f t="shared" si="0"/>
        <v>8194.65</v>
      </c>
    </row>
    <row r="20" spans="1:7" ht="57" customHeight="1">
      <c r="A20" s="7">
        <v>16</v>
      </c>
      <c r="B20" s="8">
        <f>combned!B20</f>
        <v>33.200000000000003</v>
      </c>
      <c r="C20" s="9">
        <f>combned!L20</f>
        <v>28.8</v>
      </c>
      <c r="D20" s="10" t="str">
        <f>combned!C20</f>
        <v>Plastering in C.M. 1:5, 12 mm tk.</v>
      </c>
      <c r="E20" s="11">
        <f>combned!D20</f>
        <v>272.88</v>
      </c>
      <c r="F20" s="12" t="str">
        <f>combned!E20</f>
        <v>1 Sqm.</v>
      </c>
      <c r="G20" s="11">
        <f t="shared" si="0"/>
        <v>7858.9440000000004</v>
      </c>
    </row>
    <row r="21" spans="1:7" ht="57" customHeight="1">
      <c r="A21" s="7">
        <v>17</v>
      </c>
      <c r="B21" s="8">
        <f>combned!B21</f>
        <v>34.200000000000003</v>
      </c>
      <c r="C21" s="9">
        <f>combned!L21</f>
        <v>15</v>
      </c>
      <c r="D21" s="10" t="str">
        <f>combned!C21</f>
        <v>Plastering in C.M. 1:4, 12 mm tk.</v>
      </c>
      <c r="E21" s="11">
        <f>combned!D21</f>
        <v>278.97000000000003</v>
      </c>
      <c r="F21" s="12" t="str">
        <f>combned!E21</f>
        <v>1 Sqm.</v>
      </c>
      <c r="G21" s="11">
        <f t="shared" si="0"/>
        <v>4184.55</v>
      </c>
    </row>
    <row r="22" spans="1:7" ht="64.900000000000006" customHeight="1">
      <c r="A22" s="7">
        <v>18</v>
      </c>
      <c r="B22" s="8">
        <f>combned!B22</f>
        <v>35.299999999999997</v>
      </c>
      <c r="C22" s="9">
        <f>combned!L22</f>
        <v>21.939999999999998</v>
      </c>
      <c r="D22" s="10" t="str">
        <f>combned!C22</f>
        <v>Spl. Ceiling plastering in C.M. 1:3,
10 mm tk.</v>
      </c>
      <c r="E22" s="11">
        <f>combned!D22</f>
        <v>312.85000000000002</v>
      </c>
      <c r="F22" s="12" t="str">
        <f>combned!E22</f>
        <v>1 Sqm.</v>
      </c>
      <c r="G22" s="11">
        <f t="shared" si="0"/>
        <v>6863.9290000000001</v>
      </c>
    </row>
    <row r="23" spans="1:7" ht="64.900000000000006" customHeight="1">
      <c r="A23" s="7">
        <v>19</v>
      </c>
      <c r="B23" s="8">
        <f>combned!B23</f>
        <v>37.299999999999997</v>
      </c>
      <c r="C23" s="9">
        <f>combned!L23</f>
        <v>21.8</v>
      </c>
      <c r="D23" s="10" t="str">
        <f>combned!C23</f>
        <v>White washing 2 coats using clean shell lime slaked.</v>
      </c>
      <c r="E23" s="11">
        <f>combned!D23</f>
        <v>36.81</v>
      </c>
      <c r="F23" s="12" t="str">
        <f>combned!E23</f>
        <v>1 Sqm</v>
      </c>
      <c r="G23" s="11">
        <f t="shared" si="0"/>
        <v>802.45800000000008</v>
      </c>
    </row>
    <row r="24" spans="1:7" ht="75" customHeight="1">
      <c r="A24" s="7">
        <v>20</v>
      </c>
      <c r="B24" s="8" t="str">
        <f>combned!B24</f>
        <v>43.2.1</v>
      </c>
      <c r="C24" s="274">
        <f>combned!L24</f>
        <v>6.7000000000000004E-2</v>
      </c>
      <c r="D24" s="10" t="str">
        <f>combned!C24</f>
        <v xml:space="preserve">Fabrication of Mild steel / RTS grills (without cement slurry) for all sizes of rods.
</v>
      </c>
      <c r="E24" s="11">
        <f>combned!D24</f>
        <v>92055.3</v>
      </c>
      <c r="F24" s="12" t="str">
        <f>combned!E24</f>
        <v>1 MT</v>
      </c>
      <c r="G24" s="11">
        <f t="shared" si="0"/>
        <v>6167.7051000000001</v>
      </c>
    </row>
    <row r="25" spans="1:7" ht="75" customHeight="1">
      <c r="A25" s="7">
        <v>21</v>
      </c>
      <c r="B25" s="8" t="str">
        <f>combned!B25</f>
        <v>50.2.1</v>
      </c>
      <c r="C25" s="9">
        <f>combned!L25</f>
        <v>101</v>
      </c>
      <c r="D25" s="10" t="str">
        <f>combned!C25</f>
        <v xml:space="preserve">Providing precast Kerb stone in C.C. 1:3:6,  450 x 300 x 150 mm </v>
      </c>
      <c r="E25" s="11">
        <f>combned!D25</f>
        <v>270.81</v>
      </c>
      <c r="F25" s="12" t="str">
        <f>combned!E25</f>
        <v>1 Rmt</v>
      </c>
      <c r="G25" s="11">
        <f t="shared" si="0"/>
        <v>27351.81</v>
      </c>
    </row>
    <row r="26" spans="1:7" ht="111.6" customHeight="1">
      <c r="A26" s="7">
        <v>22</v>
      </c>
      <c r="B26" s="8" t="str">
        <f>combned!B26</f>
        <v>52.1.1</v>
      </c>
      <c r="C26" s="9">
        <f>combned!L26</f>
        <v>10</v>
      </c>
      <c r="D26" s="10" t="str">
        <f>combned!C26</f>
        <v xml:space="preserve">Supply ,laying &amp; jointing the following pipes as per ASTM D 1785 of schedule 40 with  UPVC Specials (Above G.L)
b. 25 mm dia </v>
      </c>
      <c r="E26" s="11">
        <f>combned!D26</f>
        <v>253.32</v>
      </c>
      <c r="F26" s="12" t="str">
        <f>combned!E26</f>
        <v>1 Rmt</v>
      </c>
      <c r="G26" s="11">
        <f t="shared" si="0"/>
        <v>2533.1999999999998</v>
      </c>
    </row>
    <row r="27" spans="1:7" ht="66" customHeight="1">
      <c r="A27" s="7">
        <v>23</v>
      </c>
      <c r="B27" s="8">
        <f>combned!B27</f>
        <v>0</v>
      </c>
      <c r="C27" s="9">
        <f>combned!L27</f>
        <v>30</v>
      </c>
      <c r="D27" s="10" t="str">
        <f>combned!C27</f>
        <v xml:space="preserve">c. 20 mm dia </v>
      </c>
      <c r="E27" s="11">
        <f>combned!D27</f>
        <v>248.48</v>
      </c>
      <c r="F27" s="12" t="str">
        <f>combned!E27</f>
        <v>1 Rmt</v>
      </c>
      <c r="G27" s="11">
        <f t="shared" si="0"/>
        <v>7454.4</v>
      </c>
    </row>
    <row r="28" spans="1:7" ht="64.900000000000006" customHeight="1">
      <c r="A28" s="7">
        <v>24</v>
      </c>
      <c r="B28" s="8" t="str">
        <f>combned!B28</f>
        <v>54.1.2</v>
      </c>
      <c r="C28" s="9">
        <f>combned!L28</f>
        <v>2</v>
      </c>
      <c r="D28" s="10" t="str">
        <f>combned!C28</f>
        <v xml:space="preserve">S &amp; F of 15mm dia Engineering Polymer Tap (long body ) </v>
      </c>
      <c r="E28" s="11">
        <f>combned!D28</f>
        <v>268</v>
      </c>
      <c r="F28" s="12" t="str">
        <f>combned!E28</f>
        <v>1 No</v>
      </c>
      <c r="G28" s="11">
        <f t="shared" si="0"/>
        <v>536</v>
      </c>
    </row>
    <row r="29" spans="1:7" ht="64.900000000000006" customHeight="1">
      <c r="A29" s="7">
        <v>25</v>
      </c>
      <c r="B29" s="8" t="str">
        <f>combned!B29</f>
        <v>54.2.2</v>
      </c>
      <c r="C29" s="9">
        <f>combned!L29</f>
        <v>9</v>
      </c>
      <c r="D29" s="10" t="str">
        <f>combned!C29</f>
        <v xml:space="preserve">S &amp; F of 15mm dia Engineering Polymer Tap  short body tap </v>
      </c>
      <c r="E29" s="11">
        <f>combned!D29</f>
        <v>257</v>
      </c>
      <c r="F29" s="12" t="str">
        <f>combned!E29</f>
        <v>1 No</v>
      </c>
      <c r="G29" s="11">
        <f t="shared" si="0"/>
        <v>2313</v>
      </c>
    </row>
    <row r="30" spans="1:7" ht="64.900000000000006" customHeight="1">
      <c r="A30" s="7">
        <v>26</v>
      </c>
      <c r="B30" s="8" t="str">
        <f>combned!B30</f>
        <v>57.1.1</v>
      </c>
      <c r="C30" s="9">
        <f>combned!L30</f>
        <v>1</v>
      </c>
      <c r="D30" s="10" t="str">
        <f>combned!C30</f>
        <v xml:space="preserve">S &amp; F of E.W.C.(White) 500 mm with PVC SWR grade "P" or "S" TRAP </v>
      </c>
      <c r="E30" s="11">
        <f>combned!D30</f>
        <v>7516.55</v>
      </c>
      <c r="F30" s="12" t="str">
        <f>combned!E30</f>
        <v>1 No</v>
      </c>
      <c r="G30" s="11">
        <f t="shared" si="0"/>
        <v>7516.55</v>
      </c>
    </row>
    <row r="31" spans="1:7" ht="92.45" customHeight="1">
      <c r="A31" s="7">
        <v>27</v>
      </c>
      <c r="B31" s="8">
        <f>combned!B31</f>
        <v>58.3</v>
      </c>
      <c r="C31" s="9">
        <f>combned!L31</f>
        <v>12</v>
      </c>
      <c r="D31" s="10" t="str">
        <f>combned!C31</f>
        <v>PVC SWR pipe (Soil line) with ISI mark - type 'B'.
a. 110 mm dia.</v>
      </c>
      <c r="E31" s="11">
        <f>combned!D31</f>
        <v>758.4</v>
      </c>
      <c r="F31" s="12" t="str">
        <f>combned!E31</f>
        <v>1 Rmt</v>
      </c>
      <c r="G31" s="11">
        <f t="shared" si="0"/>
        <v>9100.7999999999993</v>
      </c>
    </row>
    <row r="32" spans="1:7" ht="57" customHeight="1">
      <c r="A32" s="7">
        <v>28</v>
      </c>
      <c r="B32" s="8">
        <f>combned!B32</f>
        <v>0</v>
      </c>
      <c r="C32" s="9">
        <f>combned!L32</f>
        <v>6</v>
      </c>
      <c r="D32" s="10" t="str">
        <f>combned!C32</f>
        <v>b. 75 mm dia.</v>
      </c>
      <c r="E32" s="11">
        <f>combned!D32</f>
        <v>641.1</v>
      </c>
      <c r="F32" s="12" t="str">
        <f>combned!E32</f>
        <v>1 Rmt</v>
      </c>
      <c r="G32" s="11">
        <f t="shared" si="0"/>
        <v>3846.6000000000004</v>
      </c>
    </row>
    <row r="33" spans="1:23" ht="92.45" customHeight="1">
      <c r="A33" s="7">
        <v>29</v>
      </c>
      <c r="B33" s="8">
        <f>combned!B33</f>
        <v>58.4</v>
      </c>
      <c r="C33" s="9">
        <f>combned!L33</f>
        <v>12</v>
      </c>
      <c r="D33" s="10" t="str">
        <f>combned!C33</f>
        <v>Supplying, Laying &amp; Concealing the 50mm dia PVC ( SWR) pipe with ISI mark type - 'B' with relevant specials.</v>
      </c>
      <c r="E33" s="11">
        <f>combned!D33</f>
        <v>114.45</v>
      </c>
      <c r="F33" s="12" t="str">
        <f>combned!E33</f>
        <v>1 Rmt</v>
      </c>
      <c r="G33" s="11">
        <f t="shared" si="0"/>
        <v>1373.4</v>
      </c>
    </row>
    <row r="34" spans="1:23" ht="57" customHeight="1">
      <c r="A34" s="7">
        <v>30</v>
      </c>
      <c r="B34" s="8">
        <f>combned!B34</f>
        <v>60.1</v>
      </c>
      <c r="C34" s="9">
        <f>combned!L34</f>
        <v>1</v>
      </c>
      <c r="D34" s="10" t="str">
        <f>combned!C34</f>
        <v>PVC Nahani trap (4way/2way)</v>
      </c>
      <c r="E34" s="11">
        <f>combned!D34</f>
        <v>160</v>
      </c>
      <c r="F34" s="12" t="str">
        <f>combned!E34</f>
        <v>1 No</v>
      </c>
      <c r="G34" s="11">
        <f t="shared" si="0"/>
        <v>160</v>
      </c>
    </row>
    <row r="35" spans="1:23" ht="97.15" customHeight="1">
      <c r="A35" s="7">
        <v>31</v>
      </c>
      <c r="B35" s="8">
        <f>combned!B35</f>
        <v>61.3</v>
      </c>
      <c r="C35" s="9">
        <f>combned!L35</f>
        <v>12</v>
      </c>
      <c r="D35" s="10" t="str">
        <f>combned!C35</f>
        <v>UPVC Non Pressure  pipe of SN8 SDR 34 (S 16.5) as per IS 15328/2003
a. 110 mm UPVC Non Pressure  pipe</v>
      </c>
      <c r="E35" s="11">
        <f>combned!D35</f>
        <v>500.6</v>
      </c>
      <c r="F35" s="12" t="str">
        <f>combned!E35</f>
        <v>1 Rmt</v>
      </c>
      <c r="G35" s="11">
        <f t="shared" si="0"/>
        <v>6007.2000000000007</v>
      </c>
    </row>
    <row r="36" spans="1:23" s="17" customFormat="1" ht="57" customHeight="1">
      <c r="A36" s="7">
        <v>32</v>
      </c>
      <c r="B36" s="8">
        <f>combned!B36</f>
        <v>0</v>
      </c>
      <c r="C36" s="9">
        <f>combned!L36</f>
        <v>90</v>
      </c>
      <c r="D36" s="10" t="str">
        <f>combned!C36</f>
        <v>b. 160 mm UPVC Non Pressure  pipe</v>
      </c>
      <c r="E36" s="11">
        <f>combned!D36</f>
        <v>824.8</v>
      </c>
      <c r="F36" s="12" t="str">
        <f>combned!E36</f>
        <v>1 Rmt</v>
      </c>
      <c r="G36" s="11">
        <f t="shared" si="0"/>
        <v>74232</v>
      </c>
      <c r="H36" s="16"/>
      <c r="I36" s="16"/>
      <c r="J36" s="16"/>
      <c r="K36" s="16"/>
      <c r="L36" s="16"/>
      <c r="M36" s="16"/>
      <c r="N36" s="16"/>
      <c r="O36" s="16"/>
      <c r="P36" s="16"/>
      <c r="Q36" s="16"/>
      <c r="R36" s="16"/>
      <c r="S36" s="16"/>
      <c r="T36" s="16"/>
      <c r="U36" s="16"/>
      <c r="V36" s="16"/>
      <c r="W36" s="16"/>
    </row>
    <row r="37" spans="1:23" ht="64.900000000000006" customHeight="1">
      <c r="A37" s="7">
        <v>33</v>
      </c>
      <c r="B37" s="8" t="str">
        <f>combned!B37</f>
        <v>207.3.1</v>
      </c>
      <c r="C37" s="9">
        <f>combned!L37</f>
        <v>23.4</v>
      </c>
      <c r="D37" s="10" t="str">
        <f>combned!C37</f>
        <v>Plastic Emulsion paint including primer for inner walls</v>
      </c>
      <c r="E37" s="11">
        <f>combned!D37</f>
        <v>249</v>
      </c>
      <c r="F37" s="12" t="str">
        <f>combned!E37</f>
        <v>1 Sqm</v>
      </c>
      <c r="G37" s="11">
        <f t="shared" si="0"/>
        <v>5826.5999999999995</v>
      </c>
    </row>
    <row r="38" spans="1:23" ht="92.45" customHeight="1">
      <c r="A38" s="7">
        <v>34</v>
      </c>
      <c r="B38" s="8" t="str">
        <f>combned!B38</f>
        <v>207.3.2</v>
      </c>
      <c r="C38" s="9">
        <f>combned!L38</f>
        <v>64.400000000000006</v>
      </c>
      <c r="D38" s="10" t="str">
        <f>combned!C38</f>
        <v xml:space="preserve">Painting the old walls with one coat of interior Plastic Emulsion paint including thorough scrapping </v>
      </c>
      <c r="E38" s="11">
        <f>combned!D38</f>
        <v>89.8</v>
      </c>
      <c r="F38" s="12" t="str">
        <f>combned!E38</f>
        <v>1 Sqm</v>
      </c>
      <c r="G38" s="11">
        <f t="shared" si="0"/>
        <v>5783.12</v>
      </c>
    </row>
    <row r="39" spans="1:23" ht="92.45" customHeight="1">
      <c r="A39" s="7">
        <v>35</v>
      </c>
      <c r="B39" s="8">
        <f>combned!B39</f>
        <v>207.6</v>
      </c>
      <c r="C39" s="9">
        <f>combned!L39</f>
        <v>3</v>
      </c>
      <c r="D39" s="10" t="str">
        <f>combned!C39</f>
        <v>Painting the old iron works with two coats of synthetic enamel ready mixed paint including thorough scrapping</v>
      </c>
      <c r="E39" s="11">
        <f>combned!D39</f>
        <v>150</v>
      </c>
      <c r="F39" s="12" t="str">
        <f>combned!E39</f>
        <v>1 Sqm</v>
      </c>
      <c r="G39" s="11">
        <f t="shared" si="0"/>
        <v>450</v>
      </c>
    </row>
    <row r="40" spans="1:23" ht="92.45" customHeight="1">
      <c r="A40" s="7">
        <v>36</v>
      </c>
      <c r="B40" s="8">
        <f>combned!B40</f>
        <v>209.5</v>
      </c>
      <c r="C40" s="9">
        <f>combned!L40</f>
        <v>15</v>
      </c>
      <c r="D40" s="10" t="str">
        <f>combned!C40</f>
        <v>Labour charges for chipping and clean removal of the old cement plastering from the walls and ceiling by manual.</v>
      </c>
      <c r="E40" s="11">
        <f>combned!D40</f>
        <v>11.22</v>
      </c>
      <c r="F40" s="12" t="str">
        <f>combned!E40</f>
        <v>1 Sqm</v>
      </c>
      <c r="G40" s="11">
        <f t="shared" si="0"/>
        <v>168.3</v>
      </c>
    </row>
    <row r="41" spans="1:23" ht="92.45" customHeight="1">
      <c r="A41" s="7">
        <v>37</v>
      </c>
      <c r="B41" s="7">
        <f>combned!B41</f>
        <v>213</v>
      </c>
      <c r="C41" s="9">
        <f>combned!L41</f>
        <v>2</v>
      </c>
      <c r="D41" s="10" t="str">
        <f>combned!C41</f>
        <v>Supply and fixing of SFRC manhole cover with frame with locking arrangement
a. 600mm x 600mm</v>
      </c>
      <c r="E41" s="11">
        <f>combned!D41</f>
        <v>2701</v>
      </c>
      <c r="F41" s="12" t="str">
        <f>combned!E41</f>
        <v>1 No</v>
      </c>
      <c r="G41" s="11">
        <f t="shared" si="0"/>
        <v>5402</v>
      </c>
    </row>
    <row r="42" spans="1:23" ht="57" customHeight="1">
      <c r="A42" s="7">
        <v>38</v>
      </c>
      <c r="B42" s="8">
        <f>combned!B42</f>
        <v>0</v>
      </c>
      <c r="C42" s="9">
        <f>combned!L42</f>
        <v>5</v>
      </c>
      <c r="D42" s="10" t="str">
        <f>combned!C42</f>
        <v>b. 750mm x 750mm</v>
      </c>
      <c r="E42" s="11">
        <f>combned!D42</f>
        <v>2971</v>
      </c>
      <c r="F42" s="12" t="str">
        <f>combned!E42</f>
        <v>1 No</v>
      </c>
      <c r="G42" s="11">
        <f t="shared" si="0"/>
        <v>14855</v>
      </c>
    </row>
    <row r="43" spans="1:23" ht="64.900000000000006" customHeight="1">
      <c r="A43" s="7">
        <v>39</v>
      </c>
      <c r="B43" s="7">
        <f>combned!B43</f>
        <v>221</v>
      </c>
      <c r="C43" s="9">
        <f>combned!L43</f>
        <v>4.0999999999999996</v>
      </c>
      <c r="D43" s="10" t="str">
        <f>combned!C43</f>
        <v>Removing the existing damaged door /  window / ventilators including the removal of frames</v>
      </c>
      <c r="E43" s="11">
        <f>combned!D43</f>
        <v>153.56</v>
      </c>
      <c r="F43" s="12" t="str">
        <f>combned!E43</f>
        <v>1 Sqm</v>
      </c>
      <c r="G43" s="11">
        <f t="shared" si="0"/>
        <v>629.596</v>
      </c>
    </row>
    <row r="44" spans="1:23" ht="89.45" customHeight="1">
      <c r="A44" s="7">
        <v>40</v>
      </c>
      <c r="B44" s="7">
        <f>combned!B44</f>
        <v>229</v>
      </c>
      <c r="C44" s="9">
        <f>combned!L44</f>
        <v>3.03</v>
      </c>
      <c r="D44" s="10" t="str">
        <f>combned!C44</f>
        <v>Providing anticorrosive zinc painting priming for the existing exposed reinforcement in the R.C.C. Structures</v>
      </c>
      <c r="E44" s="11">
        <f>combned!D44</f>
        <v>1853.25</v>
      </c>
      <c r="F44" s="12" t="str">
        <f>combned!E44</f>
        <v>1 Kg</v>
      </c>
      <c r="G44" s="11">
        <f t="shared" si="0"/>
        <v>5615.3474999999999</v>
      </c>
    </row>
    <row r="45" spans="1:23" ht="92.45" customHeight="1">
      <c r="A45" s="7">
        <v>41</v>
      </c>
      <c r="B45" s="8">
        <f>combned!B45</f>
        <v>229.2</v>
      </c>
      <c r="C45" s="9">
        <f>combned!L45</f>
        <v>12.1</v>
      </c>
      <c r="D45" s="10" t="str">
        <f>combned!C45</f>
        <v>Applying Epoxy jointing compound for providing bonding to the new and old concrete for the damaged R.C.C. repair area</v>
      </c>
      <c r="E45" s="11">
        <f>combned!D45</f>
        <v>709</v>
      </c>
      <c r="F45" s="12" t="str">
        <f>combned!E45</f>
        <v>1 Sqm</v>
      </c>
      <c r="G45" s="11">
        <f t="shared" si="0"/>
        <v>8578.9</v>
      </c>
    </row>
    <row r="46" spans="1:23" ht="92.45" customHeight="1">
      <c r="A46" s="7">
        <v>42</v>
      </c>
      <c r="B46" s="7">
        <f>combned!B46</f>
        <v>241</v>
      </c>
      <c r="C46" s="9">
        <f>combned!L46</f>
        <v>4</v>
      </c>
      <c r="D46" s="10" t="str">
        <f>combned!C46</f>
        <v>Dismantling the existing floor finish  and dadoing walls in cement mortar with mosaic tiles / clay tiles / cuddappah slabs etc.,</v>
      </c>
      <c r="E46" s="11">
        <f>combned!D46</f>
        <v>61.27</v>
      </c>
      <c r="F46" s="12" t="str">
        <f>combned!E46</f>
        <v>1 Sqm</v>
      </c>
      <c r="G46" s="11">
        <f t="shared" si="0"/>
        <v>245.08</v>
      </c>
    </row>
    <row r="47" spans="1:23" ht="64.900000000000006" customHeight="1">
      <c r="A47" s="7">
        <v>43</v>
      </c>
      <c r="B47" s="8">
        <f>combned!B47</f>
        <v>241.1</v>
      </c>
      <c r="C47" s="9">
        <f>combned!L47</f>
        <v>12.1</v>
      </c>
      <c r="D47" s="10" t="str">
        <f>combned!C47</f>
        <v>Labour charges for chipping of concrete and roughening the surface etc.,</v>
      </c>
      <c r="E47" s="11">
        <f>combned!D47</f>
        <v>40.369999999999997</v>
      </c>
      <c r="F47" s="12" t="str">
        <f>combned!E47</f>
        <v>1 Sqm</v>
      </c>
      <c r="G47" s="11">
        <f t="shared" si="0"/>
        <v>488.47699999999998</v>
      </c>
    </row>
    <row r="48" spans="1:23" ht="64.900000000000006" customHeight="1">
      <c r="A48" s="7">
        <v>44</v>
      </c>
      <c r="B48" s="8" t="str">
        <f>combned!B48</f>
        <v>243.2.1</v>
      </c>
      <c r="C48" s="9">
        <f>combned!L48</f>
        <v>1</v>
      </c>
      <c r="D48" s="10" t="str">
        <f>combned!C48</f>
        <v xml:space="preserve">Dismantling the existing damaged IWC without damaging the adjacent structures </v>
      </c>
      <c r="E48" s="11">
        <f>combned!D48</f>
        <v>700</v>
      </c>
      <c r="F48" s="12" t="str">
        <f>combned!E48</f>
        <v>1 No</v>
      </c>
      <c r="G48" s="11">
        <f t="shared" si="0"/>
        <v>700</v>
      </c>
    </row>
    <row r="49" spans="1:7" s="18" customFormat="1" ht="92.45" customHeight="1">
      <c r="A49" s="7">
        <v>45</v>
      </c>
      <c r="B49" s="8" t="str">
        <f>combned!B49</f>
        <v>243.6.4</v>
      </c>
      <c r="C49" s="9">
        <f>combned!L49</f>
        <v>3.8</v>
      </c>
      <c r="D49" s="10" t="str">
        <f>combned!C49</f>
        <v>Labour charges for repairing the damaged door shutter including removing and refixing with necessary fittings.</v>
      </c>
      <c r="E49" s="11">
        <f>combned!D49</f>
        <v>944</v>
      </c>
      <c r="F49" s="12" t="str">
        <f>combned!E49</f>
        <v>1 Sqm</v>
      </c>
      <c r="G49" s="11">
        <f t="shared" si="0"/>
        <v>3587.2</v>
      </c>
    </row>
    <row r="50" spans="1:7" ht="64.900000000000006" customHeight="1">
      <c r="A50" s="7">
        <v>46</v>
      </c>
      <c r="B50" s="8">
        <f>combned!B50</f>
        <v>249.1</v>
      </c>
      <c r="C50" s="9">
        <f>combned!L50</f>
        <v>532</v>
      </c>
      <c r="D50" s="10" t="str">
        <f>combned!C50</f>
        <v>Supply and Installation of Deco sport 5 layer system</v>
      </c>
      <c r="E50" s="11">
        <f>combned!D50</f>
        <v>900</v>
      </c>
      <c r="F50" s="12" t="str">
        <f>combned!E50</f>
        <v>1 Sqm</v>
      </c>
      <c r="G50" s="11">
        <f t="shared" si="0"/>
        <v>478800</v>
      </c>
    </row>
    <row r="51" spans="1:7" ht="92.45" customHeight="1">
      <c r="A51" s="7">
        <v>47</v>
      </c>
      <c r="B51" s="7">
        <f>combned!B51</f>
        <v>472</v>
      </c>
      <c r="C51" s="9">
        <f>combned!L51</f>
        <v>1</v>
      </c>
      <c r="D51" s="10" t="str">
        <f>combned!C51</f>
        <v>Supplying and fixing of Basket Ball back board of size 6' x 31/2' 20mm thick made of top quality fibre glass board.</v>
      </c>
      <c r="E51" s="11">
        <f>combned!D51</f>
        <v>147000</v>
      </c>
      <c r="F51" s="12" t="str">
        <f>combned!E51</f>
        <v>1 Set</v>
      </c>
      <c r="G51" s="11">
        <f t="shared" si="0"/>
        <v>147000</v>
      </c>
    </row>
    <row r="52" spans="1:7" ht="66" customHeight="1">
      <c r="A52" s="7">
        <v>48</v>
      </c>
      <c r="B52" s="8">
        <f>combned!B52</f>
        <v>472.1</v>
      </c>
      <c r="C52" s="9">
        <f>combned!L52</f>
        <v>1</v>
      </c>
      <c r="D52" s="10" t="str">
        <f>combned!C52</f>
        <v>Marking the court with Synthetic Enamel paint</v>
      </c>
      <c r="E52" s="11">
        <f>combned!D52</f>
        <v>25000</v>
      </c>
      <c r="F52" s="12" t="str">
        <f>combned!E52</f>
        <v>1 Set</v>
      </c>
      <c r="G52" s="11">
        <f t="shared" si="0"/>
        <v>25000</v>
      </c>
    </row>
    <row r="53" spans="1:7" ht="66" customHeight="1">
      <c r="A53" s="7">
        <v>49</v>
      </c>
      <c r="B53" s="8">
        <f>combned!B53</f>
        <v>472.2</v>
      </c>
      <c r="C53" s="9">
        <f>combned!L53</f>
        <v>1</v>
      </c>
      <c r="D53" s="10" t="str">
        <f>combned!C53</f>
        <v>Supply and fixing of Manual score board of size 40" x60"</v>
      </c>
      <c r="E53" s="11">
        <f>combned!D53</f>
        <v>25000</v>
      </c>
      <c r="F53" s="12" t="str">
        <f>combned!E53</f>
        <v>1 Set</v>
      </c>
      <c r="G53" s="11">
        <f t="shared" si="0"/>
        <v>25000</v>
      </c>
    </row>
    <row r="54" spans="1:7" ht="64.900000000000006" customHeight="1">
      <c r="A54" s="7">
        <v>50</v>
      </c>
      <c r="B54" s="7">
        <f>combned!B54</f>
        <v>752</v>
      </c>
      <c r="C54" s="9">
        <f>combned!L54</f>
        <v>2</v>
      </c>
      <c r="D54" s="10" t="str">
        <f>combned!C54</f>
        <v>Construction of Inspection chamber 
a) Size 60 x60 x75cm</v>
      </c>
      <c r="E54" s="11">
        <f>combned!D54</f>
        <v>7517.02</v>
      </c>
      <c r="F54" s="12" t="str">
        <f>combned!E54</f>
        <v>1 No</v>
      </c>
      <c r="G54" s="11">
        <f t="shared" si="0"/>
        <v>15034.04</v>
      </c>
    </row>
    <row r="55" spans="1:7" ht="57" customHeight="1">
      <c r="A55" s="7"/>
      <c r="B55" s="8">
        <f>combned!B55</f>
        <v>0</v>
      </c>
      <c r="C55" s="9">
        <f>combned!L55</f>
        <v>0</v>
      </c>
      <c r="D55" s="182" t="str">
        <f>combned!C55</f>
        <v>Sub Total - I ₹.</v>
      </c>
      <c r="E55" s="11">
        <f>combned!D55</f>
        <v>0</v>
      </c>
      <c r="F55" s="12">
        <f>combned!E55</f>
        <v>0</v>
      </c>
      <c r="G55" s="182">
        <f>SUM(G5:G54)+0.01</f>
        <v>1641098.5461000006</v>
      </c>
    </row>
    <row r="56" spans="1:7" ht="57" customHeight="1">
      <c r="A56" s="7"/>
      <c r="B56" s="8">
        <f>combned!B56</f>
        <v>0</v>
      </c>
      <c r="C56" s="9">
        <f>combned!L56</f>
        <v>0</v>
      </c>
      <c r="D56" s="10" t="str">
        <f>combned!C56</f>
        <v>GST @ 18%</v>
      </c>
      <c r="E56" s="11">
        <f>combned!D56</f>
        <v>0</v>
      </c>
      <c r="F56" s="12">
        <f>combned!E56</f>
        <v>0</v>
      </c>
      <c r="G56" s="11">
        <f>G55*18%</f>
        <v>295397.73829800013</v>
      </c>
    </row>
    <row r="57" spans="1:7" ht="57" customHeight="1">
      <c r="A57" s="7"/>
      <c r="B57" s="8">
        <f>combned!B57</f>
        <v>0</v>
      </c>
      <c r="C57" s="9">
        <f>combned!L57</f>
        <v>0</v>
      </c>
      <c r="D57" s="182" t="str">
        <f>combned!C57</f>
        <v>Sub Total - II ₹.</v>
      </c>
      <c r="E57" s="11">
        <f>combned!D57</f>
        <v>0</v>
      </c>
      <c r="F57" s="12">
        <f>combned!E57</f>
        <v>0</v>
      </c>
      <c r="G57" s="182">
        <f>SUM(G55:G56)</f>
        <v>1936496.2843980007</v>
      </c>
    </row>
    <row r="58" spans="1:7" ht="57" customHeight="1">
      <c r="A58" s="7"/>
      <c r="B58" s="8">
        <f>combned!B58</f>
        <v>0</v>
      </c>
      <c r="C58" s="9">
        <f>combned!L58</f>
        <v>0</v>
      </c>
      <c r="D58" s="10" t="str">
        <f>combned!C58</f>
        <v>Deposit amount for new sewage connection</v>
      </c>
      <c r="E58" s="11" t="str">
        <f>combned!D58</f>
        <v>LS</v>
      </c>
      <c r="F58" s="12">
        <f>combned!E58</f>
        <v>0</v>
      </c>
      <c r="G58" s="11">
        <f>combned!M58</f>
        <v>70000</v>
      </c>
    </row>
    <row r="59" spans="1:7" ht="57" customHeight="1">
      <c r="A59" s="7"/>
      <c r="B59" s="8">
        <f>combned!B59</f>
        <v>0</v>
      </c>
      <c r="C59" s="9">
        <f>combned!L59</f>
        <v>0</v>
      </c>
      <c r="D59" s="10" t="str">
        <f>combned!C59</f>
        <v>Levelling of Play ground</v>
      </c>
      <c r="E59" s="11" t="str">
        <f>combned!D59</f>
        <v>LS</v>
      </c>
      <c r="F59" s="12">
        <f>combned!E59</f>
        <v>0</v>
      </c>
      <c r="G59" s="11">
        <v>21600</v>
      </c>
    </row>
    <row r="60" spans="1:7" s="6" customFormat="1" ht="66" customHeight="1">
      <c r="A60" s="184"/>
      <c r="B60" s="185">
        <f>combned!B60</f>
        <v>0</v>
      </c>
      <c r="C60" s="186">
        <f>combned!L60</f>
        <v>0</v>
      </c>
      <c r="D60" s="182" t="str">
        <f>combned!C60</f>
        <v>Sub Total - III ₹.</v>
      </c>
      <c r="E60" s="182">
        <f>combned!D60</f>
        <v>0</v>
      </c>
      <c r="F60" s="187">
        <f>combned!E60</f>
        <v>0</v>
      </c>
      <c r="G60" s="182">
        <f>SUM(G57:G59)</f>
        <v>2028096.2843980007</v>
      </c>
    </row>
    <row r="61" spans="1:7" s="6" customFormat="1" ht="57" customHeight="1">
      <c r="A61" s="184"/>
      <c r="B61" s="185">
        <f>combned!B61</f>
        <v>0</v>
      </c>
      <c r="C61" s="186">
        <f>combned!L61</f>
        <v>0</v>
      </c>
      <c r="D61" s="10" t="str">
        <f>combned!C61</f>
        <v>Labour Welfare fund @ 1% (Sub total - I)</v>
      </c>
      <c r="E61" s="11" t="str">
        <f>combned!D61</f>
        <v>LS</v>
      </c>
      <c r="F61" s="187">
        <f>combned!E61</f>
        <v>0</v>
      </c>
      <c r="G61" s="11">
        <f>G55*1%</f>
        <v>16410.985461000007</v>
      </c>
    </row>
    <row r="62" spans="1:7" s="6" customFormat="1" ht="57" customHeight="1">
      <c r="A62" s="184"/>
      <c r="B62" s="185">
        <f>combned!B62</f>
        <v>0</v>
      </c>
      <c r="C62" s="186">
        <f>combned!L62</f>
        <v>0</v>
      </c>
      <c r="D62" s="10" t="str">
        <f>combned!C62</f>
        <v xml:space="preserve">Contingencies &amp; PS charges @ 2.5% </v>
      </c>
      <c r="E62" s="11" t="str">
        <f>combned!D62</f>
        <v>LS</v>
      </c>
      <c r="F62" s="187">
        <f>combned!E62</f>
        <v>0</v>
      </c>
      <c r="G62" s="11">
        <f>G60*2.5%</f>
        <v>50702.407109950022</v>
      </c>
    </row>
    <row r="63" spans="1:7" s="6" customFormat="1" ht="57" customHeight="1">
      <c r="A63" s="184"/>
      <c r="B63" s="185">
        <f>combned!B63</f>
        <v>0</v>
      </c>
      <c r="C63" s="186">
        <f>combned!L63</f>
        <v>0</v>
      </c>
      <c r="D63" s="10" t="str">
        <f>combned!C63</f>
        <v>Supervision Charges @ 7.5%</v>
      </c>
      <c r="E63" s="11" t="str">
        <f>combned!D63</f>
        <v>LS</v>
      </c>
      <c r="F63" s="187">
        <f>combned!E63</f>
        <v>0</v>
      </c>
      <c r="G63" s="11">
        <f>G60*7.5%</f>
        <v>152107.22132985006</v>
      </c>
    </row>
    <row r="64" spans="1:7" s="6" customFormat="1" ht="57" customHeight="1">
      <c r="A64" s="184"/>
      <c r="B64" s="185">
        <f>combned!B64</f>
        <v>0</v>
      </c>
      <c r="C64" s="186">
        <f>combned!L64</f>
        <v>0</v>
      </c>
      <c r="D64" s="182" t="str">
        <f>combned!C64</f>
        <v>Total Amount ₹.</v>
      </c>
      <c r="E64" s="182">
        <f>combned!D64</f>
        <v>0</v>
      </c>
      <c r="F64" s="187">
        <f>combned!E64</f>
        <v>0</v>
      </c>
      <c r="G64" s="182">
        <f>SUM(G60:G63)</f>
        <v>2247316.8982988009</v>
      </c>
    </row>
    <row r="65" spans="1:7" s="6" customFormat="1" ht="57" customHeight="1">
      <c r="A65" s="184"/>
      <c r="B65" s="185">
        <f>combned!B65</f>
        <v>0</v>
      </c>
      <c r="C65" s="186">
        <f>combned!L65</f>
        <v>0</v>
      </c>
      <c r="D65" s="183">
        <f>combned!C65</f>
        <v>0</v>
      </c>
      <c r="E65" s="182">
        <f>combned!D65</f>
        <v>0</v>
      </c>
      <c r="F65" s="187" t="str">
        <f>combned!E65</f>
        <v>Say ₹.</v>
      </c>
      <c r="G65" s="182" t="s">
        <v>165</v>
      </c>
    </row>
    <row r="66" spans="1:7" s="6" customFormat="1" ht="97.15" customHeight="1">
      <c r="C66" s="188"/>
      <c r="D66" s="189"/>
      <c r="E66" s="190"/>
      <c r="G66" s="190"/>
    </row>
    <row r="67" spans="1:7" s="6" customFormat="1" ht="97.15" customHeight="1">
      <c r="C67" s="188"/>
      <c r="D67" s="189"/>
      <c r="E67" s="190"/>
      <c r="G67" s="190"/>
    </row>
    <row r="68" spans="1:7" s="6" customFormat="1" ht="97.15" customHeight="1">
      <c r="C68" s="188"/>
      <c r="D68" s="189"/>
      <c r="E68" s="190"/>
      <c r="G68" s="190"/>
    </row>
    <row r="69" spans="1:7" s="6" customFormat="1" ht="97.15" customHeight="1">
      <c r="C69" s="188"/>
      <c r="D69" s="189"/>
      <c r="E69" s="190"/>
      <c r="G69" s="190"/>
    </row>
    <row r="70" spans="1:7" s="6" customFormat="1" ht="97.15" customHeight="1">
      <c r="C70" s="188"/>
      <c r="D70" s="189"/>
      <c r="E70" s="190"/>
      <c r="G70" s="190"/>
    </row>
    <row r="71" spans="1:7" s="6" customFormat="1" ht="97.15" customHeight="1">
      <c r="C71" s="188"/>
      <c r="D71" s="189"/>
      <c r="E71" s="190"/>
      <c r="G71" s="190"/>
    </row>
    <row r="72" spans="1:7" s="6" customFormat="1" ht="97.15" customHeight="1">
      <c r="C72" s="188"/>
      <c r="D72" s="189"/>
      <c r="E72" s="190"/>
      <c r="G72" s="190"/>
    </row>
    <row r="73" spans="1:7" s="6" customFormat="1" ht="97.15" customHeight="1">
      <c r="C73" s="188"/>
      <c r="D73" s="189"/>
      <c r="E73" s="190"/>
      <c r="G73" s="190"/>
    </row>
    <row r="74" spans="1:7" s="6" customFormat="1" ht="97.15" customHeight="1">
      <c r="C74" s="188"/>
      <c r="D74" s="189"/>
      <c r="E74" s="190"/>
      <c r="G74" s="190"/>
    </row>
    <row r="75" spans="1:7" s="6" customFormat="1" ht="97.15" customHeight="1">
      <c r="C75" s="188"/>
      <c r="D75" s="189"/>
      <c r="E75" s="190"/>
      <c r="G75" s="190"/>
    </row>
    <row r="76" spans="1:7" s="6" customFormat="1" ht="97.15" customHeight="1">
      <c r="C76" s="188"/>
      <c r="D76" s="189"/>
      <c r="E76" s="190"/>
      <c r="G76" s="190"/>
    </row>
    <row r="77" spans="1:7" s="6" customFormat="1" ht="97.15" customHeight="1">
      <c r="C77" s="188"/>
      <c r="D77" s="189"/>
      <c r="E77" s="190"/>
      <c r="G77" s="190"/>
    </row>
    <row r="78" spans="1:7" s="6" customFormat="1" ht="97.15" customHeight="1">
      <c r="C78" s="188"/>
      <c r="D78" s="189"/>
      <c r="E78" s="190"/>
      <c r="G78" s="190"/>
    </row>
    <row r="79" spans="1:7" s="6" customFormat="1" ht="97.15" customHeight="1">
      <c r="C79" s="188"/>
      <c r="D79" s="189"/>
      <c r="E79" s="190"/>
      <c r="G79" s="190"/>
    </row>
    <row r="80" spans="1:7" s="6" customFormat="1" ht="97.15" customHeight="1">
      <c r="C80" s="188"/>
      <c r="D80" s="189"/>
      <c r="E80" s="190"/>
      <c r="G80" s="190"/>
    </row>
    <row r="81" spans="3:7" s="6" customFormat="1" ht="97.15" customHeight="1">
      <c r="C81" s="188"/>
      <c r="D81" s="189"/>
      <c r="E81" s="190"/>
      <c r="G81" s="190"/>
    </row>
    <row r="82" spans="3:7" s="6" customFormat="1" ht="97.15" customHeight="1">
      <c r="C82" s="188"/>
      <c r="D82" s="189"/>
      <c r="E82" s="190"/>
      <c r="G82" s="190"/>
    </row>
    <row r="83" spans="3:7" s="6" customFormat="1" ht="97.15" customHeight="1">
      <c r="C83" s="188"/>
      <c r="D83" s="189"/>
      <c r="E83" s="190"/>
      <c r="G83" s="190"/>
    </row>
    <row r="84" spans="3:7" s="6" customFormat="1" ht="97.15" customHeight="1">
      <c r="C84" s="188"/>
      <c r="D84" s="189"/>
      <c r="E84" s="190"/>
      <c r="G84" s="190"/>
    </row>
    <row r="85" spans="3:7" s="6" customFormat="1" ht="97.15" customHeight="1">
      <c r="C85" s="188"/>
      <c r="D85" s="189"/>
      <c r="E85" s="190"/>
      <c r="G85" s="190"/>
    </row>
    <row r="86" spans="3:7" s="6" customFormat="1" ht="97.15" customHeight="1">
      <c r="C86" s="188"/>
      <c r="D86" s="189"/>
      <c r="E86" s="190"/>
      <c r="G86" s="190"/>
    </row>
  </sheetData>
  <mergeCells count="7">
    <mergeCell ref="N4:O4"/>
    <mergeCell ref="A1:G1"/>
    <mergeCell ref="A2:G2"/>
    <mergeCell ref="A3:G3"/>
    <mergeCell ref="H4:I4"/>
    <mergeCell ref="J4:K4"/>
    <mergeCell ref="L4:M4"/>
  </mergeCells>
  <printOptions horizontalCentered="1"/>
  <pageMargins left="0.5" right="0.5" top="0.5" bottom="0.28000000000000003" header="0.3" footer="0.2"/>
  <pageSetup paperSize="9" scale="50" orientation="portrait" r:id="rId1"/>
  <headerFooter>
    <oddHeader>&amp;F&amp;RPage &amp;P</oddHeader>
  </headerFooter>
</worksheet>
</file>

<file path=xl/worksheets/sheet4.xml><?xml version="1.0" encoding="utf-8"?>
<worksheet xmlns="http://schemas.openxmlformats.org/spreadsheetml/2006/main" xmlns:r="http://schemas.openxmlformats.org/officeDocument/2006/relationships">
  <sheetPr>
    <tabColor rgb="FF00FF00"/>
  </sheetPr>
  <dimension ref="A1:Z78"/>
  <sheetViews>
    <sheetView showZeros="0" view="pageBreakPreview" topLeftCell="A54" zoomScale="46" zoomScaleSheetLayoutView="46" workbookViewId="0">
      <selection activeCell="L61" sqref="L61:O61"/>
    </sheetView>
  </sheetViews>
  <sheetFormatPr defaultRowHeight="97.15" customHeight="1"/>
  <cols>
    <col min="1" max="1" width="12.21875" style="1" customWidth="1"/>
    <col min="2" max="2" width="13.77734375" style="1" customWidth="1"/>
    <col min="3" max="3" width="14" style="19" bestFit="1" customWidth="1"/>
    <col min="4" max="4" width="59.21875" style="20" customWidth="1"/>
    <col min="5" max="5" width="19" style="21" customWidth="1"/>
    <col min="6" max="6" width="11.77734375" style="1" customWidth="1"/>
    <col min="7" max="7" width="21.6640625" style="21" customWidth="1"/>
    <col min="8" max="8" width="20.44140625" style="1" hidden="1" customWidth="1"/>
    <col min="9" max="9" width="22.88671875" style="1" hidden="1" customWidth="1"/>
    <col min="10" max="10" width="21.21875" style="1" customWidth="1"/>
    <col min="11" max="11" width="27.44140625" style="1" customWidth="1"/>
    <col min="12" max="12" width="21.21875" style="1" customWidth="1"/>
    <col min="13" max="13" width="14.6640625" style="1" customWidth="1"/>
    <col min="14" max="14" width="22.33203125" style="1" customWidth="1"/>
    <col min="15" max="15" width="12.88671875" style="1" customWidth="1"/>
    <col min="16" max="256" width="8.88671875" style="1"/>
    <col min="257" max="257" width="6.44140625" style="1" customWidth="1"/>
    <col min="258" max="258" width="9.6640625" style="1" customWidth="1"/>
    <col min="259" max="259" width="41.6640625" style="1" customWidth="1"/>
    <col min="260" max="260" width="11.88671875" style="1" customWidth="1"/>
    <col min="261" max="261" width="6.21875" style="1" customWidth="1"/>
    <col min="262" max="262" width="14.5546875" style="1" customWidth="1"/>
    <col min="263" max="263" width="14" style="1" customWidth="1"/>
    <col min="264" max="264" width="11.5546875" style="1" bestFit="1" customWidth="1"/>
    <col min="265" max="512" width="8.88671875" style="1"/>
    <col min="513" max="513" width="6.44140625" style="1" customWidth="1"/>
    <col min="514" max="514" width="9.6640625" style="1" customWidth="1"/>
    <col min="515" max="515" width="41.6640625" style="1" customWidth="1"/>
    <col min="516" max="516" width="11.88671875" style="1" customWidth="1"/>
    <col min="517" max="517" width="6.21875" style="1" customWidth="1"/>
    <col min="518" max="518" width="14.5546875" style="1" customWidth="1"/>
    <col min="519" max="519" width="14" style="1" customWidth="1"/>
    <col min="520" max="520" width="11.5546875" style="1" bestFit="1" customWidth="1"/>
    <col min="521" max="768" width="8.88671875" style="1"/>
    <col min="769" max="769" width="6.44140625" style="1" customWidth="1"/>
    <col min="770" max="770" width="9.6640625" style="1" customWidth="1"/>
    <col min="771" max="771" width="41.6640625" style="1" customWidth="1"/>
    <col min="772" max="772" width="11.88671875" style="1" customWidth="1"/>
    <col min="773" max="773" width="6.21875" style="1" customWidth="1"/>
    <col min="774" max="774" width="14.5546875" style="1" customWidth="1"/>
    <col min="775" max="775" width="14" style="1" customWidth="1"/>
    <col min="776" max="776" width="11.5546875" style="1" bestFit="1" customWidth="1"/>
    <col min="777" max="1024" width="8.88671875" style="1"/>
    <col min="1025" max="1025" width="6.44140625" style="1" customWidth="1"/>
    <col min="1026" max="1026" width="9.6640625" style="1" customWidth="1"/>
    <col min="1027" max="1027" width="41.6640625" style="1" customWidth="1"/>
    <col min="1028" max="1028" width="11.88671875" style="1" customWidth="1"/>
    <col min="1029" max="1029" width="6.21875" style="1" customWidth="1"/>
    <col min="1030" max="1030" width="14.5546875" style="1" customWidth="1"/>
    <col min="1031" max="1031" width="14" style="1" customWidth="1"/>
    <col min="1032" max="1032" width="11.5546875" style="1" bestFit="1" customWidth="1"/>
    <col min="1033" max="1280" width="8.88671875" style="1"/>
    <col min="1281" max="1281" width="6.44140625" style="1" customWidth="1"/>
    <col min="1282" max="1282" width="9.6640625" style="1" customWidth="1"/>
    <col min="1283" max="1283" width="41.6640625" style="1" customWidth="1"/>
    <col min="1284" max="1284" width="11.88671875" style="1" customWidth="1"/>
    <col min="1285" max="1285" width="6.21875" style="1" customWidth="1"/>
    <col min="1286" max="1286" width="14.5546875" style="1" customWidth="1"/>
    <col min="1287" max="1287" width="14" style="1" customWidth="1"/>
    <col min="1288" max="1288" width="11.5546875" style="1" bestFit="1" customWidth="1"/>
    <col min="1289" max="1536" width="8.88671875" style="1"/>
    <col min="1537" max="1537" width="6.44140625" style="1" customWidth="1"/>
    <col min="1538" max="1538" width="9.6640625" style="1" customWidth="1"/>
    <col min="1539" max="1539" width="41.6640625" style="1" customWidth="1"/>
    <col min="1540" max="1540" width="11.88671875" style="1" customWidth="1"/>
    <col min="1541" max="1541" width="6.21875" style="1" customWidth="1"/>
    <col min="1542" max="1542" width="14.5546875" style="1" customWidth="1"/>
    <col min="1543" max="1543" width="14" style="1" customWidth="1"/>
    <col min="1544" max="1544" width="11.5546875" style="1" bestFit="1" customWidth="1"/>
    <col min="1545" max="1792" width="8.88671875" style="1"/>
    <col min="1793" max="1793" width="6.44140625" style="1" customWidth="1"/>
    <col min="1794" max="1794" width="9.6640625" style="1" customWidth="1"/>
    <col min="1795" max="1795" width="41.6640625" style="1" customWidth="1"/>
    <col min="1796" max="1796" width="11.88671875" style="1" customWidth="1"/>
    <col min="1797" max="1797" width="6.21875" style="1" customWidth="1"/>
    <col min="1798" max="1798" width="14.5546875" style="1" customWidth="1"/>
    <col min="1799" max="1799" width="14" style="1" customWidth="1"/>
    <col min="1800" max="1800" width="11.5546875" style="1" bestFit="1" customWidth="1"/>
    <col min="1801" max="2048" width="8.88671875" style="1"/>
    <col min="2049" max="2049" width="6.44140625" style="1" customWidth="1"/>
    <col min="2050" max="2050" width="9.6640625" style="1" customWidth="1"/>
    <col min="2051" max="2051" width="41.6640625" style="1" customWidth="1"/>
    <col min="2052" max="2052" width="11.88671875" style="1" customWidth="1"/>
    <col min="2053" max="2053" width="6.21875" style="1" customWidth="1"/>
    <col min="2054" max="2054" width="14.5546875" style="1" customWidth="1"/>
    <col min="2055" max="2055" width="14" style="1" customWidth="1"/>
    <col min="2056" max="2056" width="11.5546875" style="1" bestFit="1" customWidth="1"/>
    <col min="2057" max="2304" width="8.88671875" style="1"/>
    <col min="2305" max="2305" width="6.44140625" style="1" customWidth="1"/>
    <col min="2306" max="2306" width="9.6640625" style="1" customWidth="1"/>
    <col min="2307" max="2307" width="41.6640625" style="1" customWidth="1"/>
    <col min="2308" max="2308" width="11.88671875" style="1" customWidth="1"/>
    <col min="2309" max="2309" width="6.21875" style="1" customWidth="1"/>
    <col min="2310" max="2310" width="14.5546875" style="1" customWidth="1"/>
    <col min="2311" max="2311" width="14" style="1" customWidth="1"/>
    <col min="2312" max="2312" width="11.5546875" style="1" bestFit="1" customWidth="1"/>
    <col min="2313" max="2560" width="8.88671875" style="1"/>
    <col min="2561" max="2561" width="6.44140625" style="1" customWidth="1"/>
    <col min="2562" max="2562" width="9.6640625" style="1" customWidth="1"/>
    <col min="2563" max="2563" width="41.6640625" style="1" customWidth="1"/>
    <col min="2564" max="2564" width="11.88671875" style="1" customWidth="1"/>
    <col min="2565" max="2565" width="6.21875" style="1" customWidth="1"/>
    <col min="2566" max="2566" width="14.5546875" style="1" customWidth="1"/>
    <col min="2567" max="2567" width="14" style="1" customWidth="1"/>
    <col min="2568" max="2568" width="11.5546875" style="1" bestFit="1" customWidth="1"/>
    <col min="2569" max="2816" width="8.88671875" style="1"/>
    <col min="2817" max="2817" width="6.44140625" style="1" customWidth="1"/>
    <col min="2818" max="2818" width="9.6640625" style="1" customWidth="1"/>
    <col min="2819" max="2819" width="41.6640625" style="1" customWidth="1"/>
    <col min="2820" max="2820" width="11.88671875" style="1" customWidth="1"/>
    <col min="2821" max="2821" width="6.21875" style="1" customWidth="1"/>
    <col min="2822" max="2822" width="14.5546875" style="1" customWidth="1"/>
    <col min="2823" max="2823" width="14" style="1" customWidth="1"/>
    <col min="2824" max="2824" width="11.5546875" style="1" bestFit="1" customWidth="1"/>
    <col min="2825" max="3072" width="8.88671875" style="1"/>
    <col min="3073" max="3073" width="6.44140625" style="1" customWidth="1"/>
    <col min="3074" max="3074" width="9.6640625" style="1" customWidth="1"/>
    <col min="3075" max="3075" width="41.6640625" style="1" customWidth="1"/>
    <col min="3076" max="3076" width="11.88671875" style="1" customWidth="1"/>
    <col min="3077" max="3077" width="6.21875" style="1" customWidth="1"/>
    <col min="3078" max="3078" width="14.5546875" style="1" customWidth="1"/>
    <col min="3079" max="3079" width="14" style="1" customWidth="1"/>
    <col min="3080" max="3080" width="11.5546875" style="1" bestFit="1" customWidth="1"/>
    <col min="3081" max="3328" width="8.88671875" style="1"/>
    <col min="3329" max="3329" width="6.44140625" style="1" customWidth="1"/>
    <col min="3330" max="3330" width="9.6640625" style="1" customWidth="1"/>
    <col min="3331" max="3331" width="41.6640625" style="1" customWidth="1"/>
    <col min="3332" max="3332" width="11.88671875" style="1" customWidth="1"/>
    <col min="3333" max="3333" width="6.21875" style="1" customWidth="1"/>
    <col min="3334" max="3334" width="14.5546875" style="1" customWidth="1"/>
    <col min="3335" max="3335" width="14" style="1" customWidth="1"/>
    <col min="3336" max="3336" width="11.5546875" style="1" bestFit="1" customWidth="1"/>
    <col min="3337" max="3584" width="8.88671875" style="1"/>
    <col min="3585" max="3585" width="6.44140625" style="1" customWidth="1"/>
    <col min="3586" max="3586" width="9.6640625" style="1" customWidth="1"/>
    <col min="3587" max="3587" width="41.6640625" style="1" customWidth="1"/>
    <col min="3588" max="3588" width="11.88671875" style="1" customWidth="1"/>
    <col min="3589" max="3589" width="6.21875" style="1" customWidth="1"/>
    <col min="3590" max="3590" width="14.5546875" style="1" customWidth="1"/>
    <col min="3591" max="3591" width="14" style="1" customWidth="1"/>
    <col min="3592" max="3592" width="11.5546875" style="1" bestFit="1" customWidth="1"/>
    <col min="3593" max="3840" width="8.88671875" style="1"/>
    <col min="3841" max="3841" width="6.44140625" style="1" customWidth="1"/>
    <col min="3842" max="3842" width="9.6640625" style="1" customWidth="1"/>
    <col min="3843" max="3843" width="41.6640625" style="1" customWidth="1"/>
    <col min="3844" max="3844" width="11.88671875" style="1" customWidth="1"/>
    <col min="3845" max="3845" width="6.21875" style="1" customWidth="1"/>
    <col min="3846" max="3846" width="14.5546875" style="1" customWidth="1"/>
    <col min="3847" max="3847" width="14" style="1" customWidth="1"/>
    <col min="3848" max="3848" width="11.5546875" style="1" bestFit="1" customWidth="1"/>
    <col min="3849" max="4096" width="8.88671875" style="1"/>
    <col min="4097" max="4097" width="6.44140625" style="1" customWidth="1"/>
    <col min="4098" max="4098" width="9.6640625" style="1" customWidth="1"/>
    <col min="4099" max="4099" width="41.6640625" style="1" customWidth="1"/>
    <col min="4100" max="4100" width="11.88671875" style="1" customWidth="1"/>
    <col min="4101" max="4101" width="6.21875" style="1" customWidth="1"/>
    <col min="4102" max="4102" width="14.5546875" style="1" customWidth="1"/>
    <col min="4103" max="4103" width="14" style="1" customWidth="1"/>
    <col min="4104" max="4104" width="11.5546875" style="1" bestFit="1" customWidth="1"/>
    <col min="4105" max="4352" width="8.88671875" style="1"/>
    <col min="4353" max="4353" width="6.44140625" style="1" customWidth="1"/>
    <col min="4354" max="4354" width="9.6640625" style="1" customWidth="1"/>
    <col min="4355" max="4355" width="41.6640625" style="1" customWidth="1"/>
    <col min="4356" max="4356" width="11.88671875" style="1" customWidth="1"/>
    <col min="4357" max="4357" width="6.21875" style="1" customWidth="1"/>
    <col min="4358" max="4358" width="14.5546875" style="1" customWidth="1"/>
    <col min="4359" max="4359" width="14" style="1" customWidth="1"/>
    <col min="4360" max="4360" width="11.5546875" style="1" bestFit="1" customWidth="1"/>
    <col min="4361" max="4608" width="8.88671875" style="1"/>
    <col min="4609" max="4609" width="6.44140625" style="1" customWidth="1"/>
    <col min="4610" max="4610" width="9.6640625" style="1" customWidth="1"/>
    <col min="4611" max="4611" width="41.6640625" style="1" customWidth="1"/>
    <col min="4612" max="4612" width="11.88671875" style="1" customWidth="1"/>
    <col min="4613" max="4613" width="6.21875" style="1" customWidth="1"/>
    <col min="4614" max="4614" width="14.5546875" style="1" customWidth="1"/>
    <col min="4615" max="4615" width="14" style="1" customWidth="1"/>
    <col min="4616" max="4616" width="11.5546875" style="1" bestFit="1" customWidth="1"/>
    <col min="4617" max="4864" width="8.88671875" style="1"/>
    <col min="4865" max="4865" width="6.44140625" style="1" customWidth="1"/>
    <col min="4866" max="4866" width="9.6640625" style="1" customWidth="1"/>
    <col min="4867" max="4867" width="41.6640625" style="1" customWidth="1"/>
    <col min="4868" max="4868" width="11.88671875" style="1" customWidth="1"/>
    <col min="4869" max="4869" width="6.21875" style="1" customWidth="1"/>
    <col min="4870" max="4870" width="14.5546875" style="1" customWidth="1"/>
    <col min="4871" max="4871" width="14" style="1" customWidth="1"/>
    <col min="4872" max="4872" width="11.5546875" style="1" bestFit="1" customWidth="1"/>
    <col min="4873" max="5120" width="8.88671875" style="1"/>
    <col min="5121" max="5121" width="6.44140625" style="1" customWidth="1"/>
    <col min="5122" max="5122" width="9.6640625" style="1" customWidth="1"/>
    <col min="5123" max="5123" width="41.6640625" style="1" customWidth="1"/>
    <col min="5124" max="5124" width="11.88671875" style="1" customWidth="1"/>
    <col min="5125" max="5125" width="6.21875" style="1" customWidth="1"/>
    <col min="5126" max="5126" width="14.5546875" style="1" customWidth="1"/>
    <col min="5127" max="5127" width="14" style="1" customWidth="1"/>
    <col min="5128" max="5128" width="11.5546875" style="1" bestFit="1" customWidth="1"/>
    <col min="5129" max="5376" width="8.88671875" style="1"/>
    <col min="5377" max="5377" width="6.44140625" style="1" customWidth="1"/>
    <col min="5378" max="5378" width="9.6640625" style="1" customWidth="1"/>
    <col min="5379" max="5379" width="41.6640625" style="1" customWidth="1"/>
    <col min="5380" max="5380" width="11.88671875" style="1" customWidth="1"/>
    <col min="5381" max="5381" width="6.21875" style="1" customWidth="1"/>
    <col min="5382" max="5382" width="14.5546875" style="1" customWidth="1"/>
    <col min="5383" max="5383" width="14" style="1" customWidth="1"/>
    <col min="5384" max="5384" width="11.5546875" style="1" bestFit="1" customWidth="1"/>
    <col min="5385" max="5632" width="8.88671875" style="1"/>
    <col min="5633" max="5633" width="6.44140625" style="1" customWidth="1"/>
    <col min="5634" max="5634" width="9.6640625" style="1" customWidth="1"/>
    <col min="5635" max="5635" width="41.6640625" style="1" customWidth="1"/>
    <col min="5636" max="5636" width="11.88671875" style="1" customWidth="1"/>
    <col min="5637" max="5637" width="6.21875" style="1" customWidth="1"/>
    <col min="5638" max="5638" width="14.5546875" style="1" customWidth="1"/>
    <col min="5639" max="5639" width="14" style="1" customWidth="1"/>
    <col min="5640" max="5640" width="11.5546875" style="1" bestFit="1" customWidth="1"/>
    <col min="5641" max="5888" width="8.88671875" style="1"/>
    <col min="5889" max="5889" width="6.44140625" style="1" customWidth="1"/>
    <col min="5890" max="5890" width="9.6640625" style="1" customWidth="1"/>
    <col min="5891" max="5891" width="41.6640625" style="1" customWidth="1"/>
    <col min="5892" max="5892" width="11.88671875" style="1" customWidth="1"/>
    <col min="5893" max="5893" width="6.21875" style="1" customWidth="1"/>
    <col min="5894" max="5894" width="14.5546875" style="1" customWidth="1"/>
    <col min="5895" max="5895" width="14" style="1" customWidth="1"/>
    <col min="5896" max="5896" width="11.5546875" style="1" bestFit="1" customWidth="1"/>
    <col min="5897" max="6144" width="8.88671875" style="1"/>
    <col min="6145" max="6145" width="6.44140625" style="1" customWidth="1"/>
    <col min="6146" max="6146" width="9.6640625" style="1" customWidth="1"/>
    <col min="6147" max="6147" width="41.6640625" style="1" customWidth="1"/>
    <col min="6148" max="6148" width="11.88671875" style="1" customWidth="1"/>
    <col min="6149" max="6149" width="6.21875" style="1" customWidth="1"/>
    <col min="6150" max="6150" width="14.5546875" style="1" customWidth="1"/>
    <col min="6151" max="6151" width="14" style="1" customWidth="1"/>
    <col min="6152" max="6152" width="11.5546875" style="1" bestFit="1" customWidth="1"/>
    <col min="6153" max="6400" width="8.88671875" style="1"/>
    <col min="6401" max="6401" width="6.44140625" style="1" customWidth="1"/>
    <col min="6402" max="6402" width="9.6640625" style="1" customWidth="1"/>
    <col min="6403" max="6403" width="41.6640625" style="1" customWidth="1"/>
    <col min="6404" max="6404" width="11.88671875" style="1" customWidth="1"/>
    <col min="6405" max="6405" width="6.21875" style="1" customWidth="1"/>
    <col min="6406" max="6406" width="14.5546875" style="1" customWidth="1"/>
    <col min="6407" max="6407" width="14" style="1" customWidth="1"/>
    <col min="6408" max="6408" width="11.5546875" style="1" bestFit="1" customWidth="1"/>
    <col min="6409" max="6656" width="8.88671875" style="1"/>
    <col min="6657" max="6657" width="6.44140625" style="1" customWidth="1"/>
    <col min="6658" max="6658" width="9.6640625" style="1" customWidth="1"/>
    <col min="6659" max="6659" width="41.6640625" style="1" customWidth="1"/>
    <col min="6660" max="6660" width="11.88671875" style="1" customWidth="1"/>
    <col min="6661" max="6661" width="6.21875" style="1" customWidth="1"/>
    <col min="6662" max="6662" width="14.5546875" style="1" customWidth="1"/>
    <col min="6663" max="6663" width="14" style="1" customWidth="1"/>
    <col min="6664" max="6664" width="11.5546875" style="1" bestFit="1" customWidth="1"/>
    <col min="6665" max="6912" width="8.88671875" style="1"/>
    <col min="6913" max="6913" width="6.44140625" style="1" customWidth="1"/>
    <col min="6914" max="6914" width="9.6640625" style="1" customWidth="1"/>
    <col min="6915" max="6915" width="41.6640625" style="1" customWidth="1"/>
    <col min="6916" max="6916" width="11.88671875" style="1" customWidth="1"/>
    <col min="6917" max="6917" width="6.21875" style="1" customWidth="1"/>
    <col min="6918" max="6918" width="14.5546875" style="1" customWidth="1"/>
    <col min="6919" max="6919" width="14" style="1" customWidth="1"/>
    <col min="6920" max="6920" width="11.5546875" style="1" bestFit="1" customWidth="1"/>
    <col min="6921" max="7168" width="8.88671875" style="1"/>
    <col min="7169" max="7169" width="6.44140625" style="1" customWidth="1"/>
    <col min="7170" max="7170" width="9.6640625" style="1" customWidth="1"/>
    <col min="7171" max="7171" width="41.6640625" style="1" customWidth="1"/>
    <col min="7172" max="7172" width="11.88671875" style="1" customWidth="1"/>
    <col min="7173" max="7173" width="6.21875" style="1" customWidth="1"/>
    <col min="7174" max="7174" width="14.5546875" style="1" customWidth="1"/>
    <col min="7175" max="7175" width="14" style="1" customWidth="1"/>
    <col min="7176" max="7176" width="11.5546875" style="1" bestFit="1" customWidth="1"/>
    <col min="7177" max="7424" width="8.88671875" style="1"/>
    <col min="7425" max="7425" width="6.44140625" style="1" customWidth="1"/>
    <col min="7426" max="7426" width="9.6640625" style="1" customWidth="1"/>
    <col min="7427" max="7427" width="41.6640625" style="1" customWidth="1"/>
    <col min="7428" max="7428" width="11.88671875" style="1" customWidth="1"/>
    <col min="7429" max="7429" width="6.21875" style="1" customWidth="1"/>
    <col min="7430" max="7430" width="14.5546875" style="1" customWidth="1"/>
    <col min="7431" max="7431" width="14" style="1" customWidth="1"/>
    <col min="7432" max="7432" width="11.5546875" style="1" bestFit="1" customWidth="1"/>
    <col min="7433" max="7680" width="8.88671875" style="1"/>
    <col min="7681" max="7681" width="6.44140625" style="1" customWidth="1"/>
    <col min="7682" max="7682" width="9.6640625" style="1" customWidth="1"/>
    <col min="7683" max="7683" width="41.6640625" style="1" customWidth="1"/>
    <col min="7684" max="7684" width="11.88671875" style="1" customWidth="1"/>
    <col min="7685" max="7685" width="6.21875" style="1" customWidth="1"/>
    <col min="7686" max="7686" width="14.5546875" style="1" customWidth="1"/>
    <col min="7687" max="7687" width="14" style="1" customWidth="1"/>
    <col min="7688" max="7688" width="11.5546875" style="1" bestFit="1" customWidth="1"/>
    <col min="7689" max="7936" width="8.88671875" style="1"/>
    <col min="7937" max="7937" width="6.44140625" style="1" customWidth="1"/>
    <col min="7938" max="7938" width="9.6640625" style="1" customWidth="1"/>
    <col min="7939" max="7939" width="41.6640625" style="1" customWidth="1"/>
    <col min="7940" max="7940" width="11.88671875" style="1" customWidth="1"/>
    <col min="7941" max="7941" width="6.21875" style="1" customWidth="1"/>
    <col min="7942" max="7942" width="14.5546875" style="1" customWidth="1"/>
    <col min="7943" max="7943" width="14" style="1" customWidth="1"/>
    <col min="7944" max="7944" width="11.5546875" style="1" bestFit="1" customWidth="1"/>
    <col min="7945" max="8192" width="8.88671875" style="1"/>
    <col min="8193" max="8193" width="6.44140625" style="1" customWidth="1"/>
    <col min="8194" max="8194" width="9.6640625" style="1" customWidth="1"/>
    <col min="8195" max="8195" width="41.6640625" style="1" customWidth="1"/>
    <col min="8196" max="8196" width="11.88671875" style="1" customWidth="1"/>
    <col min="8197" max="8197" width="6.21875" style="1" customWidth="1"/>
    <col min="8198" max="8198" width="14.5546875" style="1" customWidth="1"/>
    <col min="8199" max="8199" width="14" style="1" customWidth="1"/>
    <col min="8200" max="8200" width="11.5546875" style="1" bestFit="1" customWidth="1"/>
    <col min="8201" max="8448" width="8.88671875" style="1"/>
    <col min="8449" max="8449" width="6.44140625" style="1" customWidth="1"/>
    <col min="8450" max="8450" width="9.6640625" style="1" customWidth="1"/>
    <col min="8451" max="8451" width="41.6640625" style="1" customWidth="1"/>
    <col min="8452" max="8452" width="11.88671875" style="1" customWidth="1"/>
    <col min="8453" max="8453" width="6.21875" style="1" customWidth="1"/>
    <col min="8454" max="8454" width="14.5546875" style="1" customWidth="1"/>
    <col min="8455" max="8455" width="14" style="1" customWidth="1"/>
    <col min="8456" max="8456" width="11.5546875" style="1" bestFit="1" customWidth="1"/>
    <col min="8457" max="8704" width="8.88671875" style="1"/>
    <col min="8705" max="8705" width="6.44140625" style="1" customWidth="1"/>
    <col min="8706" max="8706" width="9.6640625" style="1" customWidth="1"/>
    <col min="8707" max="8707" width="41.6640625" style="1" customWidth="1"/>
    <col min="8708" max="8708" width="11.88671875" style="1" customWidth="1"/>
    <col min="8709" max="8709" width="6.21875" style="1" customWidth="1"/>
    <col min="8710" max="8710" width="14.5546875" style="1" customWidth="1"/>
    <col min="8711" max="8711" width="14" style="1" customWidth="1"/>
    <col min="8712" max="8712" width="11.5546875" style="1" bestFit="1" customWidth="1"/>
    <col min="8713" max="8960" width="8.88671875" style="1"/>
    <col min="8961" max="8961" width="6.44140625" style="1" customWidth="1"/>
    <col min="8962" max="8962" width="9.6640625" style="1" customWidth="1"/>
    <col min="8963" max="8963" width="41.6640625" style="1" customWidth="1"/>
    <col min="8964" max="8964" width="11.88671875" style="1" customWidth="1"/>
    <col min="8965" max="8965" width="6.21875" style="1" customWidth="1"/>
    <col min="8966" max="8966" width="14.5546875" style="1" customWidth="1"/>
    <col min="8967" max="8967" width="14" style="1" customWidth="1"/>
    <col min="8968" max="8968" width="11.5546875" style="1" bestFit="1" customWidth="1"/>
    <col min="8969" max="9216" width="8.88671875" style="1"/>
    <col min="9217" max="9217" width="6.44140625" style="1" customWidth="1"/>
    <col min="9218" max="9218" width="9.6640625" style="1" customWidth="1"/>
    <col min="9219" max="9219" width="41.6640625" style="1" customWidth="1"/>
    <col min="9220" max="9220" width="11.88671875" style="1" customWidth="1"/>
    <col min="9221" max="9221" width="6.21875" style="1" customWidth="1"/>
    <col min="9222" max="9222" width="14.5546875" style="1" customWidth="1"/>
    <col min="9223" max="9223" width="14" style="1" customWidth="1"/>
    <col min="9224" max="9224" width="11.5546875" style="1" bestFit="1" customWidth="1"/>
    <col min="9225" max="9472" width="8.88671875" style="1"/>
    <col min="9473" max="9473" width="6.44140625" style="1" customWidth="1"/>
    <col min="9474" max="9474" width="9.6640625" style="1" customWidth="1"/>
    <col min="9475" max="9475" width="41.6640625" style="1" customWidth="1"/>
    <col min="9476" max="9476" width="11.88671875" style="1" customWidth="1"/>
    <col min="9477" max="9477" width="6.21875" style="1" customWidth="1"/>
    <col min="9478" max="9478" width="14.5546875" style="1" customWidth="1"/>
    <col min="9479" max="9479" width="14" style="1" customWidth="1"/>
    <col min="9480" max="9480" width="11.5546875" style="1" bestFit="1" customWidth="1"/>
    <col min="9481" max="9728" width="8.88671875" style="1"/>
    <col min="9729" max="9729" width="6.44140625" style="1" customWidth="1"/>
    <col min="9730" max="9730" width="9.6640625" style="1" customWidth="1"/>
    <col min="9731" max="9731" width="41.6640625" style="1" customWidth="1"/>
    <col min="9732" max="9732" width="11.88671875" style="1" customWidth="1"/>
    <col min="9733" max="9733" width="6.21875" style="1" customWidth="1"/>
    <col min="9734" max="9734" width="14.5546875" style="1" customWidth="1"/>
    <col min="9735" max="9735" width="14" style="1" customWidth="1"/>
    <col min="9736" max="9736" width="11.5546875" style="1" bestFit="1" customWidth="1"/>
    <col min="9737" max="9984" width="8.88671875" style="1"/>
    <col min="9985" max="9985" width="6.44140625" style="1" customWidth="1"/>
    <col min="9986" max="9986" width="9.6640625" style="1" customWidth="1"/>
    <col min="9987" max="9987" width="41.6640625" style="1" customWidth="1"/>
    <col min="9988" max="9988" width="11.88671875" style="1" customWidth="1"/>
    <col min="9989" max="9989" width="6.21875" style="1" customWidth="1"/>
    <col min="9990" max="9990" width="14.5546875" style="1" customWidth="1"/>
    <col min="9991" max="9991" width="14" style="1" customWidth="1"/>
    <col min="9992" max="9992" width="11.5546875" style="1" bestFit="1" customWidth="1"/>
    <col min="9993" max="10240" width="8.88671875" style="1"/>
    <col min="10241" max="10241" width="6.44140625" style="1" customWidth="1"/>
    <col min="10242" max="10242" width="9.6640625" style="1" customWidth="1"/>
    <col min="10243" max="10243" width="41.6640625" style="1" customWidth="1"/>
    <col min="10244" max="10244" width="11.88671875" style="1" customWidth="1"/>
    <col min="10245" max="10245" width="6.21875" style="1" customWidth="1"/>
    <col min="10246" max="10246" width="14.5546875" style="1" customWidth="1"/>
    <col min="10247" max="10247" width="14" style="1" customWidth="1"/>
    <col min="10248" max="10248" width="11.5546875" style="1" bestFit="1" customWidth="1"/>
    <col min="10249" max="10496" width="8.88671875" style="1"/>
    <col min="10497" max="10497" width="6.44140625" style="1" customWidth="1"/>
    <col min="10498" max="10498" width="9.6640625" style="1" customWidth="1"/>
    <col min="10499" max="10499" width="41.6640625" style="1" customWidth="1"/>
    <col min="10500" max="10500" width="11.88671875" style="1" customWidth="1"/>
    <col min="10501" max="10501" width="6.21875" style="1" customWidth="1"/>
    <col min="10502" max="10502" width="14.5546875" style="1" customWidth="1"/>
    <col min="10503" max="10503" width="14" style="1" customWidth="1"/>
    <col min="10504" max="10504" width="11.5546875" style="1" bestFit="1" customWidth="1"/>
    <col min="10505" max="10752" width="8.88671875" style="1"/>
    <col min="10753" max="10753" width="6.44140625" style="1" customWidth="1"/>
    <col min="10754" max="10754" width="9.6640625" style="1" customWidth="1"/>
    <col min="10755" max="10755" width="41.6640625" style="1" customWidth="1"/>
    <col min="10756" max="10756" width="11.88671875" style="1" customWidth="1"/>
    <col min="10757" max="10757" width="6.21875" style="1" customWidth="1"/>
    <col min="10758" max="10758" width="14.5546875" style="1" customWidth="1"/>
    <col min="10759" max="10759" width="14" style="1" customWidth="1"/>
    <col min="10760" max="10760" width="11.5546875" style="1" bestFit="1" customWidth="1"/>
    <col min="10761" max="11008" width="8.88671875" style="1"/>
    <col min="11009" max="11009" width="6.44140625" style="1" customWidth="1"/>
    <col min="11010" max="11010" width="9.6640625" style="1" customWidth="1"/>
    <col min="11011" max="11011" width="41.6640625" style="1" customWidth="1"/>
    <col min="11012" max="11012" width="11.88671875" style="1" customWidth="1"/>
    <col min="11013" max="11013" width="6.21875" style="1" customWidth="1"/>
    <col min="11014" max="11014" width="14.5546875" style="1" customWidth="1"/>
    <col min="11015" max="11015" width="14" style="1" customWidth="1"/>
    <col min="11016" max="11016" width="11.5546875" style="1" bestFit="1" customWidth="1"/>
    <col min="11017" max="11264" width="8.88671875" style="1"/>
    <col min="11265" max="11265" width="6.44140625" style="1" customWidth="1"/>
    <col min="11266" max="11266" width="9.6640625" style="1" customWidth="1"/>
    <col min="11267" max="11267" width="41.6640625" style="1" customWidth="1"/>
    <col min="11268" max="11268" width="11.88671875" style="1" customWidth="1"/>
    <col min="11269" max="11269" width="6.21875" style="1" customWidth="1"/>
    <col min="11270" max="11270" width="14.5546875" style="1" customWidth="1"/>
    <col min="11271" max="11271" width="14" style="1" customWidth="1"/>
    <col min="11272" max="11272" width="11.5546875" style="1" bestFit="1" customWidth="1"/>
    <col min="11273" max="11520" width="8.88671875" style="1"/>
    <col min="11521" max="11521" width="6.44140625" style="1" customWidth="1"/>
    <col min="11522" max="11522" width="9.6640625" style="1" customWidth="1"/>
    <col min="11523" max="11523" width="41.6640625" style="1" customWidth="1"/>
    <col min="11524" max="11524" width="11.88671875" style="1" customWidth="1"/>
    <col min="11525" max="11525" width="6.21875" style="1" customWidth="1"/>
    <col min="11526" max="11526" width="14.5546875" style="1" customWidth="1"/>
    <col min="11527" max="11527" width="14" style="1" customWidth="1"/>
    <col min="11528" max="11528" width="11.5546875" style="1" bestFit="1" customWidth="1"/>
    <col min="11529" max="11776" width="8.88671875" style="1"/>
    <col min="11777" max="11777" width="6.44140625" style="1" customWidth="1"/>
    <col min="11778" max="11778" width="9.6640625" style="1" customWidth="1"/>
    <col min="11779" max="11779" width="41.6640625" style="1" customWidth="1"/>
    <col min="11780" max="11780" width="11.88671875" style="1" customWidth="1"/>
    <col min="11781" max="11781" width="6.21875" style="1" customWidth="1"/>
    <col min="11782" max="11782" width="14.5546875" style="1" customWidth="1"/>
    <col min="11783" max="11783" width="14" style="1" customWidth="1"/>
    <col min="11784" max="11784" width="11.5546875" style="1" bestFit="1" customWidth="1"/>
    <col min="11785" max="12032" width="8.88671875" style="1"/>
    <col min="12033" max="12033" width="6.44140625" style="1" customWidth="1"/>
    <col min="12034" max="12034" width="9.6640625" style="1" customWidth="1"/>
    <col min="12035" max="12035" width="41.6640625" style="1" customWidth="1"/>
    <col min="12036" max="12036" width="11.88671875" style="1" customWidth="1"/>
    <col min="12037" max="12037" width="6.21875" style="1" customWidth="1"/>
    <col min="12038" max="12038" width="14.5546875" style="1" customWidth="1"/>
    <col min="12039" max="12039" width="14" style="1" customWidth="1"/>
    <col min="12040" max="12040" width="11.5546875" style="1" bestFit="1" customWidth="1"/>
    <col min="12041" max="12288" width="8.88671875" style="1"/>
    <col min="12289" max="12289" width="6.44140625" style="1" customWidth="1"/>
    <col min="12290" max="12290" width="9.6640625" style="1" customWidth="1"/>
    <col min="12291" max="12291" width="41.6640625" style="1" customWidth="1"/>
    <col min="12292" max="12292" width="11.88671875" style="1" customWidth="1"/>
    <col min="12293" max="12293" width="6.21875" style="1" customWidth="1"/>
    <col min="12294" max="12294" width="14.5546875" style="1" customWidth="1"/>
    <col min="12295" max="12295" width="14" style="1" customWidth="1"/>
    <col min="12296" max="12296" width="11.5546875" style="1" bestFit="1" customWidth="1"/>
    <col min="12297" max="12544" width="8.88671875" style="1"/>
    <col min="12545" max="12545" width="6.44140625" style="1" customWidth="1"/>
    <col min="12546" max="12546" width="9.6640625" style="1" customWidth="1"/>
    <col min="12547" max="12547" width="41.6640625" style="1" customWidth="1"/>
    <col min="12548" max="12548" width="11.88671875" style="1" customWidth="1"/>
    <col min="12549" max="12549" width="6.21875" style="1" customWidth="1"/>
    <col min="12550" max="12550" width="14.5546875" style="1" customWidth="1"/>
    <col min="12551" max="12551" width="14" style="1" customWidth="1"/>
    <col min="12552" max="12552" width="11.5546875" style="1" bestFit="1" customWidth="1"/>
    <col min="12553" max="12800" width="8.88671875" style="1"/>
    <col min="12801" max="12801" width="6.44140625" style="1" customWidth="1"/>
    <col min="12802" max="12802" width="9.6640625" style="1" customWidth="1"/>
    <col min="12803" max="12803" width="41.6640625" style="1" customWidth="1"/>
    <col min="12804" max="12804" width="11.88671875" style="1" customWidth="1"/>
    <col min="12805" max="12805" width="6.21875" style="1" customWidth="1"/>
    <col min="12806" max="12806" width="14.5546875" style="1" customWidth="1"/>
    <col min="12807" max="12807" width="14" style="1" customWidth="1"/>
    <col min="12808" max="12808" width="11.5546875" style="1" bestFit="1" customWidth="1"/>
    <col min="12809" max="13056" width="8.88671875" style="1"/>
    <col min="13057" max="13057" width="6.44140625" style="1" customWidth="1"/>
    <col min="13058" max="13058" width="9.6640625" style="1" customWidth="1"/>
    <col min="13059" max="13059" width="41.6640625" style="1" customWidth="1"/>
    <col min="13060" max="13060" width="11.88671875" style="1" customWidth="1"/>
    <col min="13061" max="13061" width="6.21875" style="1" customWidth="1"/>
    <col min="13062" max="13062" width="14.5546875" style="1" customWidth="1"/>
    <col min="13063" max="13063" width="14" style="1" customWidth="1"/>
    <col min="13064" max="13064" width="11.5546875" style="1" bestFit="1" customWidth="1"/>
    <col min="13065" max="13312" width="8.88671875" style="1"/>
    <col min="13313" max="13313" width="6.44140625" style="1" customWidth="1"/>
    <col min="13314" max="13314" width="9.6640625" style="1" customWidth="1"/>
    <col min="13315" max="13315" width="41.6640625" style="1" customWidth="1"/>
    <col min="13316" max="13316" width="11.88671875" style="1" customWidth="1"/>
    <col min="13317" max="13317" width="6.21875" style="1" customWidth="1"/>
    <col min="13318" max="13318" width="14.5546875" style="1" customWidth="1"/>
    <col min="13319" max="13319" width="14" style="1" customWidth="1"/>
    <col min="13320" max="13320" width="11.5546875" style="1" bestFit="1" customWidth="1"/>
    <col min="13321" max="13568" width="8.88671875" style="1"/>
    <col min="13569" max="13569" width="6.44140625" style="1" customWidth="1"/>
    <col min="13570" max="13570" width="9.6640625" style="1" customWidth="1"/>
    <col min="13571" max="13571" width="41.6640625" style="1" customWidth="1"/>
    <col min="13572" max="13572" width="11.88671875" style="1" customWidth="1"/>
    <col min="13573" max="13573" width="6.21875" style="1" customWidth="1"/>
    <col min="13574" max="13574" width="14.5546875" style="1" customWidth="1"/>
    <col min="13575" max="13575" width="14" style="1" customWidth="1"/>
    <col min="13576" max="13576" width="11.5546875" style="1" bestFit="1" customWidth="1"/>
    <col min="13577" max="13824" width="8.88671875" style="1"/>
    <col min="13825" max="13825" width="6.44140625" style="1" customWidth="1"/>
    <col min="13826" max="13826" width="9.6640625" style="1" customWidth="1"/>
    <col min="13827" max="13827" width="41.6640625" style="1" customWidth="1"/>
    <col min="13828" max="13828" width="11.88671875" style="1" customWidth="1"/>
    <col min="13829" max="13829" width="6.21875" style="1" customWidth="1"/>
    <col min="13830" max="13830" width="14.5546875" style="1" customWidth="1"/>
    <col min="13831" max="13831" width="14" style="1" customWidth="1"/>
    <col min="13832" max="13832" width="11.5546875" style="1" bestFit="1" customWidth="1"/>
    <col min="13833" max="14080" width="8.88671875" style="1"/>
    <col min="14081" max="14081" width="6.44140625" style="1" customWidth="1"/>
    <col min="14082" max="14082" width="9.6640625" style="1" customWidth="1"/>
    <col min="14083" max="14083" width="41.6640625" style="1" customWidth="1"/>
    <col min="14084" max="14084" width="11.88671875" style="1" customWidth="1"/>
    <col min="14085" max="14085" width="6.21875" style="1" customWidth="1"/>
    <col min="14086" max="14086" width="14.5546875" style="1" customWidth="1"/>
    <col min="14087" max="14087" width="14" style="1" customWidth="1"/>
    <col min="14088" max="14088" width="11.5546875" style="1" bestFit="1" customWidth="1"/>
    <col min="14089" max="14336" width="8.88671875" style="1"/>
    <col min="14337" max="14337" width="6.44140625" style="1" customWidth="1"/>
    <col min="14338" max="14338" width="9.6640625" style="1" customWidth="1"/>
    <col min="14339" max="14339" width="41.6640625" style="1" customWidth="1"/>
    <col min="14340" max="14340" width="11.88671875" style="1" customWidth="1"/>
    <col min="14341" max="14341" width="6.21875" style="1" customWidth="1"/>
    <col min="14342" max="14342" width="14.5546875" style="1" customWidth="1"/>
    <col min="14343" max="14343" width="14" style="1" customWidth="1"/>
    <col min="14344" max="14344" width="11.5546875" style="1" bestFit="1" customWidth="1"/>
    <col min="14345" max="14592" width="8.88671875" style="1"/>
    <col min="14593" max="14593" width="6.44140625" style="1" customWidth="1"/>
    <col min="14594" max="14594" width="9.6640625" style="1" customWidth="1"/>
    <col min="14595" max="14595" width="41.6640625" style="1" customWidth="1"/>
    <col min="14596" max="14596" width="11.88671875" style="1" customWidth="1"/>
    <col min="14597" max="14597" width="6.21875" style="1" customWidth="1"/>
    <col min="14598" max="14598" width="14.5546875" style="1" customWidth="1"/>
    <col min="14599" max="14599" width="14" style="1" customWidth="1"/>
    <col min="14600" max="14600" width="11.5546875" style="1" bestFit="1" customWidth="1"/>
    <col min="14601" max="14848" width="8.88671875" style="1"/>
    <col min="14849" max="14849" width="6.44140625" style="1" customWidth="1"/>
    <col min="14850" max="14850" width="9.6640625" style="1" customWidth="1"/>
    <col min="14851" max="14851" width="41.6640625" style="1" customWidth="1"/>
    <col min="14852" max="14852" width="11.88671875" style="1" customWidth="1"/>
    <col min="14853" max="14853" width="6.21875" style="1" customWidth="1"/>
    <col min="14854" max="14854" width="14.5546875" style="1" customWidth="1"/>
    <col min="14855" max="14855" width="14" style="1" customWidth="1"/>
    <col min="14856" max="14856" width="11.5546875" style="1" bestFit="1" customWidth="1"/>
    <col min="14857" max="15104" width="8.88671875" style="1"/>
    <col min="15105" max="15105" width="6.44140625" style="1" customWidth="1"/>
    <col min="15106" max="15106" width="9.6640625" style="1" customWidth="1"/>
    <col min="15107" max="15107" width="41.6640625" style="1" customWidth="1"/>
    <col min="15108" max="15108" width="11.88671875" style="1" customWidth="1"/>
    <col min="15109" max="15109" width="6.21875" style="1" customWidth="1"/>
    <col min="15110" max="15110" width="14.5546875" style="1" customWidth="1"/>
    <col min="15111" max="15111" width="14" style="1" customWidth="1"/>
    <col min="15112" max="15112" width="11.5546875" style="1" bestFit="1" customWidth="1"/>
    <col min="15113" max="15360" width="8.88671875" style="1"/>
    <col min="15361" max="15361" width="6.44140625" style="1" customWidth="1"/>
    <col min="15362" max="15362" width="9.6640625" style="1" customWidth="1"/>
    <col min="15363" max="15363" width="41.6640625" style="1" customWidth="1"/>
    <col min="15364" max="15364" width="11.88671875" style="1" customWidth="1"/>
    <col min="15365" max="15365" width="6.21875" style="1" customWidth="1"/>
    <col min="15366" max="15366" width="14.5546875" style="1" customWidth="1"/>
    <col min="15367" max="15367" width="14" style="1" customWidth="1"/>
    <col min="15368" max="15368" width="11.5546875" style="1" bestFit="1" customWidth="1"/>
    <col min="15369" max="15616" width="8.88671875" style="1"/>
    <col min="15617" max="15617" width="6.44140625" style="1" customWidth="1"/>
    <col min="15618" max="15618" width="9.6640625" style="1" customWidth="1"/>
    <col min="15619" max="15619" width="41.6640625" style="1" customWidth="1"/>
    <col min="15620" max="15620" width="11.88671875" style="1" customWidth="1"/>
    <col min="15621" max="15621" width="6.21875" style="1" customWidth="1"/>
    <col min="15622" max="15622" width="14.5546875" style="1" customWidth="1"/>
    <col min="15623" max="15623" width="14" style="1" customWidth="1"/>
    <col min="15624" max="15624" width="11.5546875" style="1" bestFit="1" customWidth="1"/>
    <col min="15625" max="15872" width="8.88671875" style="1"/>
    <col min="15873" max="15873" width="6.44140625" style="1" customWidth="1"/>
    <col min="15874" max="15874" width="9.6640625" style="1" customWidth="1"/>
    <col min="15875" max="15875" width="41.6640625" style="1" customWidth="1"/>
    <col min="15876" max="15876" width="11.88671875" style="1" customWidth="1"/>
    <col min="15877" max="15877" width="6.21875" style="1" customWidth="1"/>
    <col min="15878" max="15878" width="14.5546875" style="1" customWidth="1"/>
    <col min="15879" max="15879" width="14" style="1" customWidth="1"/>
    <col min="15880" max="15880" width="11.5546875" style="1" bestFit="1" customWidth="1"/>
    <col min="15881" max="16128" width="8.88671875" style="1"/>
    <col min="16129" max="16129" width="6.44140625" style="1" customWidth="1"/>
    <col min="16130" max="16130" width="9.6640625" style="1" customWidth="1"/>
    <col min="16131" max="16131" width="41.6640625" style="1" customWidth="1"/>
    <col min="16132" max="16132" width="11.88671875" style="1" customWidth="1"/>
    <col min="16133" max="16133" width="6.21875" style="1" customWidth="1"/>
    <col min="16134" max="16134" width="14.5546875" style="1" customWidth="1"/>
    <col min="16135" max="16135" width="14" style="1" customWidth="1"/>
    <col min="16136" max="16136" width="11.5546875" style="1" bestFit="1" customWidth="1"/>
    <col min="16137" max="16384" width="8.88671875" style="1"/>
  </cols>
  <sheetData>
    <row r="1" spans="1:18" ht="67.5" customHeight="1">
      <c r="A1" s="380" t="s">
        <v>228</v>
      </c>
      <c r="B1" s="380"/>
      <c r="C1" s="380"/>
      <c r="D1" s="380"/>
      <c r="E1" s="380"/>
      <c r="F1" s="380"/>
      <c r="G1" s="380"/>
      <c r="H1" s="380"/>
      <c r="I1" s="380"/>
      <c r="J1" s="380"/>
      <c r="K1" s="380"/>
      <c r="L1" s="380"/>
      <c r="M1" s="380"/>
      <c r="N1" s="380"/>
      <c r="O1" s="380"/>
    </row>
    <row r="2" spans="1:18" ht="57" customHeight="1">
      <c r="A2" s="380" t="str">
        <f>combned!A1</f>
        <v>Name of Work : Providing Basket ball court, Manhole chamber and Toilet repairing works for Government Higher Secondary School, MGR Nagar at KK Nagar in Chennai city.</v>
      </c>
      <c r="B2" s="380"/>
      <c r="C2" s="380"/>
      <c r="D2" s="380"/>
      <c r="E2" s="380"/>
      <c r="F2" s="380"/>
      <c r="G2" s="380"/>
      <c r="H2" s="380"/>
      <c r="I2" s="380"/>
      <c r="J2" s="380"/>
      <c r="K2" s="380"/>
      <c r="L2" s="380"/>
      <c r="M2" s="380"/>
      <c r="N2" s="380"/>
      <c r="O2" s="380"/>
      <c r="P2" s="2"/>
      <c r="Q2" s="2"/>
      <c r="R2" s="2"/>
    </row>
    <row r="3" spans="1:18" ht="110.25" customHeight="1">
      <c r="A3" s="380" t="s">
        <v>2</v>
      </c>
      <c r="B3" s="380" t="s">
        <v>3</v>
      </c>
      <c r="C3" s="387" t="s">
        <v>4</v>
      </c>
      <c r="D3" s="388" t="s">
        <v>5</v>
      </c>
      <c r="E3" s="380" t="s">
        <v>224</v>
      </c>
      <c r="F3" s="380"/>
      <c r="G3" s="380"/>
      <c r="H3" s="380" t="s">
        <v>226</v>
      </c>
      <c r="I3" s="380"/>
      <c r="J3" s="380" t="s">
        <v>227</v>
      </c>
      <c r="K3" s="380"/>
      <c r="L3" s="389" t="s">
        <v>230</v>
      </c>
      <c r="M3" s="390"/>
      <c r="N3" s="391"/>
      <c r="O3" s="380" t="s">
        <v>225</v>
      </c>
      <c r="P3" s="2"/>
      <c r="Q3" s="2"/>
      <c r="R3" s="2"/>
    </row>
    <row r="4" spans="1:18" s="6" customFormat="1" ht="52.5" customHeight="1">
      <c r="A4" s="380"/>
      <c r="B4" s="380"/>
      <c r="C4" s="387"/>
      <c r="D4" s="388"/>
      <c r="E4" s="284" t="s">
        <v>81</v>
      </c>
      <c r="F4" s="284" t="s">
        <v>7</v>
      </c>
      <c r="G4" s="284" t="s">
        <v>84</v>
      </c>
      <c r="H4" s="284" t="s">
        <v>81</v>
      </c>
      <c r="I4" s="284" t="s">
        <v>84</v>
      </c>
      <c r="J4" s="284" t="s">
        <v>81</v>
      </c>
      <c r="K4" s="284" t="s">
        <v>84</v>
      </c>
      <c r="L4" s="293" t="s">
        <v>81</v>
      </c>
      <c r="M4" s="293"/>
      <c r="N4" s="293" t="s">
        <v>84</v>
      </c>
      <c r="O4" s="380"/>
      <c r="P4" s="285"/>
      <c r="Q4" s="375"/>
      <c r="R4" s="375"/>
    </row>
    <row r="5" spans="1:18" ht="92.45" customHeight="1">
      <c r="A5" s="7">
        <v>1</v>
      </c>
      <c r="B5" s="8">
        <f>combned!B5</f>
        <v>1.5</v>
      </c>
      <c r="C5" s="9">
        <f>combned!L5</f>
        <v>66.3</v>
      </c>
      <c r="D5" s="10" t="str">
        <f>combned!C5</f>
        <v>Earth work excavation for Open foundation (excluding refilling)
a. 0 to 2 mt.</v>
      </c>
      <c r="E5" s="11">
        <f>combned!D5</f>
        <v>123.26</v>
      </c>
      <c r="F5" s="12" t="str">
        <f>combned!E5</f>
        <v>1 Cum.</v>
      </c>
      <c r="G5" s="11">
        <f>C5*E5</f>
        <v>8172.1379999999999</v>
      </c>
      <c r="H5" s="11">
        <v>130</v>
      </c>
      <c r="I5" s="11">
        <f>H5*C5</f>
        <v>8619</v>
      </c>
      <c r="J5" s="11">
        <v>126</v>
      </c>
      <c r="K5" s="11">
        <f>J5*C5</f>
        <v>8353.7999999999993</v>
      </c>
      <c r="L5" s="11">
        <v>126</v>
      </c>
      <c r="M5" s="290">
        <f>L5-J5</f>
        <v>0</v>
      </c>
      <c r="N5" s="11">
        <f>L5*C5</f>
        <v>8353.7999999999993</v>
      </c>
      <c r="O5" s="11">
        <f>(L5-E5)/E5*100</f>
        <v>2.2229433717345404</v>
      </c>
      <c r="P5" s="13"/>
      <c r="Q5" s="13"/>
      <c r="R5" s="13"/>
    </row>
    <row r="6" spans="1:18" ht="57" customHeight="1">
      <c r="A6" s="7">
        <v>2</v>
      </c>
      <c r="B6" s="8">
        <f>combned!B6</f>
        <v>13.1</v>
      </c>
      <c r="C6" s="9">
        <f>combned!L6</f>
        <v>5.9</v>
      </c>
      <c r="D6" s="10" t="str">
        <f>combned!C6</f>
        <v>Filling with Excavated Earth</v>
      </c>
      <c r="E6" s="11">
        <f>combned!D6</f>
        <v>42.85</v>
      </c>
      <c r="F6" s="12" t="str">
        <f>combned!E6</f>
        <v>1 Cum.</v>
      </c>
      <c r="G6" s="11">
        <f t="shared" ref="G6:G54" si="0">C6*E6</f>
        <v>252.81500000000003</v>
      </c>
      <c r="H6" s="11">
        <v>45</v>
      </c>
      <c r="I6" s="11">
        <f t="shared" ref="I6:I54" si="1">H6*C6</f>
        <v>265.5</v>
      </c>
      <c r="J6" s="11">
        <v>45</v>
      </c>
      <c r="K6" s="11">
        <f t="shared" ref="K6:K54" si="2">J6*C6</f>
        <v>265.5</v>
      </c>
      <c r="L6" s="11">
        <v>45</v>
      </c>
      <c r="M6" s="290">
        <f t="shared" ref="M6:M49" si="3">L6-J6</f>
        <v>0</v>
      </c>
      <c r="N6" s="11">
        <f t="shared" ref="N6:N54" si="4">L6*C6</f>
        <v>265.5</v>
      </c>
      <c r="O6" s="11">
        <f t="shared" ref="O6:O54" si="5">(L6-E6)/E6*100</f>
        <v>5.0175029171528553</v>
      </c>
    </row>
    <row r="7" spans="1:18" ht="57" customHeight="1">
      <c r="A7" s="7">
        <v>3</v>
      </c>
      <c r="B7" s="7">
        <f>combned!B7</f>
        <v>238</v>
      </c>
      <c r="C7" s="274">
        <f>combned!L7</f>
        <v>6.7000000000000004E-2</v>
      </c>
      <c r="D7" s="10" t="str">
        <f>combned!C7</f>
        <v>Anticorrosive treatment for steel grills</v>
      </c>
      <c r="E7" s="11">
        <f>combned!D7</f>
        <v>4865.5</v>
      </c>
      <c r="F7" s="12" t="str">
        <f>combned!E7</f>
        <v>1 MT</v>
      </c>
      <c r="G7" s="11">
        <f t="shared" si="0"/>
        <v>325.98850000000004</v>
      </c>
      <c r="H7" s="11">
        <v>5110</v>
      </c>
      <c r="I7" s="11">
        <f t="shared" si="1"/>
        <v>342.37</v>
      </c>
      <c r="J7" s="11">
        <v>4962</v>
      </c>
      <c r="K7" s="11">
        <f t="shared" si="2"/>
        <v>332.45400000000001</v>
      </c>
      <c r="L7" s="11">
        <v>4962</v>
      </c>
      <c r="M7" s="290">
        <f t="shared" si="3"/>
        <v>0</v>
      </c>
      <c r="N7" s="11">
        <f t="shared" si="4"/>
        <v>332.45400000000001</v>
      </c>
      <c r="O7" s="11">
        <f t="shared" si="5"/>
        <v>1.9833521734662418</v>
      </c>
    </row>
    <row r="8" spans="1:18" ht="64.900000000000006" customHeight="1">
      <c r="A8" s="7">
        <v>4</v>
      </c>
      <c r="B8" s="12">
        <f>combned!B8</f>
        <v>2.15</v>
      </c>
      <c r="C8" s="9">
        <f>combned!L8</f>
        <v>41.7</v>
      </c>
      <c r="D8" s="10" t="s">
        <v>99</v>
      </c>
      <c r="E8" s="11">
        <f>combned!D8</f>
        <v>253.29</v>
      </c>
      <c r="F8" s="12" t="str">
        <f>combned!E8</f>
        <v>1 Cum.</v>
      </c>
      <c r="G8" s="11">
        <f t="shared" si="0"/>
        <v>10562.193000000001</v>
      </c>
      <c r="H8" s="11">
        <v>275</v>
      </c>
      <c r="I8" s="11">
        <f t="shared" si="1"/>
        <v>11467.5</v>
      </c>
      <c r="J8" s="11">
        <v>258</v>
      </c>
      <c r="K8" s="11">
        <f t="shared" si="2"/>
        <v>10758.6</v>
      </c>
      <c r="L8" s="11">
        <v>250</v>
      </c>
      <c r="M8" s="290" t="s">
        <v>229</v>
      </c>
      <c r="N8" s="11">
        <f t="shared" si="4"/>
        <v>10425</v>
      </c>
      <c r="O8" s="11">
        <f t="shared" si="5"/>
        <v>-1.298906391882819</v>
      </c>
    </row>
    <row r="9" spans="1:18" ht="57" customHeight="1">
      <c r="A9" s="7">
        <v>5</v>
      </c>
      <c r="B9" s="8" t="str">
        <f>combned!B9</f>
        <v>3.1.3</v>
      </c>
      <c r="C9" s="9">
        <f>combned!L9</f>
        <v>54.699999999999996</v>
      </c>
      <c r="D9" s="10" t="str">
        <f>combned!C9</f>
        <v>C.C.1:5:10 for Foundation &amp; Basement</v>
      </c>
      <c r="E9" s="11">
        <f>combned!D9</f>
        <v>4998.91</v>
      </c>
      <c r="F9" s="12" t="str">
        <f>combned!E9</f>
        <v>1 Cum.</v>
      </c>
      <c r="G9" s="11">
        <f t="shared" si="0"/>
        <v>273440.37699999998</v>
      </c>
      <c r="H9" s="11">
        <v>5250</v>
      </c>
      <c r="I9" s="11">
        <f t="shared" si="1"/>
        <v>287175</v>
      </c>
      <c r="J9" s="11">
        <v>5098</v>
      </c>
      <c r="K9" s="11">
        <f t="shared" si="2"/>
        <v>278860.59999999998</v>
      </c>
      <c r="L9" s="11">
        <v>4800</v>
      </c>
      <c r="M9" s="290" t="s">
        <v>229</v>
      </c>
      <c r="N9" s="11">
        <f t="shared" si="4"/>
        <v>262560</v>
      </c>
      <c r="O9" s="11">
        <f t="shared" si="5"/>
        <v>-3.979067436701198</v>
      </c>
    </row>
    <row r="10" spans="1:18" ht="64.900000000000006" customHeight="1">
      <c r="A10" s="7">
        <v>6</v>
      </c>
      <c r="B10" s="8" t="str">
        <f>combned!B10</f>
        <v>3.2.1</v>
      </c>
      <c r="C10" s="9">
        <f>combned!L10</f>
        <v>53.2</v>
      </c>
      <c r="D10" s="10" t="str">
        <f>combned!C10</f>
        <v>P.C.C. 1:2:4 for Foundation &amp; Basement and other similar works</v>
      </c>
      <c r="E10" s="11">
        <f>combned!D10</f>
        <v>6550.36</v>
      </c>
      <c r="F10" s="12" t="str">
        <f>combned!E10</f>
        <v>1 Cum.</v>
      </c>
      <c r="G10" s="11">
        <f t="shared" si="0"/>
        <v>348479.152</v>
      </c>
      <c r="H10" s="11">
        <v>6880</v>
      </c>
      <c r="I10" s="11">
        <f t="shared" si="1"/>
        <v>366016</v>
      </c>
      <c r="J10" s="11">
        <v>6681</v>
      </c>
      <c r="K10" s="11">
        <f t="shared" si="2"/>
        <v>355429.2</v>
      </c>
      <c r="L10" s="11">
        <v>6300</v>
      </c>
      <c r="M10" s="290" t="s">
        <v>229</v>
      </c>
      <c r="N10" s="11">
        <f t="shared" si="4"/>
        <v>335160</v>
      </c>
      <c r="O10" s="11">
        <f t="shared" si="5"/>
        <v>-3.8220800078163593</v>
      </c>
    </row>
    <row r="11" spans="1:18" ht="92.45" customHeight="1">
      <c r="A11" s="7">
        <v>7</v>
      </c>
      <c r="B11" s="8" t="str">
        <f>combned!B11</f>
        <v>6.2.3</v>
      </c>
      <c r="C11" s="9">
        <f>combned!L11</f>
        <v>4.5999999999999996</v>
      </c>
      <c r="D11" s="10" t="str">
        <f>combned!C11</f>
        <v>Brick work in C.M. 1:5 (F&amp; B) using chamber Burnt bricks of size 23 x 11.4 x 7.5 cm (9" x 4 1/2"x 3")</v>
      </c>
      <c r="E11" s="11">
        <f>combned!D11</f>
        <v>6891.93</v>
      </c>
      <c r="F11" s="12" t="str">
        <f>combned!E11</f>
        <v>1 Cum.</v>
      </c>
      <c r="G11" s="11">
        <f t="shared" si="0"/>
        <v>31702.878000000001</v>
      </c>
      <c r="H11" s="11">
        <v>7240</v>
      </c>
      <c r="I11" s="11">
        <f t="shared" si="1"/>
        <v>33304</v>
      </c>
      <c r="J11" s="11">
        <v>7029</v>
      </c>
      <c r="K11" s="11">
        <f t="shared" si="2"/>
        <v>32333.399999999998</v>
      </c>
      <c r="L11" s="11">
        <v>6600</v>
      </c>
      <c r="M11" s="290" t="s">
        <v>229</v>
      </c>
      <c r="N11" s="11">
        <f t="shared" si="4"/>
        <v>30359.999999999996</v>
      </c>
      <c r="O11" s="11">
        <f t="shared" si="5"/>
        <v>-4.2358236372104807</v>
      </c>
    </row>
    <row r="12" spans="1:18" ht="92.45" customHeight="1">
      <c r="A12" s="7">
        <v>8</v>
      </c>
      <c r="B12" s="8" t="str">
        <f>combned!B12</f>
        <v>8.2.3.2</v>
      </c>
      <c r="C12" s="9">
        <f>combned!L12</f>
        <v>0.4</v>
      </c>
      <c r="D12" s="10" t="str">
        <f>combned!C12</f>
        <v>Standardised concrete Mix M30 Grade Concrete
a. In Foundation and basement</v>
      </c>
      <c r="E12" s="11">
        <f>combned!D12</f>
        <v>8785.2099999999991</v>
      </c>
      <c r="F12" s="12" t="str">
        <f>combned!E12</f>
        <v>1 Cum</v>
      </c>
      <c r="G12" s="11">
        <f t="shared" si="0"/>
        <v>3514.0839999999998</v>
      </c>
      <c r="H12" s="11">
        <v>9230</v>
      </c>
      <c r="I12" s="11">
        <f t="shared" si="1"/>
        <v>3692</v>
      </c>
      <c r="J12" s="11">
        <v>8961</v>
      </c>
      <c r="K12" s="11">
        <f t="shared" si="2"/>
        <v>3584.4</v>
      </c>
      <c r="L12" s="11">
        <v>8961</v>
      </c>
      <c r="M12" s="290">
        <f t="shared" si="3"/>
        <v>0</v>
      </c>
      <c r="N12" s="11">
        <f t="shared" si="4"/>
        <v>3584.4</v>
      </c>
      <c r="O12" s="11">
        <f t="shared" si="5"/>
        <v>2.0009766414234935</v>
      </c>
    </row>
    <row r="13" spans="1:18" ht="57" customHeight="1">
      <c r="A13" s="7">
        <v>9</v>
      </c>
      <c r="B13" s="8">
        <f>combned!B13</f>
        <v>0</v>
      </c>
      <c r="C13" s="9">
        <f>combned!L13</f>
        <v>0.7</v>
      </c>
      <c r="D13" s="10" t="str">
        <f>combned!C13</f>
        <v>b.  In Ground floor</v>
      </c>
      <c r="E13" s="11">
        <f>combned!D13</f>
        <v>8917.0499999999993</v>
      </c>
      <c r="F13" s="12" t="str">
        <f>combned!E13</f>
        <v>1 Cum</v>
      </c>
      <c r="G13" s="11">
        <f t="shared" si="0"/>
        <v>6241.9349999999995</v>
      </c>
      <c r="H13" s="11">
        <v>9367</v>
      </c>
      <c r="I13" s="11">
        <f t="shared" si="1"/>
        <v>6556.9</v>
      </c>
      <c r="J13" s="11">
        <v>9095</v>
      </c>
      <c r="K13" s="11">
        <f t="shared" si="2"/>
        <v>6366.5</v>
      </c>
      <c r="L13" s="11">
        <v>9095</v>
      </c>
      <c r="M13" s="290">
        <f t="shared" si="3"/>
        <v>0</v>
      </c>
      <c r="N13" s="11">
        <f t="shared" si="4"/>
        <v>6366.5</v>
      </c>
      <c r="O13" s="11">
        <f t="shared" si="5"/>
        <v>1.99561514177896</v>
      </c>
    </row>
    <row r="14" spans="1:18" ht="92.45" customHeight="1">
      <c r="A14" s="7">
        <v>10</v>
      </c>
      <c r="B14" s="8">
        <f>combned!B14</f>
        <v>18.100000000000001</v>
      </c>
      <c r="C14" s="9">
        <f>combned!L14</f>
        <v>9.84</v>
      </c>
      <c r="D14" s="10" t="str">
        <f>combned!C14</f>
        <v>Formwork using M.S.Sheet
c.For Square and rectangular columns and small quantities</v>
      </c>
      <c r="E14" s="11">
        <f>combned!D14</f>
        <v>1232.9000000000001</v>
      </c>
      <c r="F14" s="12" t="str">
        <f>combned!E14</f>
        <v>1 Sqm</v>
      </c>
      <c r="G14" s="11">
        <f t="shared" si="0"/>
        <v>12131.736000000001</v>
      </c>
      <c r="H14" s="11">
        <v>1300</v>
      </c>
      <c r="I14" s="11">
        <f t="shared" si="1"/>
        <v>12792</v>
      </c>
      <c r="J14" s="11">
        <v>1257</v>
      </c>
      <c r="K14" s="11">
        <f t="shared" si="2"/>
        <v>12368.88</v>
      </c>
      <c r="L14" s="11">
        <v>1200</v>
      </c>
      <c r="M14" s="290" t="s">
        <v>229</v>
      </c>
      <c r="N14" s="11">
        <f t="shared" si="4"/>
        <v>11808</v>
      </c>
      <c r="O14" s="11">
        <f t="shared" si="5"/>
        <v>-2.6685051504582762</v>
      </c>
    </row>
    <row r="15" spans="1:18" ht="64.900000000000006" customHeight="1">
      <c r="A15" s="7">
        <v>11</v>
      </c>
      <c r="B15" s="8" t="str">
        <f>combned!B15</f>
        <v>21.5.2.2</v>
      </c>
      <c r="C15" s="9">
        <f>combned!L15</f>
        <v>3</v>
      </c>
      <c r="D15" s="10" t="str">
        <f>combned!C15</f>
        <v>Supply and Fixing Solid UPVC door Shutter with frame</v>
      </c>
      <c r="E15" s="11">
        <f>combned!D15</f>
        <v>3325</v>
      </c>
      <c r="F15" s="12" t="str">
        <f>combned!E15</f>
        <v>1 Sqm.</v>
      </c>
      <c r="G15" s="11">
        <f t="shared" si="0"/>
        <v>9975</v>
      </c>
      <c r="H15" s="11">
        <v>3500</v>
      </c>
      <c r="I15" s="11">
        <f t="shared" si="1"/>
        <v>10500</v>
      </c>
      <c r="J15" s="11">
        <v>3391</v>
      </c>
      <c r="K15" s="11">
        <f t="shared" si="2"/>
        <v>10173</v>
      </c>
      <c r="L15" s="11">
        <v>3391</v>
      </c>
      <c r="M15" s="290">
        <f t="shared" si="3"/>
        <v>0</v>
      </c>
      <c r="N15" s="11">
        <f t="shared" si="4"/>
        <v>10173</v>
      </c>
      <c r="O15" s="11">
        <f t="shared" si="5"/>
        <v>1.9849624060150377</v>
      </c>
    </row>
    <row r="16" spans="1:18" ht="57" customHeight="1">
      <c r="A16" s="7">
        <v>12</v>
      </c>
      <c r="B16" s="8">
        <f>combned!B16</f>
        <v>28.1</v>
      </c>
      <c r="C16" s="9">
        <f>combned!L16</f>
        <v>2.9</v>
      </c>
      <c r="D16" s="10" t="str">
        <f>combned!C16</f>
        <v>Floor plastering in C.M. 1:4, 20 mm tk.</v>
      </c>
      <c r="E16" s="11">
        <f>combned!D16</f>
        <v>555.87</v>
      </c>
      <c r="F16" s="12" t="str">
        <f>combned!E16</f>
        <v>1 Sqm.</v>
      </c>
      <c r="G16" s="11">
        <f>C16*E16</f>
        <v>1612.0229999999999</v>
      </c>
      <c r="H16" s="11">
        <v>590</v>
      </c>
      <c r="I16" s="11">
        <f t="shared" si="1"/>
        <v>1711</v>
      </c>
      <c r="J16" s="11">
        <v>567</v>
      </c>
      <c r="K16" s="11">
        <f t="shared" si="2"/>
        <v>1644.3</v>
      </c>
      <c r="L16" s="11">
        <v>567</v>
      </c>
      <c r="M16" s="290">
        <f t="shared" si="3"/>
        <v>0</v>
      </c>
      <c r="N16" s="11">
        <f t="shared" si="4"/>
        <v>1644.3</v>
      </c>
      <c r="O16" s="11">
        <f t="shared" si="5"/>
        <v>2.0022667170381556</v>
      </c>
    </row>
    <row r="17" spans="1:15" ht="57" customHeight="1">
      <c r="A17" s="7">
        <v>13</v>
      </c>
      <c r="B17" s="8" t="str">
        <f>combned!B17</f>
        <v>29.8.1</v>
      </c>
      <c r="C17" s="9">
        <f>combned!L17</f>
        <v>6</v>
      </c>
      <c r="D17" s="10" t="str">
        <f>combned!C17</f>
        <v>Glazed tiles using Grout (Tile Joint Filler)</v>
      </c>
      <c r="E17" s="11">
        <f>combned!D17</f>
        <v>1283.01</v>
      </c>
      <c r="F17" s="12" t="str">
        <f>combned!E17</f>
        <v>1 Sqm</v>
      </c>
      <c r="G17" s="11">
        <f t="shared" si="0"/>
        <v>7698.0599999999995</v>
      </c>
      <c r="H17" s="11">
        <v>1350</v>
      </c>
      <c r="I17" s="11">
        <f t="shared" si="1"/>
        <v>8100</v>
      </c>
      <c r="J17" s="11">
        <v>1309</v>
      </c>
      <c r="K17" s="11">
        <f t="shared" si="2"/>
        <v>7854</v>
      </c>
      <c r="L17" s="11">
        <v>1309</v>
      </c>
      <c r="M17" s="290">
        <f t="shared" si="3"/>
        <v>0</v>
      </c>
      <c r="N17" s="11">
        <f t="shared" si="4"/>
        <v>7854</v>
      </c>
      <c r="O17" s="11">
        <f t="shared" si="5"/>
        <v>2.0257051776681405</v>
      </c>
    </row>
    <row r="18" spans="1:15" ht="64.900000000000006" customHeight="1">
      <c r="A18" s="7">
        <v>14</v>
      </c>
      <c r="B18" s="8" t="str">
        <f>combned!B18</f>
        <v>29.9.1</v>
      </c>
      <c r="C18" s="9">
        <f>combned!L18</f>
        <v>5</v>
      </c>
      <c r="D18" s="10" t="str">
        <f>combned!C18</f>
        <v>Floor ceramic tiles (Anti-skid) using Grout (Tile Joint Filler).</v>
      </c>
      <c r="E18" s="11">
        <f>combned!D18</f>
        <v>1465.86</v>
      </c>
      <c r="F18" s="12" t="str">
        <f>combned!E18</f>
        <v>1 Sqm</v>
      </c>
      <c r="G18" s="11">
        <f t="shared" si="0"/>
        <v>7329.2999999999993</v>
      </c>
      <c r="H18" s="11">
        <v>1540</v>
      </c>
      <c r="I18" s="11">
        <f t="shared" si="1"/>
        <v>7700</v>
      </c>
      <c r="J18" s="11">
        <v>1495</v>
      </c>
      <c r="K18" s="11">
        <f t="shared" si="2"/>
        <v>7475</v>
      </c>
      <c r="L18" s="11">
        <v>1495</v>
      </c>
      <c r="M18" s="290">
        <f t="shared" si="3"/>
        <v>0</v>
      </c>
      <c r="N18" s="11">
        <f t="shared" si="4"/>
        <v>7475</v>
      </c>
      <c r="O18" s="11">
        <f t="shared" si="5"/>
        <v>1.9879115331614277</v>
      </c>
    </row>
    <row r="19" spans="1:15" ht="57" customHeight="1">
      <c r="A19" s="7">
        <v>15</v>
      </c>
      <c r="B19" s="8">
        <f>combned!B19</f>
        <v>33.1</v>
      </c>
      <c r="C19" s="9">
        <f>combned!L19</f>
        <v>15</v>
      </c>
      <c r="D19" s="10" t="str">
        <f>combned!C19</f>
        <v>Plastering in C.M. 1:5, 20 mm tk.</v>
      </c>
      <c r="E19" s="11">
        <f>combned!D19</f>
        <v>546.30999999999995</v>
      </c>
      <c r="F19" s="12" t="str">
        <f>combned!E19</f>
        <v>1 Sqm.</v>
      </c>
      <c r="G19" s="11">
        <f t="shared" si="0"/>
        <v>8194.65</v>
      </c>
      <c r="H19" s="11">
        <v>575</v>
      </c>
      <c r="I19" s="11">
        <f t="shared" si="1"/>
        <v>8625</v>
      </c>
      <c r="J19" s="11">
        <v>557</v>
      </c>
      <c r="K19" s="11">
        <f t="shared" si="2"/>
        <v>8355</v>
      </c>
      <c r="L19" s="11">
        <v>557</v>
      </c>
      <c r="M19" s="290">
        <f t="shared" si="3"/>
        <v>0</v>
      </c>
      <c r="N19" s="11">
        <f t="shared" si="4"/>
        <v>8355</v>
      </c>
      <c r="O19" s="11">
        <f t="shared" si="5"/>
        <v>1.9567644743826866</v>
      </c>
    </row>
    <row r="20" spans="1:15" ht="57" customHeight="1">
      <c r="A20" s="7">
        <v>16</v>
      </c>
      <c r="B20" s="8">
        <f>combned!B20</f>
        <v>33.200000000000003</v>
      </c>
      <c r="C20" s="9">
        <f>combned!L20</f>
        <v>28.8</v>
      </c>
      <c r="D20" s="10" t="str">
        <f>combned!C20</f>
        <v>Plastering in C.M. 1:5, 12 mm tk.</v>
      </c>
      <c r="E20" s="11">
        <f>combned!D20</f>
        <v>272.88</v>
      </c>
      <c r="F20" s="12" t="str">
        <f>combned!E20</f>
        <v>1 Sqm.</v>
      </c>
      <c r="G20" s="11">
        <f t="shared" si="0"/>
        <v>7858.9440000000004</v>
      </c>
      <c r="H20" s="11">
        <v>290</v>
      </c>
      <c r="I20" s="11">
        <f t="shared" si="1"/>
        <v>8352</v>
      </c>
      <c r="J20" s="11">
        <v>278</v>
      </c>
      <c r="K20" s="11">
        <f t="shared" si="2"/>
        <v>8006.4000000000005</v>
      </c>
      <c r="L20" s="11">
        <v>278</v>
      </c>
      <c r="M20" s="290">
        <f t="shared" si="3"/>
        <v>0</v>
      </c>
      <c r="N20" s="11">
        <f t="shared" si="4"/>
        <v>8006.4000000000005</v>
      </c>
      <c r="O20" s="11">
        <f t="shared" si="5"/>
        <v>1.8762826150688965</v>
      </c>
    </row>
    <row r="21" spans="1:15" ht="57" customHeight="1">
      <c r="A21" s="7">
        <v>17</v>
      </c>
      <c r="B21" s="8">
        <f>combned!B21</f>
        <v>34.200000000000003</v>
      </c>
      <c r="C21" s="9">
        <f>combned!L21</f>
        <v>15</v>
      </c>
      <c r="D21" s="10" t="str">
        <f>combned!C21</f>
        <v>Plastering in C.M. 1:4, 12 mm tk.</v>
      </c>
      <c r="E21" s="11">
        <f>combned!D21</f>
        <v>278.97000000000003</v>
      </c>
      <c r="F21" s="12" t="str">
        <f>combned!E21</f>
        <v>1 Sqm.</v>
      </c>
      <c r="G21" s="11">
        <f t="shared" si="0"/>
        <v>4184.55</v>
      </c>
      <c r="H21" s="11">
        <v>293</v>
      </c>
      <c r="I21" s="11">
        <f t="shared" si="1"/>
        <v>4395</v>
      </c>
      <c r="J21" s="11">
        <v>285</v>
      </c>
      <c r="K21" s="11">
        <f t="shared" si="2"/>
        <v>4275</v>
      </c>
      <c r="L21" s="11">
        <v>285</v>
      </c>
      <c r="M21" s="290">
        <f t="shared" si="3"/>
        <v>0</v>
      </c>
      <c r="N21" s="11">
        <f t="shared" si="4"/>
        <v>4275</v>
      </c>
      <c r="O21" s="11">
        <f t="shared" si="5"/>
        <v>2.1615227443811063</v>
      </c>
    </row>
    <row r="22" spans="1:15" ht="64.900000000000006" customHeight="1">
      <c r="A22" s="7">
        <v>18</v>
      </c>
      <c r="B22" s="8">
        <f>combned!B22</f>
        <v>35.299999999999997</v>
      </c>
      <c r="C22" s="9">
        <f>combned!L22</f>
        <v>21.939999999999998</v>
      </c>
      <c r="D22" s="10" t="str">
        <f>combned!C22</f>
        <v>Spl. Ceiling plastering in C.M. 1:3,
10 mm tk.</v>
      </c>
      <c r="E22" s="11">
        <f>combned!D22</f>
        <v>312.85000000000002</v>
      </c>
      <c r="F22" s="12" t="str">
        <f>combned!E22</f>
        <v>1 Sqm.</v>
      </c>
      <c r="G22" s="11">
        <f t="shared" si="0"/>
        <v>6863.9290000000001</v>
      </c>
      <c r="H22" s="11">
        <v>330</v>
      </c>
      <c r="I22" s="11">
        <f t="shared" si="1"/>
        <v>7240.1999999999989</v>
      </c>
      <c r="J22" s="11">
        <v>319</v>
      </c>
      <c r="K22" s="11">
        <f t="shared" si="2"/>
        <v>6998.86</v>
      </c>
      <c r="L22" s="11">
        <v>319</v>
      </c>
      <c r="M22" s="290">
        <f t="shared" si="3"/>
        <v>0</v>
      </c>
      <c r="N22" s="11">
        <f t="shared" si="4"/>
        <v>6998.86</v>
      </c>
      <c r="O22" s="11">
        <f t="shared" si="5"/>
        <v>1.9657983058973876</v>
      </c>
    </row>
    <row r="23" spans="1:15" ht="64.900000000000006" customHeight="1">
      <c r="A23" s="7">
        <v>19</v>
      </c>
      <c r="B23" s="8">
        <f>combned!B23</f>
        <v>37.299999999999997</v>
      </c>
      <c r="C23" s="9">
        <f>combned!L23</f>
        <v>21.8</v>
      </c>
      <c r="D23" s="10" t="str">
        <f>combned!C23</f>
        <v>White washing 2 coats using clean shell lime slaked.</v>
      </c>
      <c r="E23" s="11">
        <f>combned!D23</f>
        <v>36.81</v>
      </c>
      <c r="F23" s="12" t="str">
        <f>combned!E23</f>
        <v>1 Sqm</v>
      </c>
      <c r="G23" s="11">
        <f t="shared" si="0"/>
        <v>802.45800000000008</v>
      </c>
      <c r="H23" s="11">
        <v>40</v>
      </c>
      <c r="I23" s="11">
        <f t="shared" si="1"/>
        <v>872</v>
      </c>
      <c r="J23" s="11">
        <v>38</v>
      </c>
      <c r="K23" s="11">
        <f t="shared" si="2"/>
        <v>828.4</v>
      </c>
      <c r="L23" s="11">
        <v>38</v>
      </c>
      <c r="M23" s="290">
        <f t="shared" si="3"/>
        <v>0</v>
      </c>
      <c r="N23" s="11">
        <f t="shared" si="4"/>
        <v>828.4</v>
      </c>
      <c r="O23" s="11">
        <f t="shared" si="5"/>
        <v>3.2328171692474807</v>
      </c>
    </row>
    <row r="24" spans="1:15" ht="75" customHeight="1">
      <c r="A24" s="7">
        <v>20</v>
      </c>
      <c r="B24" s="8" t="str">
        <f>combned!B24</f>
        <v>43.2.1</v>
      </c>
      <c r="C24" s="274">
        <f>combned!L24</f>
        <v>6.7000000000000004E-2</v>
      </c>
      <c r="D24" s="10" t="str">
        <f>combned!C24</f>
        <v xml:space="preserve">Fabrication of Mild steel / RTS grills (without cement slurry) for all sizes of rods.
</v>
      </c>
      <c r="E24" s="11">
        <f>combned!D24</f>
        <v>92055.3</v>
      </c>
      <c r="F24" s="12" t="str">
        <f>combned!E24</f>
        <v>1 MT</v>
      </c>
      <c r="G24" s="11">
        <f t="shared" si="0"/>
        <v>6167.7051000000001</v>
      </c>
      <c r="H24" s="11">
        <v>96660</v>
      </c>
      <c r="I24" s="11">
        <f t="shared" si="1"/>
        <v>6476.22</v>
      </c>
      <c r="J24" s="11">
        <v>93896</v>
      </c>
      <c r="K24" s="11">
        <f t="shared" si="2"/>
        <v>6291.0320000000002</v>
      </c>
      <c r="L24" s="11">
        <v>93896</v>
      </c>
      <c r="M24" s="290">
        <f t="shared" si="3"/>
        <v>0</v>
      </c>
      <c r="N24" s="11">
        <f t="shared" si="4"/>
        <v>6291.0320000000002</v>
      </c>
      <c r="O24" s="11">
        <f t="shared" si="5"/>
        <v>1.9995589607551081</v>
      </c>
    </row>
    <row r="25" spans="1:15" ht="75" customHeight="1">
      <c r="A25" s="7">
        <v>21</v>
      </c>
      <c r="B25" s="8" t="str">
        <f>combned!B25</f>
        <v>50.2.1</v>
      </c>
      <c r="C25" s="9">
        <f>combned!L25</f>
        <v>101</v>
      </c>
      <c r="D25" s="10" t="str">
        <f>combned!C25</f>
        <v xml:space="preserve">Providing precast Kerb stone in C.C. 1:3:6,  450 x 300 x 150 mm </v>
      </c>
      <c r="E25" s="11">
        <f>combned!D25</f>
        <v>270.81</v>
      </c>
      <c r="F25" s="12" t="str">
        <f>combned!E25</f>
        <v>1 Rmt</v>
      </c>
      <c r="G25" s="11">
        <f t="shared" si="0"/>
        <v>27351.81</v>
      </c>
      <c r="H25" s="11">
        <v>285</v>
      </c>
      <c r="I25" s="11">
        <f t="shared" si="1"/>
        <v>28785</v>
      </c>
      <c r="J25" s="11">
        <v>276</v>
      </c>
      <c r="K25" s="11">
        <f t="shared" si="2"/>
        <v>27876</v>
      </c>
      <c r="L25" s="11">
        <v>260</v>
      </c>
      <c r="M25" s="290" t="s">
        <v>229</v>
      </c>
      <c r="N25" s="11">
        <f t="shared" si="4"/>
        <v>26260</v>
      </c>
      <c r="O25" s="11">
        <f t="shared" si="5"/>
        <v>-3.991728518149257</v>
      </c>
    </row>
    <row r="26" spans="1:15" ht="111.6" customHeight="1">
      <c r="A26" s="7">
        <v>22</v>
      </c>
      <c r="B26" s="8" t="str">
        <f>combned!B26</f>
        <v>52.1.1</v>
      </c>
      <c r="C26" s="9">
        <f>combned!L26</f>
        <v>10</v>
      </c>
      <c r="D26" s="10" t="str">
        <f>combned!C26</f>
        <v xml:space="preserve">Supply ,laying &amp; jointing the following pipes as per ASTM D 1785 of schedule 40 with  UPVC Specials (Above G.L)
b. 25 mm dia </v>
      </c>
      <c r="E26" s="11">
        <f>combned!D26</f>
        <v>253.32</v>
      </c>
      <c r="F26" s="12" t="str">
        <f>combned!E26</f>
        <v>1 Rmt</v>
      </c>
      <c r="G26" s="11">
        <f t="shared" si="0"/>
        <v>2533.1999999999998</v>
      </c>
      <c r="H26" s="11">
        <v>266</v>
      </c>
      <c r="I26" s="11">
        <f t="shared" si="1"/>
        <v>2660</v>
      </c>
      <c r="J26" s="11">
        <v>258</v>
      </c>
      <c r="K26" s="11">
        <f t="shared" si="2"/>
        <v>2580</v>
      </c>
      <c r="L26" s="11">
        <v>258</v>
      </c>
      <c r="M26" s="290">
        <f t="shared" si="3"/>
        <v>0</v>
      </c>
      <c r="N26" s="11">
        <f t="shared" si="4"/>
        <v>2580</v>
      </c>
      <c r="O26" s="11">
        <f t="shared" si="5"/>
        <v>1.8474656560871654</v>
      </c>
    </row>
    <row r="27" spans="1:15" ht="66" customHeight="1">
      <c r="A27" s="7">
        <v>23</v>
      </c>
      <c r="B27" s="8">
        <f>combned!B27</f>
        <v>0</v>
      </c>
      <c r="C27" s="9">
        <f>combned!L27</f>
        <v>30</v>
      </c>
      <c r="D27" s="10" t="str">
        <f>combned!C27</f>
        <v xml:space="preserve">c. 20 mm dia </v>
      </c>
      <c r="E27" s="11">
        <f>combned!D27</f>
        <v>248.48</v>
      </c>
      <c r="F27" s="12" t="str">
        <f>combned!E27</f>
        <v>1 Rmt</v>
      </c>
      <c r="G27" s="11">
        <f t="shared" si="0"/>
        <v>7454.4</v>
      </c>
      <c r="H27" s="11">
        <v>260</v>
      </c>
      <c r="I27" s="11">
        <f t="shared" si="1"/>
        <v>7800</v>
      </c>
      <c r="J27" s="11">
        <v>253</v>
      </c>
      <c r="K27" s="11">
        <f t="shared" si="2"/>
        <v>7590</v>
      </c>
      <c r="L27" s="11">
        <v>253</v>
      </c>
      <c r="M27" s="290">
        <f t="shared" si="3"/>
        <v>0</v>
      </c>
      <c r="N27" s="11">
        <f t="shared" si="4"/>
        <v>7590</v>
      </c>
      <c r="O27" s="11">
        <f t="shared" si="5"/>
        <v>1.8190598840953036</v>
      </c>
    </row>
    <row r="28" spans="1:15" ht="64.900000000000006" customHeight="1">
      <c r="A28" s="7">
        <v>24</v>
      </c>
      <c r="B28" s="8" t="str">
        <f>combned!B28</f>
        <v>54.1.2</v>
      </c>
      <c r="C28" s="9">
        <f>combned!L28</f>
        <v>2</v>
      </c>
      <c r="D28" s="10" t="str">
        <f>combned!C28</f>
        <v xml:space="preserve">S &amp; F of 15mm dia Engineering Polymer Tap (long body ) </v>
      </c>
      <c r="E28" s="11">
        <f>combned!D28</f>
        <v>268</v>
      </c>
      <c r="F28" s="12" t="str">
        <f>combned!E28</f>
        <v>1 No</v>
      </c>
      <c r="G28" s="11">
        <f t="shared" si="0"/>
        <v>536</v>
      </c>
      <c r="H28" s="11">
        <v>282</v>
      </c>
      <c r="I28" s="11">
        <f t="shared" si="1"/>
        <v>564</v>
      </c>
      <c r="J28" s="11">
        <v>273</v>
      </c>
      <c r="K28" s="11">
        <f t="shared" si="2"/>
        <v>546</v>
      </c>
      <c r="L28" s="11">
        <v>273</v>
      </c>
      <c r="M28" s="290">
        <f t="shared" si="3"/>
        <v>0</v>
      </c>
      <c r="N28" s="11">
        <f t="shared" si="4"/>
        <v>546</v>
      </c>
      <c r="O28" s="11">
        <f t="shared" si="5"/>
        <v>1.8656716417910446</v>
      </c>
    </row>
    <row r="29" spans="1:15" ht="64.900000000000006" customHeight="1">
      <c r="A29" s="7">
        <v>25</v>
      </c>
      <c r="B29" s="8" t="str">
        <f>combned!B29</f>
        <v>54.2.2</v>
      </c>
      <c r="C29" s="9">
        <f>combned!L29</f>
        <v>9</v>
      </c>
      <c r="D29" s="10" t="str">
        <f>combned!C29</f>
        <v xml:space="preserve">S &amp; F of 15mm dia Engineering Polymer Tap  short body tap </v>
      </c>
      <c r="E29" s="11">
        <f>combned!D29</f>
        <v>257</v>
      </c>
      <c r="F29" s="12" t="str">
        <f>combned!E29</f>
        <v>1 No</v>
      </c>
      <c r="G29" s="11">
        <f t="shared" si="0"/>
        <v>2313</v>
      </c>
      <c r="H29" s="11">
        <v>270</v>
      </c>
      <c r="I29" s="11">
        <f t="shared" si="1"/>
        <v>2430</v>
      </c>
      <c r="J29" s="11">
        <v>262</v>
      </c>
      <c r="K29" s="11">
        <f t="shared" si="2"/>
        <v>2358</v>
      </c>
      <c r="L29" s="11">
        <v>262</v>
      </c>
      <c r="M29" s="290">
        <f t="shared" si="3"/>
        <v>0</v>
      </c>
      <c r="N29" s="11">
        <f t="shared" si="4"/>
        <v>2358</v>
      </c>
      <c r="O29" s="11">
        <f t="shared" si="5"/>
        <v>1.9455252918287937</v>
      </c>
    </row>
    <row r="30" spans="1:15" ht="64.900000000000006" customHeight="1">
      <c r="A30" s="7">
        <v>26</v>
      </c>
      <c r="B30" s="8" t="str">
        <f>combned!B30</f>
        <v>57.1.1</v>
      </c>
      <c r="C30" s="9">
        <f>combned!L30</f>
        <v>1</v>
      </c>
      <c r="D30" s="10" t="str">
        <f>combned!C30</f>
        <v xml:space="preserve">S &amp; F of E.W.C.(White) 500 mm with PVC SWR grade "P" or "S" TRAP </v>
      </c>
      <c r="E30" s="11">
        <f>combned!D30</f>
        <v>7516.55</v>
      </c>
      <c r="F30" s="12" t="str">
        <f>combned!E30</f>
        <v>1 No</v>
      </c>
      <c r="G30" s="11">
        <f t="shared" si="0"/>
        <v>7516.55</v>
      </c>
      <c r="H30" s="11">
        <v>7900</v>
      </c>
      <c r="I30" s="11">
        <f t="shared" si="1"/>
        <v>7900</v>
      </c>
      <c r="J30" s="11">
        <v>7667</v>
      </c>
      <c r="K30" s="11">
        <f t="shared" si="2"/>
        <v>7667</v>
      </c>
      <c r="L30" s="11">
        <v>7667</v>
      </c>
      <c r="M30" s="290">
        <f t="shared" si="3"/>
        <v>0</v>
      </c>
      <c r="N30" s="11">
        <f t="shared" si="4"/>
        <v>7667</v>
      </c>
      <c r="O30" s="11">
        <f t="shared" si="5"/>
        <v>2.0015831731312881</v>
      </c>
    </row>
    <row r="31" spans="1:15" ht="92.45" customHeight="1">
      <c r="A31" s="7">
        <v>27</v>
      </c>
      <c r="B31" s="8">
        <f>combned!B31</f>
        <v>58.3</v>
      </c>
      <c r="C31" s="9">
        <f>combned!L31</f>
        <v>12</v>
      </c>
      <c r="D31" s="10" t="str">
        <f>combned!C31</f>
        <v>PVC SWR pipe (Soil line) with ISI mark - type 'B'.
a. 110 mm dia.</v>
      </c>
      <c r="E31" s="11">
        <f>combned!D31</f>
        <v>758.4</v>
      </c>
      <c r="F31" s="12" t="str">
        <f>combned!E31</f>
        <v>1 Rmt</v>
      </c>
      <c r="G31" s="11">
        <f t="shared" si="0"/>
        <v>9100.7999999999993</v>
      </c>
      <c r="H31" s="292">
        <v>700</v>
      </c>
      <c r="I31" s="11">
        <f t="shared" si="1"/>
        <v>8400</v>
      </c>
      <c r="J31" s="11">
        <v>773</v>
      </c>
      <c r="K31" s="11">
        <f t="shared" si="2"/>
        <v>9276</v>
      </c>
      <c r="L31" s="11">
        <v>773</v>
      </c>
      <c r="M31" s="290">
        <f t="shared" si="3"/>
        <v>0</v>
      </c>
      <c r="N31" s="11">
        <f t="shared" si="4"/>
        <v>9276</v>
      </c>
      <c r="O31" s="11">
        <f t="shared" si="5"/>
        <v>1.9251054852320708</v>
      </c>
    </row>
    <row r="32" spans="1:15" ht="57" customHeight="1">
      <c r="A32" s="7">
        <v>28</v>
      </c>
      <c r="B32" s="8">
        <f>combned!B32</f>
        <v>0</v>
      </c>
      <c r="C32" s="9">
        <f>combned!L32</f>
        <v>6</v>
      </c>
      <c r="D32" s="10" t="str">
        <f>combned!C32</f>
        <v>b. 75 mm dia.</v>
      </c>
      <c r="E32" s="11">
        <f>combned!D32</f>
        <v>641.1</v>
      </c>
      <c r="F32" s="12" t="str">
        <f>combned!E32</f>
        <v>1 Rmt</v>
      </c>
      <c r="G32" s="11">
        <f t="shared" si="0"/>
        <v>3846.6000000000004</v>
      </c>
      <c r="H32" s="11">
        <v>675</v>
      </c>
      <c r="I32" s="11">
        <f t="shared" si="1"/>
        <v>4050</v>
      </c>
      <c r="J32" s="11">
        <v>654</v>
      </c>
      <c r="K32" s="11">
        <f t="shared" si="2"/>
        <v>3924</v>
      </c>
      <c r="L32" s="11">
        <v>654</v>
      </c>
      <c r="M32" s="290">
        <f t="shared" si="3"/>
        <v>0</v>
      </c>
      <c r="N32" s="11">
        <f t="shared" si="4"/>
        <v>3924</v>
      </c>
      <c r="O32" s="11">
        <f t="shared" si="5"/>
        <v>2.0121665886757101</v>
      </c>
    </row>
    <row r="33" spans="1:26" ht="92.45" customHeight="1">
      <c r="A33" s="7">
        <v>29</v>
      </c>
      <c r="B33" s="8">
        <f>combned!B33</f>
        <v>58.4</v>
      </c>
      <c r="C33" s="9">
        <f>combned!L33</f>
        <v>12</v>
      </c>
      <c r="D33" s="10" t="str">
        <f>combned!C33</f>
        <v>Supplying, Laying &amp; Concealing the 50mm dia PVC ( SWR) pipe with ISI mark type - 'B' with relevant specials.</v>
      </c>
      <c r="E33" s="11">
        <f>combned!D33</f>
        <v>114.45</v>
      </c>
      <c r="F33" s="12" t="str">
        <f>combned!E33</f>
        <v>1 Rmt</v>
      </c>
      <c r="G33" s="11">
        <f t="shared" si="0"/>
        <v>1373.4</v>
      </c>
      <c r="H33" s="11">
        <v>121</v>
      </c>
      <c r="I33" s="11">
        <f t="shared" si="1"/>
        <v>1452</v>
      </c>
      <c r="J33" s="11">
        <v>116</v>
      </c>
      <c r="K33" s="11">
        <f t="shared" si="2"/>
        <v>1392</v>
      </c>
      <c r="L33" s="11">
        <v>116</v>
      </c>
      <c r="M33" s="290">
        <f t="shared" si="3"/>
        <v>0</v>
      </c>
      <c r="N33" s="11">
        <f t="shared" si="4"/>
        <v>1392</v>
      </c>
      <c r="O33" s="11">
        <f t="shared" si="5"/>
        <v>1.3543031891655721</v>
      </c>
    </row>
    <row r="34" spans="1:26" ht="57" customHeight="1">
      <c r="A34" s="7">
        <v>30</v>
      </c>
      <c r="B34" s="8">
        <f>combned!B34</f>
        <v>60.1</v>
      </c>
      <c r="C34" s="9">
        <f>combned!L34</f>
        <v>1</v>
      </c>
      <c r="D34" s="10" t="str">
        <f>combned!C34</f>
        <v>PVC Nahani trap (4way/2way)</v>
      </c>
      <c r="E34" s="11">
        <f>combned!D34</f>
        <v>160</v>
      </c>
      <c r="F34" s="12" t="str">
        <f>combned!E34</f>
        <v>1 No</v>
      </c>
      <c r="G34" s="11">
        <f t="shared" si="0"/>
        <v>160</v>
      </c>
      <c r="H34" s="11">
        <v>168</v>
      </c>
      <c r="I34" s="11">
        <f t="shared" si="1"/>
        <v>168</v>
      </c>
      <c r="J34" s="11">
        <v>163</v>
      </c>
      <c r="K34" s="11">
        <f t="shared" si="2"/>
        <v>163</v>
      </c>
      <c r="L34" s="11">
        <v>163</v>
      </c>
      <c r="M34" s="290">
        <f t="shared" si="3"/>
        <v>0</v>
      </c>
      <c r="N34" s="11">
        <f t="shared" si="4"/>
        <v>163</v>
      </c>
      <c r="O34" s="11">
        <f t="shared" si="5"/>
        <v>1.875</v>
      </c>
    </row>
    <row r="35" spans="1:26" ht="97.15" customHeight="1">
      <c r="A35" s="7">
        <v>31</v>
      </c>
      <c r="B35" s="8">
        <f>combned!B35</f>
        <v>61.3</v>
      </c>
      <c r="C35" s="9">
        <f>combned!L35</f>
        <v>12</v>
      </c>
      <c r="D35" s="10" t="str">
        <f>combned!C35</f>
        <v>UPVC Non Pressure  pipe of SN8 SDR 34 (S 16.5) as per IS 15328/2003
a. 110 mm UPVC Non Pressure  pipe</v>
      </c>
      <c r="E35" s="11">
        <f>combned!D35</f>
        <v>500.6</v>
      </c>
      <c r="F35" s="12" t="str">
        <f>combned!E35</f>
        <v>1 Rmt</v>
      </c>
      <c r="G35" s="11">
        <f t="shared" si="0"/>
        <v>6007.2000000000007</v>
      </c>
      <c r="H35" s="11">
        <v>530</v>
      </c>
      <c r="I35" s="11">
        <f t="shared" si="1"/>
        <v>6360</v>
      </c>
      <c r="J35" s="11">
        <v>511</v>
      </c>
      <c r="K35" s="11">
        <f t="shared" si="2"/>
        <v>6132</v>
      </c>
      <c r="L35" s="11">
        <v>511</v>
      </c>
      <c r="M35" s="290">
        <f t="shared" si="3"/>
        <v>0</v>
      </c>
      <c r="N35" s="11">
        <f t="shared" si="4"/>
        <v>6132</v>
      </c>
      <c r="O35" s="11">
        <f t="shared" si="5"/>
        <v>2.0775069916100635</v>
      </c>
    </row>
    <row r="36" spans="1:26" s="17" customFormat="1" ht="57" customHeight="1">
      <c r="A36" s="7">
        <v>32</v>
      </c>
      <c r="B36" s="8">
        <f>combned!B36</f>
        <v>0</v>
      </c>
      <c r="C36" s="9">
        <f>combned!L36</f>
        <v>90</v>
      </c>
      <c r="D36" s="10" t="str">
        <f>combned!C36</f>
        <v>b. 160 mm UPVC Non Pressure  pipe</v>
      </c>
      <c r="E36" s="11">
        <f>combned!D36</f>
        <v>824.8</v>
      </c>
      <c r="F36" s="12" t="str">
        <f>combned!E36</f>
        <v>1 Rmt</v>
      </c>
      <c r="G36" s="11">
        <f t="shared" si="0"/>
        <v>74232</v>
      </c>
      <c r="H36" s="11">
        <v>867</v>
      </c>
      <c r="I36" s="11">
        <f t="shared" si="1"/>
        <v>78030</v>
      </c>
      <c r="J36" s="11">
        <v>841</v>
      </c>
      <c r="K36" s="11">
        <f t="shared" si="2"/>
        <v>75690</v>
      </c>
      <c r="L36" s="11">
        <v>790</v>
      </c>
      <c r="M36" s="290" t="s">
        <v>229</v>
      </c>
      <c r="N36" s="11">
        <f t="shared" si="4"/>
        <v>71100</v>
      </c>
      <c r="O36" s="11">
        <f t="shared" si="5"/>
        <v>-4.2192046556740976</v>
      </c>
      <c r="P36" s="16"/>
      <c r="Q36" s="16"/>
      <c r="R36" s="16"/>
      <c r="S36" s="16"/>
      <c r="T36" s="16"/>
      <c r="U36" s="16"/>
      <c r="V36" s="16"/>
      <c r="W36" s="16"/>
      <c r="X36" s="16"/>
      <c r="Y36" s="16"/>
      <c r="Z36" s="16"/>
    </row>
    <row r="37" spans="1:26" ht="64.900000000000006" customHeight="1">
      <c r="A37" s="7">
        <v>33</v>
      </c>
      <c r="B37" s="8" t="str">
        <f>combned!B37</f>
        <v>207.3.1</v>
      </c>
      <c r="C37" s="9">
        <f>combned!L37</f>
        <v>23.4</v>
      </c>
      <c r="D37" s="10" t="str">
        <f>combned!C37</f>
        <v>Plastic Emulsion paint including primer for inner walls</v>
      </c>
      <c r="E37" s="11">
        <f>combned!D37</f>
        <v>249</v>
      </c>
      <c r="F37" s="12" t="str">
        <f>combned!E37</f>
        <v>1 Sqm</v>
      </c>
      <c r="G37" s="11">
        <f t="shared" si="0"/>
        <v>5826.5999999999995</v>
      </c>
      <c r="H37" s="11">
        <v>262</v>
      </c>
      <c r="I37" s="11">
        <f t="shared" si="1"/>
        <v>6130.7999999999993</v>
      </c>
      <c r="J37" s="11">
        <v>254</v>
      </c>
      <c r="K37" s="11">
        <f t="shared" si="2"/>
        <v>5943.5999999999995</v>
      </c>
      <c r="L37" s="11">
        <v>254</v>
      </c>
      <c r="M37" s="290">
        <f t="shared" si="3"/>
        <v>0</v>
      </c>
      <c r="N37" s="11">
        <f t="shared" si="4"/>
        <v>5943.5999999999995</v>
      </c>
      <c r="O37" s="11">
        <f t="shared" si="5"/>
        <v>2.0080321285140563</v>
      </c>
    </row>
    <row r="38" spans="1:26" ht="92.45" customHeight="1">
      <c r="A38" s="7">
        <v>34</v>
      </c>
      <c r="B38" s="8" t="str">
        <f>combned!B38</f>
        <v>207.3.2</v>
      </c>
      <c r="C38" s="9">
        <f>combned!L38</f>
        <v>64.400000000000006</v>
      </c>
      <c r="D38" s="10" t="str">
        <f>combned!C38</f>
        <v xml:space="preserve">Painting the old walls with one coat of interior Plastic Emulsion paint including thorough scrapping </v>
      </c>
      <c r="E38" s="11">
        <f>combned!D38</f>
        <v>89.8</v>
      </c>
      <c r="F38" s="12" t="str">
        <f>combned!E38</f>
        <v>1 Sqm</v>
      </c>
      <c r="G38" s="11">
        <f t="shared" si="0"/>
        <v>5783.12</v>
      </c>
      <c r="H38" s="11">
        <v>95</v>
      </c>
      <c r="I38" s="11">
        <f t="shared" si="1"/>
        <v>6118.0000000000009</v>
      </c>
      <c r="J38" s="11">
        <v>92</v>
      </c>
      <c r="K38" s="11">
        <f t="shared" si="2"/>
        <v>5924.8</v>
      </c>
      <c r="L38" s="11">
        <v>92</v>
      </c>
      <c r="M38" s="290">
        <f t="shared" si="3"/>
        <v>0</v>
      </c>
      <c r="N38" s="11">
        <f t="shared" si="4"/>
        <v>5924.8</v>
      </c>
      <c r="O38" s="11">
        <f t="shared" si="5"/>
        <v>2.4498886414253929</v>
      </c>
    </row>
    <row r="39" spans="1:26" ht="92.45" customHeight="1">
      <c r="A39" s="7">
        <v>35</v>
      </c>
      <c r="B39" s="8">
        <f>combned!B39</f>
        <v>207.6</v>
      </c>
      <c r="C39" s="9">
        <f>combned!L39</f>
        <v>3</v>
      </c>
      <c r="D39" s="10" t="str">
        <f>combned!C39</f>
        <v>Painting the old iron works with two coats of synthetic enamel ready mixed paint including thorough scrapping</v>
      </c>
      <c r="E39" s="11">
        <f>combned!D39</f>
        <v>150</v>
      </c>
      <c r="F39" s="12" t="str">
        <f>combned!E39</f>
        <v>1 Sqm</v>
      </c>
      <c r="G39" s="11">
        <f t="shared" si="0"/>
        <v>450</v>
      </c>
      <c r="H39" s="11">
        <v>158</v>
      </c>
      <c r="I39" s="11">
        <f t="shared" si="1"/>
        <v>474</v>
      </c>
      <c r="J39" s="11">
        <v>153</v>
      </c>
      <c r="K39" s="11">
        <f t="shared" si="2"/>
        <v>459</v>
      </c>
      <c r="L39" s="11">
        <v>153</v>
      </c>
      <c r="M39" s="290">
        <f t="shared" si="3"/>
        <v>0</v>
      </c>
      <c r="N39" s="11">
        <f t="shared" si="4"/>
        <v>459</v>
      </c>
      <c r="O39" s="11">
        <f t="shared" si="5"/>
        <v>2</v>
      </c>
    </row>
    <row r="40" spans="1:26" ht="92.45" customHeight="1">
      <c r="A40" s="7">
        <v>36</v>
      </c>
      <c r="B40" s="8">
        <f>combned!B40</f>
        <v>209.5</v>
      </c>
      <c r="C40" s="9">
        <f>combned!L40</f>
        <v>15</v>
      </c>
      <c r="D40" s="10" t="str">
        <f>combned!C40</f>
        <v>Labour charges for chipping and clean removal of the old cement plastering from the walls and ceiling by manual.</v>
      </c>
      <c r="E40" s="11">
        <f>combned!D40</f>
        <v>11.22</v>
      </c>
      <c r="F40" s="12" t="str">
        <f>combned!E40</f>
        <v>1 Sqm</v>
      </c>
      <c r="G40" s="11">
        <f t="shared" si="0"/>
        <v>168.3</v>
      </c>
      <c r="H40" s="11">
        <v>12</v>
      </c>
      <c r="I40" s="11">
        <f t="shared" si="1"/>
        <v>180</v>
      </c>
      <c r="J40" s="11">
        <v>12</v>
      </c>
      <c r="K40" s="11">
        <f t="shared" si="2"/>
        <v>180</v>
      </c>
      <c r="L40" s="11">
        <v>12</v>
      </c>
      <c r="M40" s="290">
        <f t="shared" si="3"/>
        <v>0</v>
      </c>
      <c r="N40" s="11">
        <f t="shared" si="4"/>
        <v>180</v>
      </c>
      <c r="O40" s="11">
        <f t="shared" si="5"/>
        <v>6.9518716577540047</v>
      </c>
    </row>
    <row r="41" spans="1:26" ht="92.45" customHeight="1">
      <c r="A41" s="7">
        <v>37</v>
      </c>
      <c r="B41" s="7">
        <f>combned!B41</f>
        <v>213</v>
      </c>
      <c r="C41" s="9">
        <f>combned!L41</f>
        <v>2</v>
      </c>
      <c r="D41" s="10" t="str">
        <f>combned!C41</f>
        <v>Supply and fixing of SFRC manhole cover with frame with locking arrangement
a. 600mm x 600mm</v>
      </c>
      <c r="E41" s="11">
        <f>combned!D41</f>
        <v>2701</v>
      </c>
      <c r="F41" s="12" t="str">
        <f>combned!E41</f>
        <v>1 No</v>
      </c>
      <c r="G41" s="11">
        <f t="shared" si="0"/>
        <v>5402</v>
      </c>
      <c r="H41" s="11">
        <v>2837</v>
      </c>
      <c r="I41" s="11">
        <f t="shared" si="1"/>
        <v>5674</v>
      </c>
      <c r="J41" s="11">
        <v>2755</v>
      </c>
      <c r="K41" s="11">
        <f t="shared" si="2"/>
        <v>5510</v>
      </c>
      <c r="L41" s="11">
        <v>2755</v>
      </c>
      <c r="M41" s="290">
        <f t="shared" si="3"/>
        <v>0</v>
      </c>
      <c r="N41" s="11">
        <f t="shared" si="4"/>
        <v>5510</v>
      </c>
      <c r="O41" s="11">
        <f t="shared" si="5"/>
        <v>1.9992595335061087</v>
      </c>
    </row>
    <row r="42" spans="1:26" ht="57" customHeight="1">
      <c r="A42" s="7">
        <v>38</v>
      </c>
      <c r="B42" s="8">
        <f>combned!B42</f>
        <v>0</v>
      </c>
      <c r="C42" s="9">
        <f>combned!L42</f>
        <v>5</v>
      </c>
      <c r="D42" s="10" t="str">
        <f>combned!C42</f>
        <v>b. 750mm x 750mm</v>
      </c>
      <c r="E42" s="11">
        <f>combned!D42</f>
        <v>2971</v>
      </c>
      <c r="F42" s="12" t="str">
        <f>combned!E42</f>
        <v>1 No</v>
      </c>
      <c r="G42" s="11">
        <f t="shared" si="0"/>
        <v>14855</v>
      </c>
      <c r="H42" s="11">
        <v>3121</v>
      </c>
      <c r="I42" s="11">
        <f t="shared" si="1"/>
        <v>15605</v>
      </c>
      <c r="J42" s="11">
        <v>3060</v>
      </c>
      <c r="K42" s="11">
        <f t="shared" si="2"/>
        <v>15300</v>
      </c>
      <c r="L42" s="11">
        <v>3060</v>
      </c>
      <c r="M42" s="290">
        <f t="shared" si="3"/>
        <v>0</v>
      </c>
      <c r="N42" s="11">
        <f t="shared" si="4"/>
        <v>15300</v>
      </c>
      <c r="O42" s="11">
        <f t="shared" si="5"/>
        <v>2.9956243688993607</v>
      </c>
    </row>
    <row r="43" spans="1:26" ht="64.900000000000006" customHeight="1">
      <c r="A43" s="7">
        <v>39</v>
      </c>
      <c r="B43" s="7">
        <f>combned!B43</f>
        <v>221</v>
      </c>
      <c r="C43" s="9">
        <f>combned!L43</f>
        <v>4.0999999999999996</v>
      </c>
      <c r="D43" s="10" t="str">
        <f>combned!C43</f>
        <v>Removing the existing damaged door /  window / ventilators including the removal of frames</v>
      </c>
      <c r="E43" s="11">
        <f>combned!D43</f>
        <v>153.56</v>
      </c>
      <c r="F43" s="12" t="str">
        <f>combned!E43</f>
        <v>1 Sqm</v>
      </c>
      <c r="G43" s="11">
        <f t="shared" si="0"/>
        <v>629.596</v>
      </c>
      <c r="H43" s="11">
        <v>162</v>
      </c>
      <c r="I43" s="11">
        <f t="shared" si="1"/>
        <v>664.19999999999993</v>
      </c>
      <c r="J43" s="11">
        <v>158</v>
      </c>
      <c r="K43" s="11">
        <f t="shared" si="2"/>
        <v>647.79999999999995</v>
      </c>
      <c r="L43" s="11">
        <v>158</v>
      </c>
      <c r="M43" s="290">
        <f t="shared" si="3"/>
        <v>0</v>
      </c>
      <c r="N43" s="11">
        <f t="shared" si="4"/>
        <v>647.79999999999995</v>
      </c>
      <c r="O43" s="11">
        <f t="shared" si="5"/>
        <v>2.8913779630111995</v>
      </c>
    </row>
    <row r="44" spans="1:26" ht="89.45" customHeight="1">
      <c r="A44" s="7">
        <v>40</v>
      </c>
      <c r="B44" s="7">
        <f>combned!B44</f>
        <v>229</v>
      </c>
      <c r="C44" s="9">
        <f>combned!L44</f>
        <v>3.03</v>
      </c>
      <c r="D44" s="10" t="str">
        <f>combned!C44</f>
        <v>Providing anticorrosive zinc painting priming for the existing exposed reinforcement in the R.C.C. Structures</v>
      </c>
      <c r="E44" s="11">
        <f>combned!D44</f>
        <v>1853.25</v>
      </c>
      <c r="F44" s="12" t="str">
        <f>combned!E44</f>
        <v>1 Kg</v>
      </c>
      <c r="G44" s="11">
        <f t="shared" si="0"/>
        <v>5615.3474999999999</v>
      </c>
      <c r="H44" s="11">
        <v>1947</v>
      </c>
      <c r="I44" s="11">
        <f t="shared" si="1"/>
        <v>5899.41</v>
      </c>
      <c r="J44" s="11">
        <v>1908</v>
      </c>
      <c r="K44" s="11">
        <f t="shared" si="2"/>
        <v>5781.24</v>
      </c>
      <c r="L44" s="11">
        <v>1908</v>
      </c>
      <c r="M44" s="290">
        <f t="shared" si="3"/>
        <v>0</v>
      </c>
      <c r="N44" s="11">
        <f t="shared" si="4"/>
        <v>5781.24</v>
      </c>
      <c r="O44" s="11">
        <f t="shared" si="5"/>
        <v>2.954269526507487</v>
      </c>
    </row>
    <row r="45" spans="1:26" ht="92.45" customHeight="1">
      <c r="A45" s="7">
        <v>41</v>
      </c>
      <c r="B45" s="8">
        <f>combned!B45</f>
        <v>229.2</v>
      </c>
      <c r="C45" s="9">
        <f>combned!L45</f>
        <v>12.1</v>
      </c>
      <c r="D45" s="10" t="str">
        <f>combned!C45</f>
        <v>Applying Epoxy jointing compound for providing bonding to the new and old concrete for the damaged R.C.C. repair area</v>
      </c>
      <c r="E45" s="11">
        <f>combned!D45</f>
        <v>709</v>
      </c>
      <c r="F45" s="12" t="str">
        <f>combned!E45</f>
        <v>1 Sqm</v>
      </c>
      <c r="G45" s="11">
        <f t="shared" si="0"/>
        <v>8578.9</v>
      </c>
      <c r="H45" s="11">
        <v>745</v>
      </c>
      <c r="I45" s="11">
        <f t="shared" si="1"/>
        <v>9014.5</v>
      </c>
      <c r="J45" s="11">
        <v>723</v>
      </c>
      <c r="K45" s="11">
        <f t="shared" si="2"/>
        <v>8748.2999999999993</v>
      </c>
      <c r="L45" s="11">
        <v>723</v>
      </c>
      <c r="M45" s="290">
        <f t="shared" si="3"/>
        <v>0</v>
      </c>
      <c r="N45" s="11">
        <f t="shared" si="4"/>
        <v>8748.2999999999993</v>
      </c>
      <c r="O45" s="11">
        <f t="shared" si="5"/>
        <v>1.9746121297602257</v>
      </c>
    </row>
    <row r="46" spans="1:26" ht="92.45" customHeight="1">
      <c r="A46" s="7">
        <v>42</v>
      </c>
      <c r="B46" s="7">
        <f>combned!B46</f>
        <v>241</v>
      </c>
      <c r="C46" s="9">
        <f>combned!L46</f>
        <v>4</v>
      </c>
      <c r="D46" s="10" t="str">
        <f>combned!C46</f>
        <v>Dismantling the existing floor finish  and dadoing walls in cement mortar with mosaic tiles / clay tiles / cuddappah slabs etc.,</v>
      </c>
      <c r="E46" s="11">
        <f>combned!D46</f>
        <v>61.27</v>
      </c>
      <c r="F46" s="12" t="str">
        <f>combned!E46</f>
        <v>1 Sqm</v>
      </c>
      <c r="G46" s="11">
        <f t="shared" si="0"/>
        <v>245.08</v>
      </c>
      <c r="H46" s="11">
        <v>65</v>
      </c>
      <c r="I46" s="11">
        <f t="shared" si="1"/>
        <v>260</v>
      </c>
      <c r="J46" s="11">
        <v>63</v>
      </c>
      <c r="K46" s="11">
        <f t="shared" si="2"/>
        <v>252</v>
      </c>
      <c r="L46" s="11">
        <v>63</v>
      </c>
      <c r="M46" s="290">
        <f t="shared" si="3"/>
        <v>0</v>
      </c>
      <c r="N46" s="11">
        <f t="shared" si="4"/>
        <v>252</v>
      </c>
      <c r="O46" s="11">
        <f t="shared" si="5"/>
        <v>2.8235678145911489</v>
      </c>
    </row>
    <row r="47" spans="1:26" ht="64.900000000000006" customHeight="1">
      <c r="A47" s="7">
        <v>43</v>
      </c>
      <c r="B47" s="8">
        <f>combned!B47</f>
        <v>241.1</v>
      </c>
      <c r="C47" s="9">
        <f>combned!L47</f>
        <v>12.1</v>
      </c>
      <c r="D47" s="10" t="str">
        <f>combned!C47</f>
        <v>Labour charges for chipping of concrete and roughening the surface etc.,</v>
      </c>
      <c r="E47" s="11">
        <f>combned!D47</f>
        <v>40.369999999999997</v>
      </c>
      <c r="F47" s="12" t="str">
        <f>combned!E47</f>
        <v>1 Sqm</v>
      </c>
      <c r="G47" s="11">
        <f t="shared" si="0"/>
        <v>488.47699999999998</v>
      </c>
      <c r="H47" s="11">
        <v>44</v>
      </c>
      <c r="I47" s="11">
        <f t="shared" si="1"/>
        <v>532.4</v>
      </c>
      <c r="J47" s="11">
        <v>41</v>
      </c>
      <c r="K47" s="11">
        <f t="shared" si="2"/>
        <v>496.09999999999997</v>
      </c>
      <c r="L47" s="11">
        <v>41</v>
      </c>
      <c r="M47" s="290">
        <f t="shared" si="3"/>
        <v>0</v>
      </c>
      <c r="N47" s="11">
        <f t="shared" si="4"/>
        <v>496.09999999999997</v>
      </c>
      <c r="O47" s="11">
        <f t="shared" si="5"/>
        <v>1.5605647758236378</v>
      </c>
    </row>
    <row r="48" spans="1:26" ht="64.900000000000006" customHeight="1">
      <c r="A48" s="7">
        <v>44</v>
      </c>
      <c r="B48" s="8" t="str">
        <f>combned!B48</f>
        <v>243.2.1</v>
      </c>
      <c r="C48" s="9">
        <f>combned!L48</f>
        <v>1</v>
      </c>
      <c r="D48" s="10" t="str">
        <f>combned!C48</f>
        <v xml:space="preserve">Dismantling the existing damaged IWC without damaging the adjacent structures </v>
      </c>
      <c r="E48" s="11">
        <f>combned!D48</f>
        <v>700</v>
      </c>
      <c r="F48" s="12" t="str">
        <f>combned!E48</f>
        <v>1 No</v>
      </c>
      <c r="G48" s="11">
        <f t="shared" si="0"/>
        <v>700</v>
      </c>
      <c r="H48" s="11">
        <v>740</v>
      </c>
      <c r="I48" s="11">
        <f t="shared" si="1"/>
        <v>740</v>
      </c>
      <c r="J48" s="11">
        <v>721</v>
      </c>
      <c r="K48" s="11">
        <f t="shared" si="2"/>
        <v>721</v>
      </c>
      <c r="L48" s="11">
        <v>721</v>
      </c>
      <c r="M48" s="290">
        <f t="shared" si="3"/>
        <v>0</v>
      </c>
      <c r="N48" s="11">
        <f t="shared" si="4"/>
        <v>721</v>
      </c>
      <c r="O48" s="11">
        <f t="shared" si="5"/>
        <v>3</v>
      </c>
    </row>
    <row r="49" spans="1:15" s="18" customFormat="1" ht="92.45" customHeight="1">
      <c r="A49" s="7">
        <v>45</v>
      </c>
      <c r="B49" s="8" t="str">
        <f>combned!B49</f>
        <v>243.6.4</v>
      </c>
      <c r="C49" s="9">
        <f>combned!L49</f>
        <v>3.8</v>
      </c>
      <c r="D49" s="10" t="str">
        <f>combned!C49</f>
        <v>Labour charges for repairing the damaged door shutter including removing and refixing with necessary fittings.</v>
      </c>
      <c r="E49" s="11">
        <f>combned!D49</f>
        <v>944</v>
      </c>
      <c r="F49" s="12" t="str">
        <f>combned!E49</f>
        <v>1 Sqm</v>
      </c>
      <c r="G49" s="11">
        <f t="shared" si="0"/>
        <v>3587.2</v>
      </c>
      <c r="H49" s="11">
        <v>994</v>
      </c>
      <c r="I49" s="11">
        <f t="shared" si="1"/>
        <v>3777.2</v>
      </c>
      <c r="J49" s="11">
        <v>972</v>
      </c>
      <c r="K49" s="11">
        <f t="shared" si="2"/>
        <v>3693.6</v>
      </c>
      <c r="L49" s="11">
        <v>972</v>
      </c>
      <c r="M49" s="290">
        <f t="shared" si="3"/>
        <v>0</v>
      </c>
      <c r="N49" s="11">
        <f t="shared" si="4"/>
        <v>3693.6</v>
      </c>
      <c r="O49" s="11">
        <f t="shared" si="5"/>
        <v>2.9661016949152543</v>
      </c>
    </row>
    <row r="50" spans="1:15" ht="64.900000000000006" customHeight="1">
      <c r="A50" s="7">
        <v>46</v>
      </c>
      <c r="B50" s="8">
        <f>combned!B50</f>
        <v>249.1</v>
      </c>
      <c r="C50" s="9">
        <f>combned!L50</f>
        <v>532</v>
      </c>
      <c r="D50" s="10" t="str">
        <f>combned!C50</f>
        <v>Supply and Installation of Deco sport 5 layer system</v>
      </c>
      <c r="E50" s="11">
        <f>combned!D50</f>
        <v>900</v>
      </c>
      <c r="F50" s="12" t="str">
        <f>combned!E50</f>
        <v>1 Sqm</v>
      </c>
      <c r="G50" s="11">
        <f t="shared" si="0"/>
        <v>478800</v>
      </c>
      <c r="H50" s="11">
        <v>945</v>
      </c>
      <c r="I50" s="11">
        <f t="shared" si="1"/>
        <v>502740</v>
      </c>
      <c r="J50" s="11">
        <v>918</v>
      </c>
      <c r="K50" s="11">
        <f t="shared" si="2"/>
        <v>488376</v>
      </c>
      <c r="L50" s="11">
        <v>865</v>
      </c>
      <c r="M50" s="290" t="s">
        <v>229</v>
      </c>
      <c r="N50" s="11">
        <f t="shared" si="4"/>
        <v>460180</v>
      </c>
      <c r="O50" s="11">
        <f t="shared" si="5"/>
        <v>-3.8888888888888888</v>
      </c>
    </row>
    <row r="51" spans="1:15" ht="92.45" customHeight="1">
      <c r="A51" s="7">
        <v>47</v>
      </c>
      <c r="B51" s="7">
        <f>combned!B51</f>
        <v>472</v>
      </c>
      <c r="C51" s="9">
        <f>combned!L51</f>
        <v>1</v>
      </c>
      <c r="D51" s="10" t="str">
        <f>combned!C51</f>
        <v>Supplying and fixing of Basket Ball back board of size 6' x 31/2' 20mm thick made of top quality fibre glass board.</v>
      </c>
      <c r="E51" s="11">
        <f>combned!D51</f>
        <v>147000</v>
      </c>
      <c r="F51" s="12" t="str">
        <f>combned!E51</f>
        <v>1 Set</v>
      </c>
      <c r="G51" s="11">
        <f t="shared" si="0"/>
        <v>147000</v>
      </c>
      <c r="H51" s="11">
        <v>154350</v>
      </c>
      <c r="I51" s="11">
        <f t="shared" si="1"/>
        <v>154350</v>
      </c>
      <c r="J51" s="11">
        <v>149940</v>
      </c>
      <c r="K51" s="11">
        <f t="shared" si="2"/>
        <v>149940</v>
      </c>
      <c r="L51" s="11">
        <v>143000</v>
      </c>
      <c r="M51" s="290" t="s">
        <v>229</v>
      </c>
      <c r="N51" s="11">
        <f t="shared" si="4"/>
        <v>143000</v>
      </c>
      <c r="O51" s="11">
        <f t="shared" si="5"/>
        <v>-2.7210884353741496</v>
      </c>
    </row>
    <row r="52" spans="1:15" ht="66" customHeight="1">
      <c r="A52" s="7">
        <v>48</v>
      </c>
      <c r="B52" s="8">
        <f>combned!B52</f>
        <v>472.1</v>
      </c>
      <c r="C52" s="9">
        <f>combned!L52</f>
        <v>1</v>
      </c>
      <c r="D52" s="10" t="str">
        <f>combned!C52</f>
        <v>Marking the court with Synthetic Enamel paint</v>
      </c>
      <c r="E52" s="11">
        <f>combned!D52</f>
        <v>25000</v>
      </c>
      <c r="F52" s="12" t="str">
        <f>combned!E52</f>
        <v>1 Set</v>
      </c>
      <c r="G52" s="11">
        <f t="shared" si="0"/>
        <v>25000</v>
      </c>
      <c r="H52" s="11">
        <v>26250</v>
      </c>
      <c r="I52" s="11">
        <f t="shared" si="1"/>
        <v>26250</v>
      </c>
      <c r="J52" s="11">
        <v>25500</v>
      </c>
      <c r="K52" s="11">
        <f t="shared" si="2"/>
        <v>25500</v>
      </c>
      <c r="L52" s="11">
        <v>24900</v>
      </c>
      <c r="M52" s="290" t="s">
        <v>229</v>
      </c>
      <c r="N52" s="11">
        <f t="shared" si="4"/>
        <v>24900</v>
      </c>
      <c r="O52" s="11">
        <f t="shared" si="5"/>
        <v>-0.4</v>
      </c>
    </row>
    <row r="53" spans="1:15" ht="66" customHeight="1">
      <c r="A53" s="7">
        <v>49</v>
      </c>
      <c r="B53" s="8">
        <f>combned!B53</f>
        <v>472.2</v>
      </c>
      <c r="C53" s="9">
        <f>combned!L53</f>
        <v>1</v>
      </c>
      <c r="D53" s="10" t="str">
        <f>combned!C53</f>
        <v>Supply and fixing of Manual score board of size 40" x60"</v>
      </c>
      <c r="E53" s="11">
        <f>combned!D53</f>
        <v>25000</v>
      </c>
      <c r="F53" s="12" t="str">
        <f>combned!E53</f>
        <v>1 Set</v>
      </c>
      <c r="G53" s="11">
        <f t="shared" si="0"/>
        <v>25000</v>
      </c>
      <c r="H53" s="11">
        <v>26250</v>
      </c>
      <c r="I53" s="11">
        <f t="shared" si="1"/>
        <v>26250</v>
      </c>
      <c r="J53" s="11">
        <v>25500</v>
      </c>
      <c r="K53" s="11">
        <f t="shared" si="2"/>
        <v>25500</v>
      </c>
      <c r="L53" s="11">
        <v>24900</v>
      </c>
      <c r="M53" s="290" t="s">
        <v>229</v>
      </c>
      <c r="N53" s="11">
        <f t="shared" si="4"/>
        <v>24900</v>
      </c>
      <c r="O53" s="11">
        <f t="shared" si="5"/>
        <v>-0.4</v>
      </c>
    </row>
    <row r="54" spans="1:15" ht="64.900000000000006" customHeight="1">
      <c r="A54" s="7">
        <v>50</v>
      </c>
      <c r="B54" s="7">
        <f>combned!B54</f>
        <v>752</v>
      </c>
      <c r="C54" s="9">
        <f>combned!L54</f>
        <v>2</v>
      </c>
      <c r="D54" s="10" t="str">
        <f>combned!C54</f>
        <v>Construction of Inspection chamber 
a) Size 60 x60 x75cm</v>
      </c>
      <c r="E54" s="11">
        <f>combned!D54</f>
        <v>7517.02</v>
      </c>
      <c r="F54" s="12" t="str">
        <f>combned!E54</f>
        <v>1 No</v>
      </c>
      <c r="G54" s="11">
        <f t="shared" si="0"/>
        <v>15034.04</v>
      </c>
      <c r="H54" s="11">
        <v>7893</v>
      </c>
      <c r="I54" s="11">
        <f t="shared" si="1"/>
        <v>15786</v>
      </c>
      <c r="J54" s="11">
        <v>7743</v>
      </c>
      <c r="K54" s="11">
        <f t="shared" si="2"/>
        <v>15486</v>
      </c>
      <c r="L54" s="11">
        <v>7450</v>
      </c>
      <c r="M54" s="290" t="s">
        <v>229</v>
      </c>
      <c r="N54" s="11">
        <f t="shared" si="4"/>
        <v>14900</v>
      </c>
      <c r="O54" s="11">
        <f t="shared" si="5"/>
        <v>-0.89157671524088578</v>
      </c>
    </row>
    <row r="55" spans="1:15" ht="39.950000000000003" customHeight="1">
      <c r="A55" s="7"/>
      <c r="B55" s="8">
        <f>combned!B55</f>
        <v>0</v>
      </c>
      <c r="C55" s="9">
        <f>combned!L55</f>
        <v>0</v>
      </c>
      <c r="D55" s="290" t="str">
        <f>combned!C55</f>
        <v>Sub Total - I ₹.</v>
      </c>
      <c r="E55" s="11">
        <f>combned!D55</f>
        <v>0</v>
      </c>
      <c r="F55" s="12">
        <f>combned!E55</f>
        <v>0</v>
      </c>
      <c r="G55" s="182">
        <f>SUM(G5:G54)+0.01</f>
        <v>1641098.5461000006</v>
      </c>
      <c r="H55" s="11"/>
      <c r="I55" s="182">
        <f>SUM(I5:I54)</f>
        <v>1723246.2</v>
      </c>
      <c r="J55" s="11"/>
      <c r="K55" s="182">
        <f>SUM(K5:K54)</f>
        <v>1674207.7660000003</v>
      </c>
      <c r="L55" s="182"/>
      <c r="M55" s="182"/>
      <c r="N55" s="182">
        <f>SUM(N5:N54)</f>
        <v>1591642.0860000001</v>
      </c>
      <c r="O55" s="11"/>
    </row>
    <row r="56" spans="1:15" ht="39.950000000000003" customHeight="1">
      <c r="A56" s="7"/>
      <c r="B56" s="8">
        <f>combned!B56</f>
        <v>0</v>
      </c>
      <c r="C56" s="9">
        <f>combned!L56</f>
        <v>0</v>
      </c>
      <c r="D56" s="291" t="str">
        <f>combned!C56</f>
        <v>GST @ 18%</v>
      </c>
      <c r="E56" s="11">
        <f>combned!D56</f>
        <v>0</v>
      </c>
      <c r="F56" s="12">
        <f>combned!E56</f>
        <v>0</v>
      </c>
      <c r="G56" s="182">
        <f>G55*18%</f>
        <v>295397.73829800013</v>
      </c>
      <c r="H56" s="182"/>
      <c r="I56" s="182">
        <f>I55*18%</f>
        <v>310184.31599999999</v>
      </c>
      <c r="J56" s="182"/>
      <c r="K56" s="182">
        <f>K55*18%</f>
        <v>301357.39788000006</v>
      </c>
      <c r="L56" s="182"/>
      <c r="M56" s="182"/>
      <c r="N56" s="182">
        <f>N55*18%</f>
        <v>286495.57548</v>
      </c>
      <c r="O56" s="11"/>
    </row>
    <row r="57" spans="1:15" ht="39.950000000000003" customHeight="1">
      <c r="A57" s="7"/>
      <c r="B57" s="8">
        <f>combned!B57</f>
        <v>0</v>
      </c>
      <c r="C57" s="9">
        <f>combned!L57</f>
        <v>0</v>
      </c>
      <c r="D57" s="290" t="str">
        <f>combned!C57</f>
        <v>Sub Total - II ₹.</v>
      </c>
      <c r="E57" s="11">
        <f>combned!D57</f>
        <v>0</v>
      </c>
      <c r="F57" s="12">
        <f>combned!E57</f>
        <v>0</v>
      </c>
      <c r="G57" s="182">
        <f>SUM(G55:G56)</f>
        <v>1936496.2843980007</v>
      </c>
      <c r="H57" s="11"/>
      <c r="I57" s="182">
        <f>SUM(I55:I56)</f>
        <v>2033430.5159999998</v>
      </c>
      <c r="J57" s="11"/>
      <c r="K57" s="182">
        <f>SUM(K55:K56)+0.01</f>
        <v>1975565.1738800004</v>
      </c>
      <c r="L57" s="182"/>
      <c r="M57" s="182"/>
      <c r="N57" s="182">
        <f>SUM(N55:N56)</f>
        <v>1878137.6614800002</v>
      </c>
      <c r="O57" s="11"/>
    </row>
    <row r="58" spans="1:15" s="6" customFormat="1" ht="39.950000000000003" customHeight="1">
      <c r="A58" s="286"/>
      <c r="B58" s="286"/>
      <c r="C58" s="287"/>
      <c r="D58" s="288"/>
      <c r="E58" s="289"/>
      <c r="F58" s="286"/>
      <c r="G58" s="289"/>
      <c r="H58" s="11"/>
      <c r="I58" s="182">
        <f>I57-G57</f>
        <v>96934.231601999141</v>
      </c>
      <c r="J58" s="11"/>
      <c r="K58" s="182">
        <f>K57-G57</f>
        <v>39068.889481999679</v>
      </c>
      <c r="L58" s="182"/>
      <c r="M58" s="182"/>
      <c r="N58" s="182">
        <f>N57-G57</f>
        <v>-58358.622918000445</v>
      </c>
      <c r="O58" s="11"/>
    </row>
    <row r="59" spans="1:15" s="6" customFormat="1" ht="39.950000000000003" customHeight="1">
      <c r="A59" s="286"/>
      <c r="B59" s="286"/>
      <c r="C59" s="287"/>
      <c r="D59" s="288"/>
      <c r="E59" s="289"/>
      <c r="F59" s="286"/>
      <c r="G59" s="289"/>
      <c r="H59" s="11"/>
      <c r="I59" s="182">
        <f>I58/G57*100</f>
        <v>5.0056502758606181</v>
      </c>
      <c r="J59" s="11"/>
      <c r="K59" s="182">
        <f>K58/G57*100</f>
        <v>2.0175039733755566</v>
      </c>
      <c r="L59" s="182"/>
      <c r="M59" s="182"/>
      <c r="N59" s="182">
        <f>N58/G57*100</f>
        <v>-3.0136191527030176</v>
      </c>
      <c r="O59" s="11"/>
    </row>
    <row r="60" spans="1:15" s="6" customFormat="1" ht="97.15" customHeight="1">
      <c r="A60" s="384" t="s">
        <v>231</v>
      </c>
      <c r="B60" s="384"/>
      <c r="C60" s="384"/>
      <c r="D60" s="384"/>
      <c r="E60" s="384"/>
      <c r="F60" s="384"/>
      <c r="G60" s="384"/>
      <c r="H60" s="384"/>
      <c r="I60" s="384"/>
      <c r="J60" s="384"/>
      <c r="K60" s="384"/>
      <c r="L60" s="384"/>
      <c r="M60" s="384"/>
      <c r="N60" s="384"/>
      <c r="O60" s="384"/>
    </row>
    <row r="61" spans="1:15" s="6" customFormat="1" ht="81.75" customHeight="1">
      <c r="C61" s="188"/>
      <c r="D61" s="189"/>
      <c r="E61" s="190"/>
      <c r="G61" s="190"/>
      <c r="L61" s="385" t="s">
        <v>232</v>
      </c>
      <c r="M61" s="386"/>
      <c r="N61" s="386"/>
      <c r="O61" s="386"/>
    </row>
    <row r="62" spans="1:15" s="6" customFormat="1" ht="97.15" customHeight="1">
      <c r="C62" s="188"/>
      <c r="D62" s="189"/>
      <c r="E62" s="190"/>
      <c r="G62" s="190"/>
    </row>
    <row r="63" spans="1:15" s="6" customFormat="1" ht="97.15" customHeight="1">
      <c r="C63" s="188"/>
      <c r="D63" s="189"/>
      <c r="E63" s="190"/>
      <c r="G63" s="190"/>
    </row>
    <row r="64" spans="1:15" s="6" customFormat="1" ht="97.15" customHeight="1">
      <c r="C64" s="188"/>
      <c r="D64" s="189"/>
      <c r="E64" s="190"/>
      <c r="G64" s="190"/>
    </row>
    <row r="65" spans="3:7" s="6" customFormat="1" ht="97.15" customHeight="1">
      <c r="C65" s="188"/>
      <c r="D65" s="189"/>
      <c r="E65" s="190"/>
      <c r="G65" s="190"/>
    </row>
    <row r="66" spans="3:7" s="6" customFormat="1" ht="97.15" customHeight="1">
      <c r="C66" s="188"/>
      <c r="D66" s="189"/>
      <c r="E66" s="190"/>
      <c r="G66" s="190"/>
    </row>
    <row r="67" spans="3:7" s="6" customFormat="1" ht="97.15" customHeight="1">
      <c r="C67" s="188"/>
      <c r="D67" s="189"/>
      <c r="E67" s="190"/>
      <c r="G67" s="190"/>
    </row>
    <row r="68" spans="3:7" s="6" customFormat="1" ht="97.15" customHeight="1">
      <c r="C68" s="188"/>
      <c r="D68" s="189"/>
      <c r="E68" s="190"/>
      <c r="G68" s="190"/>
    </row>
    <row r="69" spans="3:7" s="6" customFormat="1" ht="97.15" customHeight="1">
      <c r="C69" s="188"/>
      <c r="D69" s="189"/>
      <c r="E69" s="190"/>
      <c r="G69" s="190"/>
    </row>
    <row r="70" spans="3:7" s="6" customFormat="1" ht="97.15" customHeight="1">
      <c r="C70" s="188"/>
      <c r="D70" s="189"/>
      <c r="E70" s="190"/>
      <c r="G70" s="190"/>
    </row>
    <row r="71" spans="3:7" s="6" customFormat="1" ht="97.15" customHeight="1">
      <c r="C71" s="188"/>
      <c r="D71" s="189"/>
      <c r="E71" s="190"/>
      <c r="G71" s="190"/>
    </row>
    <row r="72" spans="3:7" s="6" customFormat="1" ht="97.15" customHeight="1">
      <c r="C72" s="188"/>
      <c r="D72" s="189"/>
      <c r="E72" s="190"/>
      <c r="G72" s="190"/>
    </row>
    <row r="73" spans="3:7" s="6" customFormat="1" ht="97.15" customHeight="1">
      <c r="C73" s="188"/>
      <c r="D73" s="189"/>
      <c r="E73" s="190"/>
      <c r="G73" s="190"/>
    </row>
    <row r="74" spans="3:7" s="6" customFormat="1" ht="97.15" customHeight="1">
      <c r="C74" s="188"/>
      <c r="D74" s="189"/>
      <c r="E74" s="190"/>
      <c r="G74" s="190"/>
    </row>
    <row r="75" spans="3:7" s="6" customFormat="1" ht="97.15" customHeight="1">
      <c r="C75" s="188"/>
      <c r="D75" s="189"/>
      <c r="E75" s="190"/>
      <c r="G75" s="190"/>
    </row>
    <row r="76" spans="3:7" s="6" customFormat="1" ht="97.15" customHeight="1">
      <c r="C76" s="188"/>
      <c r="D76" s="189"/>
      <c r="E76" s="190"/>
      <c r="G76" s="190"/>
    </row>
    <row r="77" spans="3:7" s="6" customFormat="1" ht="97.15" customHeight="1">
      <c r="C77" s="188"/>
      <c r="D77" s="189"/>
      <c r="E77" s="190"/>
      <c r="G77" s="190"/>
    </row>
    <row r="78" spans="3:7" s="6" customFormat="1" ht="97.15" customHeight="1">
      <c r="C78" s="188"/>
      <c r="D78" s="189"/>
      <c r="E78" s="190"/>
      <c r="G78" s="190"/>
    </row>
  </sheetData>
  <mergeCells count="14">
    <mergeCell ref="A60:O60"/>
    <mergeCell ref="L61:O61"/>
    <mergeCell ref="Q4:R4"/>
    <mergeCell ref="A2:O2"/>
    <mergeCell ref="A1:O1"/>
    <mergeCell ref="A3:A4"/>
    <mergeCell ref="B3:B4"/>
    <mergeCell ref="C3:C4"/>
    <mergeCell ref="D3:D4"/>
    <mergeCell ref="E3:G3"/>
    <mergeCell ref="H3:I3"/>
    <mergeCell ref="J3:K3"/>
    <mergeCell ref="O3:O4"/>
    <mergeCell ref="L3:N3"/>
  </mergeCells>
  <printOptions horizontalCentered="1"/>
  <pageMargins left="0.31496062992125984" right="0.35433070866141736" top="0.6" bottom="0.46" header="0.31496062992125984" footer="0.19685039370078741"/>
  <pageSetup paperSize="8" scale="60" orientation="landscape" r:id="rId1"/>
  <headerFooter>
    <oddHeader>&amp;L&amp;F&amp;RPage &amp;P</oddHeader>
  </headerFooter>
</worksheet>
</file>

<file path=xl/worksheets/sheet5.xml><?xml version="1.0" encoding="utf-8"?>
<worksheet xmlns="http://schemas.openxmlformats.org/spreadsheetml/2006/main" xmlns:r="http://schemas.openxmlformats.org/officeDocument/2006/relationships">
  <sheetPr>
    <tabColor rgb="FF00FF00"/>
  </sheetPr>
  <dimension ref="A1:I89"/>
  <sheetViews>
    <sheetView view="pageBreakPreview" topLeftCell="A9" zoomScale="40" zoomScaleNormal="85" zoomScaleSheetLayoutView="40" workbookViewId="0">
      <selection activeCell="G10" sqref="G10"/>
    </sheetView>
  </sheetViews>
  <sheetFormatPr defaultColWidth="8.88671875" defaultRowHeight="26.25"/>
  <cols>
    <col min="1" max="1" width="7.6640625" style="109" customWidth="1"/>
    <col min="2" max="2" width="14.88671875" style="110" customWidth="1"/>
    <col min="3" max="3" width="12.5546875" style="111" customWidth="1"/>
    <col min="4" max="4" width="39.44140625" style="201" customWidth="1"/>
    <col min="5" max="5" width="6.77734375" style="24" customWidth="1"/>
    <col min="6" max="6" width="35.21875" style="24" customWidth="1"/>
    <col min="7" max="7" width="13.77734375" style="112" customWidth="1"/>
    <col min="8" max="8" width="30.33203125" style="24" customWidth="1"/>
    <col min="9" max="256" width="8.88671875" style="24"/>
    <col min="257" max="257" width="8" style="24" customWidth="1"/>
    <col min="258" max="258" width="13.77734375" style="24" customWidth="1"/>
    <col min="259" max="259" width="9.21875" style="24" customWidth="1"/>
    <col min="260" max="260" width="49.6640625" style="24" customWidth="1"/>
    <col min="261" max="261" width="7.77734375" style="24" customWidth="1"/>
    <col min="262" max="262" width="16.21875" style="24" customWidth="1"/>
    <col min="263" max="263" width="25.33203125" style="24" customWidth="1"/>
    <col min="264" max="264" width="15.109375" style="24" customWidth="1"/>
    <col min="265" max="512" width="8.88671875" style="24"/>
    <col min="513" max="513" width="8" style="24" customWidth="1"/>
    <col min="514" max="514" width="13.77734375" style="24" customWidth="1"/>
    <col min="515" max="515" width="9.21875" style="24" customWidth="1"/>
    <col min="516" max="516" width="49.6640625" style="24" customWidth="1"/>
    <col min="517" max="517" width="7.77734375" style="24" customWidth="1"/>
    <col min="518" max="518" width="16.21875" style="24" customWidth="1"/>
    <col min="519" max="519" width="25.33203125" style="24" customWidth="1"/>
    <col min="520" max="520" width="15.109375" style="24" customWidth="1"/>
    <col min="521" max="768" width="8.88671875" style="24"/>
    <col min="769" max="769" width="8" style="24" customWidth="1"/>
    <col min="770" max="770" width="13.77734375" style="24" customWidth="1"/>
    <col min="771" max="771" width="9.21875" style="24" customWidth="1"/>
    <col min="772" max="772" width="49.6640625" style="24" customWidth="1"/>
    <col min="773" max="773" width="7.77734375" style="24" customWidth="1"/>
    <col min="774" max="774" width="16.21875" style="24" customWidth="1"/>
    <col min="775" max="775" width="25.33203125" style="24" customWidth="1"/>
    <col min="776" max="776" width="15.109375" style="24" customWidth="1"/>
    <col min="777" max="1024" width="8.88671875" style="24"/>
    <col min="1025" max="1025" width="8" style="24" customWidth="1"/>
    <col min="1026" max="1026" width="13.77734375" style="24" customWidth="1"/>
    <col min="1027" max="1027" width="9.21875" style="24" customWidth="1"/>
    <col min="1028" max="1028" width="49.6640625" style="24" customWidth="1"/>
    <col min="1029" max="1029" width="7.77734375" style="24" customWidth="1"/>
    <col min="1030" max="1030" width="16.21875" style="24" customWidth="1"/>
    <col min="1031" max="1031" width="25.33203125" style="24" customWidth="1"/>
    <col min="1032" max="1032" width="15.109375" style="24" customWidth="1"/>
    <col min="1033" max="1280" width="8.88671875" style="24"/>
    <col min="1281" max="1281" width="8" style="24" customWidth="1"/>
    <col min="1282" max="1282" width="13.77734375" style="24" customWidth="1"/>
    <col min="1283" max="1283" width="9.21875" style="24" customWidth="1"/>
    <col min="1284" max="1284" width="49.6640625" style="24" customWidth="1"/>
    <col min="1285" max="1285" width="7.77734375" style="24" customWidth="1"/>
    <col min="1286" max="1286" width="16.21875" style="24" customWidth="1"/>
    <col min="1287" max="1287" width="25.33203125" style="24" customWidth="1"/>
    <col min="1288" max="1288" width="15.109375" style="24" customWidth="1"/>
    <col min="1289" max="1536" width="8.88671875" style="24"/>
    <col min="1537" max="1537" width="8" style="24" customWidth="1"/>
    <col min="1538" max="1538" width="13.77734375" style="24" customWidth="1"/>
    <col min="1539" max="1539" width="9.21875" style="24" customWidth="1"/>
    <col min="1540" max="1540" width="49.6640625" style="24" customWidth="1"/>
    <col min="1541" max="1541" width="7.77734375" style="24" customWidth="1"/>
    <col min="1542" max="1542" width="16.21875" style="24" customWidth="1"/>
    <col min="1543" max="1543" width="25.33203125" style="24" customWidth="1"/>
    <col min="1544" max="1544" width="15.109375" style="24" customWidth="1"/>
    <col min="1545" max="1792" width="8.88671875" style="24"/>
    <col min="1793" max="1793" width="8" style="24" customWidth="1"/>
    <col min="1794" max="1794" width="13.77734375" style="24" customWidth="1"/>
    <col min="1795" max="1795" width="9.21875" style="24" customWidth="1"/>
    <col min="1796" max="1796" width="49.6640625" style="24" customWidth="1"/>
    <col min="1797" max="1797" width="7.77734375" style="24" customWidth="1"/>
    <col min="1798" max="1798" width="16.21875" style="24" customWidth="1"/>
    <col min="1799" max="1799" width="25.33203125" style="24" customWidth="1"/>
    <col min="1800" max="1800" width="15.109375" style="24" customWidth="1"/>
    <col min="1801" max="2048" width="8.88671875" style="24"/>
    <col min="2049" max="2049" width="8" style="24" customWidth="1"/>
    <col min="2050" max="2050" width="13.77734375" style="24" customWidth="1"/>
    <col min="2051" max="2051" width="9.21875" style="24" customWidth="1"/>
    <col min="2052" max="2052" width="49.6640625" style="24" customWidth="1"/>
    <col min="2053" max="2053" width="7.77734375" style="24" customWidth="1"/>
    <col min="2054" max="2054" width="16.21875" style="24" customWidth="1"/>
    <col min="2055" max="2055" width="25.33203125" style="24" customWidth="1"/>
    <col min="2056" max="2056" width="15.109375" style="24" customWidth="1"/>
    <col min="2057" max="2304" width="8.88671875" style="24"/>
    <col min="2305" max="2305" width="8" style="24" customWidth="1"/>
    <col min="2306" max="2306" width="13.77734375" style="24" customWidth="1"/>
    <col min="2307" max="2307" width="9.21875" style="24" customWidth="1"/>
    <col min="2308" max="2308" width="49.6640625" style="24" customWidth="1"/>
    <col min="2309" max="2309" width="7.77734375" style="24" customWidth="1"/>
    <col min="2310" max="2310" width="16.21875" style="24" customWidth="1"/>
    <col min="2311" max="2311" width="25.33203125" style="24" customWidth="1"/>
    <col min="2312" max="2312" width="15.109375" style="24" customWidth="1"/>
    <col min="2313" max="2560" width="8.88671875" style="24"/>
    <col min="2561" max="2561" width="8" style="24" customWidth="1"/>
    <col min="2562" max="2562" width="13.77734375" style="24" customWidth="1"/>
    <col min="2563" max="2563" width="9.21875" style="24" customWidth="1"/>
    <col min="2564" max="2564" width="49.6640625" style="24" customWidth="1"/>
    <col min="2565" max="2565" width="7.77734375" style="24" customWidth="1"/>
    <col min="2566" max="2566" width="16.21875" style="24" customWidth="1"/>
    <col min="2567" max="2567" width="25.33203125" style="24" customWidth="1"/>
    <col min="2568" max="2568" width="15.109375" style="24" customWidth="1"/>
    <col min="2569" max="2816" width="8.88671875" style="24"/>
    <col min="2817" max="2817" width="8" style="24" customWidth="1"/>
    <col min="2818" max="2818" width="13.77734375" style="24" customWidth="1"/>
    <col min="2819" max="2819" width="9.21875" style="24" customWidth="1"/>
    <col min="2820" max="2820" width="49.6640625" style="24" customWidth="1"/>
    <col min="2821" max="2821" width="7.77734375" style="24" customWidth="1"/>
    <col min="2822" max="2822" width="16.21875" style="24" customWidth="1"/>
    <col min="2823" max="2823" width="25.33203125" style="24" customWidth="1"/>
    <col min="2824" max="2824" width="15.109375" style="24" customWidth="1"/>
    <col min="2825" max="3072" width="8.88671875" style="24"/>
    <col min="3073" max="3073" width="8" style="24" customWidth="1"/>
    <col min="3074" max="3074" width="13.77734375" style="24" customWidth="1"/>
    <col min="3075" max="3075" width="9.21875" style="24" customWidth="1"/>
    <col min="3076" max="3076" width="49.6640625" style="24" customWidth="1"/>
    <col min="3077" max="3077" width="7.77734375" style="24" customWidth="1"/>
    <col min="3078" max="3078" width="16.21875" style="24" customWidth="1"/>
    <col min="3079" max="3079" width="25.33203125" style="24" customWidth="1"/>
    <col min="3080" max="3080" width="15.109375" style="24" customWidth="1"/>
    <col min="3081" max="3328" width="8.88671875" style="24"/>
    <col min="3329" max="3329" width="8" style="24" customWidth="1"/>
    <col min="3330" max="3330" width="13.77734375" style="24" customWidth="1"/>
    <col min="3331" max="3331" width="9.21875" style="24" customWidth="1"/>
    <col min="3332" max="3332" width="49.6640625" style="24" customWidth="1"/>
    <col min="3333" max="3333" width="7.77734375" style="24" customWidth="1"/>
    <col min="3334" max="3334" width="16.21875" style="24" customWidth="1"/>
    <col min="3335" max="3335" width="25.33203125" style="24" customWidth="1"/>
    <col min="3336" max="3336" width="15.109375" style="24" customWidth="1"/>
    <col min="3337" max="3584" width="8.88671875" style="24"/>
    <col min="3585" max="3585" width="8" style="24" customWidth="1"/>
    <col min="3586" max="3586" width="13.77734375" style="24" customWidth="1"/>
    <col min="3587" max="3587" width="9.21875" style="24" customWidth="1"/>
    <col min="3588" max="3588" width="49.6640625" style="24" customWidth="1"/>
    <col min="3589" max="3589" width="7.77734375" style="24" customWidth="1"/>
    <col min="3590" max="3590" width="16.21875" style="24" customWidth="1"/>
    <col min="3591" max="3591" width="25.33203125" style="24" customWidth="1"/>
    <col min="3592" max="3592" width="15.109375" style="24" customWidth="1"/>
    <col min="3593" max="3840" width="8.88671875" style="24"/>
    <col min="3841" max="3841" width="8" style="24" customWidth="1"/>
    <col min="3842" max="3842" width="13.77734375" style="24" customWidth="1"/>
    <col min="3843" max="3843" width="9.21875" style="24" customWidth="1"/>
    <col min="3844" max="3844" width="49.6640625" style="24" customWidth="1"/>
    <col min="3845" max="3845" width="7.77734375" style="24" customWidth="1"/>
    <col min="3846" max="3846" width="16.21875" style="24" customWidth="1"/>
    <col min="3847" max="3847" width="25.33203125" style="24" customWidth="1"/>
    <col min="3848" max="3848" width="15.109375" style="24" customWidth="1"/>
    <col min="3849" max="4096" width="8.88671875" style="24"/>
    <col min="4097" max="4097" width="8" style="24" customWidth="1"/>
    <col min="4098" max="4098" width="13.77734375" style="24" customWidth="1"/>
    <col min="4099" max="4099" width="9.21875" style="24" customWidth="1"/>
    <col min="4100" max="4100" width="49.6640625" style="24" customWidth="1"/>
    <col min="4101" max="4101" width="7.77734375" style="24" customWidth="1"/>
    <col min="4102" max="4102" width="16.21875" style="24" customWidth="1"/>
    <col min="4103" max="4103" width="25.33203125" style="24" customWidth="1"/>
    <col min="4104" max="4104" width="15.109375" style="24" customWidth="1"/>
    <col min="4105" max="4352" width="8.88671875" style="24"/>
    <col min="4353" max="4353" width="8" style="24" customWidth="1"/>
    <col min="4354" max="4354" width="13.77734375" style="24" customWidth="1"/>
    <col min="4355" max="4355" width="9.21875" style="24" customWidth="1"/>
    <col min="4356" max="4356" width="49.6640625" style="24" customWidth="1"/>
    <col min="4357" max="4357" width="7.77734375" style="24" customWidth="1"/>
    <col min="4358" max="4358" width="16.21875" style="24" customWidth="1"/>
    <col min="4359" max="4359" width="25.33203125" style="24" customWidth="1"/>
    <col min="4360" max="4360" width="15.109375" style="24" customWidth="1"/>
    <col min="4361" max="4608" width="8.88671875" style="24"/>
    <col min="4609" max="4609" width="8" style="24" customWidth="1"/>
    <col min="4610" max="4610" width="13.77734375" style="24" customWidth="1"/>
    <col min="4611" max="4611" width="9.21875" style="24" customWidth="1"/>
    <col min="4612" max="4612" width="49.6640625" style="24" customWidth="1"/>
    <col min="4613" max="4613" width="7.77734375" style="24" customWidth="1"/>
    <col min="4614" max="4614" width="16.21875" style="24" customWidth="1"/>
    <col min="4615" max="4615" width="25.33203125" style="24" customWidth="1"/>
    <col min="4616" max="4616" width="15.109375" style="24" customWidth="1"/>
    <col min="4617" max="4864" width="8.88671875" style="24"/>
    <col min="4865" max="4865" width="8" style="24" customWidth="1"/>
    <col min="4866" max="4866" width="13.77734375" style="24" customWidth="1"/>
    <col min="4867" max="4867" width="9.21875" style="24" customWidth="1"/>
    <col min="4868" max="4868" width="49.6640625" style="24" customWidth="1"/>
    <col min="4869" max="4869" width="7.77734375" style="24" customWidth="1"/>
    <col min="4870" max="4870" width="16.21875" style="24" customWidth="1"/>
    <col min="4871" max="4871" width="25.33203125" style="24" customWidth="1"/>
    <col min="4872" max="4872" width="15.109375" style="24" customWidth="1"/>
    <col min="4873" max="5120" width="8.88671875" style="24"/>
    <col min="5121" max="5121" width="8" style="24" customWidth="1"/>
    <col min="5122" max="5122" width="13.77734375" style="24" customWidth="1"/>
    <col min="5123" max="5123" width="9.21875" style="24" customWidth="1"/>
    <col min="5124" max="5124" width="49.6640625" style="24" customWidth="1"/>
    <col min="5125" max="5125" width="7.77734375" style="24" customWidth="1"/>
    <col min="5126" max="5126" width="16.21875" style="24" customWidth="1"/>
    <col min="5127" max="5127" width="25.33203125" style="24" customWidth="1"/>
    <col min="5128" max="5128" width="15.109375" style="24" customWidth="1"/>
    <col min="5129" max="5376" width="8.88671875" style="24"/>
    <col min="5377" max="5377" width="8" style="24" customWidth="1"/>
    <col min="5378" max="5378" width="13.77734375" style="24" customWidth="1"/>
    <col min="5379" max="5379" width="9.21875" style="24" customWidth="1"/>
    <col min="5380" max="5380" width="49.6640625" style="24" customWidth="1"/>
    <col min="5381" max="5381" width="7.77734375" style="24" customWidth="1"/>
    <col min="5382" max="5382" width="16.21875" style="24" customWidth="1"/>
    <col min="5383" max="5383" width="25.33203125" style="24" customWidth="1"/>
    <col min="5384" max="5384" width="15.109375" style="24" customWidth="1"/>
    <col min="5385" max="5632" width="8.88671875" style="24"/>
    <col min="5633" max="5633" width="8" style="24" customWidth="1"/>
    <col min="5634" max="5634" width="13.77734375" style="24" customWidth="1"/>
    <col min="5635" max="5635" width="9.21875" style="24" customWidth="1"/>
    <col min="5636" max="5636" width="49.6640625" style="24" customWidth="1"/>
    <col min="5637" max="5637" width="7.77734375" style="24" customWidth="1"/>
    <col min="5638" max="5638" width="16.21875" style="24" customWidth="1"/>
    <col min="5639" max="5639" width="25.33203125" style="24" customWidth="1"/>
    <col min="5640" max="5640" width="15.109375" style="24" customWidth="1"/>
    <col min="5641" max="5888" width="8.88671875" style="24"/>
    <col min="5889" max="5889" width="8" style="24" customWidth="1"/>
    <col min="5890" max="5890" width="13.77734375" style="24" customWidth="1"/>
    <col min="5891" max="5891" width="9.21875" style="24" customWidth="1"/>
    <col min="5892" max="5892" width="49.6640625" style="24" customWidth="1"/>
    <col min="5893" max="5893" width="7.77734375" style="24" customWidth="1"/>
    <col min="5894" max="5894" width="16.21875" style="24" customWidth="1"/>
    <col min="5895" max="5895" width="25.33203125" style="24" customWidth="1"/>
    <col min="5896" max="5896" width="15.109375" style="24" customWidth="1"/>
    <col min="5897" max="6144" width="8.88671875" style="24"/>
    <col min="6145" max="6145" width="8" style="24" customWidth="1"/>
    <col min="6146" max="6146" width="13.77734375" style="24" customWidth="1"/>
    <col min="6147" max="6147" width="9.21875" style="24" customWidth="1"/>
    <col min="6148" max="6148" width="49.6640625" style="24" customWidth="1"/>
    <col min="6149" max="6149" width="7.77734375" style="24" customWidth="1"/>
    <col min="6150" max="6150" width="16.21875" style="24" customWidth="1"/>
    <col min="6151" max="6151" width="25.33203125" style="24" customWidth="1"/>
    <col min="6152" max="6152" width="15.109375" style="24" customWidth="1"/>
    <col min="6153" max="6400" width="8.88671875" style="24"/>
    <col min="6401" max="6401" width="8" style="24" customWidth="1"/>
    <col min="6402" max="6402" width="13.77734375" style="24" customWidth="1"/>
    <col min="6403" max="6403" width="9.21875" style="24" customWidth="1"/>
    <col min="6404" max="6404" width="49.6640625" style="24" customWidth="1"/>
    <col min="6405" max="6405" width="7.77734375" style="24" customWidth="1"/>
    <col min="6406" max="6406" width="16.21875" style="24" customWidth="1"/>
    <col min="6407" max="6407" width="25.33203125" style="24" customWidth="1"/>
    <col min="6408" max="6408" width="15.109375" style="24" customWidth="1"/>
    <col min="6409" max="6656" width="8.88671875" style="24"/>
    <col min="6657" max="6657" width="8" style="24" customWidth="1"/>
    <col min="6658" max="6658" width="13.77734375" style="24" customWidth="1"/>
    <col min="6659" max="6659" width="9.21875" style="24" customWidth="1"/>
    <col min="6660" max="6660" width="49.6640625" style="24" customWidth="1"/>
    <col min="6661" max="6661" width="7.77734375" style="24" customWidth="1"/>
    <col min="6662" max="6662" width="16.21875" style="24" customWidth="1"/>
    <col min="6663" max="6663" width="25.33203125" style="24" customWidth="1"/>
    <col min="6664" max="6664" width="15.109375" style="24" customWidth="1"/>
    <col min="6665" max="6912" width="8.88671875" style="24"/>
    <col min="6913" max="6913" width="8" style="24" customWidth="1"/>
    <col min="6914" max="6914" width="13.77734375" style="24" customWidth="1"/>
    <col min="6915" max="6915" width="9.21875" style="24" customWidth="1"/>
    <col min="6916" max="6916" width="49.6640625" style="24" customWidth="1"/>
    <col min="6917" max="6917" width="7.77734375" style="24" customWidth="1"/>
    <col min="6918" max="6918" width="16.21875" style="24" customWidth="1"/>
    <col min="6919" max="6919" width="25.33203125" style="24" customWidth="1"/>
    <col min="6920" max="6920" width="15.109375" style="24" customWidth="1"/>
    <col min="6921" max="7168" width="8.88671875" style="24"/>
    <col min="7169" max="7169" width="8" style="24" customWidth="1"/>
    <col min="7170" max="7170" width="13.77734375" style="24" customWidth="1"/>
    <col min="7171" max="7171" width="9.21875" style="24" customWidth="1"/>
    <col min="7172" max="7172" width="49.6640625" style="24" customWidth="1"/>
    <col min="7173" max="7173" width="7.77734375" style="24" customWidth="1"/>
    <col min="7174" max="7174" width="16.21875" style="24" customWidth="1"/>
    <col min="7175" max="7175" width="25.33203125" style="24" customWidth="1"/>
    <col min="7176" max="7176" width="15.109375" style="24" customWidth="1"/>
    <col min="7177" max="7424" width="8.88671875" style="24"/>
    <col min="7425" max="7425" width="8" style="24" customWidth="1"/>
    <col min="7426" max="7426" width="13.77734375" style="24" customWidth="1"/>
    <col min="7427" max="7427" width="9.21875" style="24" customWidth="1"/>
    <col min="7428" max="7428" width="49.6640625" style="24" customWidth="1"/>
    <col min="7429" max="7429" width="7.77734375" style="24" customWidth="1"/>
    <col min="7430" max="7430" width="16.21875" style="24" customWidth="1"/>
    <col min="7431" max="7431" width="25.33203125" style="24" customWidth="1"/>
    <col min="7432" max="7432" width="15.109375" style="24" customWidth="1"/>
    <col min="7433" max="7680" width="8.88671875" style="24"/>
    <col min="7681" max="7681" width="8" style="24" customWidth="1"/>
    <col min="7682" max="7682" width="13.77734375" style="24" customWidth="1"/>
    <col min="7683" max="7683" width="9.21875" style="24" customWidth="1"/>
    <col min="7684" max="7684" width="49.6640625" style="24" customWidth="1"/>
    <col min="7685" max="7685" width="7.77734375" style="24" customWidth="1"/>
    <col min="7686" max="7686" width="16.21875" style="24" customWidth="1"/>
    <col min="7687" max="7687" width="25.33203125" style="24" customWidth="1"/>
    <col min="7688" max="7688" width="15.109375" style="24" customWidth="1"/>
    <col min="7689" max="7936" width="8.88671875" style="24"/>
    <col min="7937" max="7937" width="8" style="24" customWidth="1"/>
    <col min="7938" max="7938" width="13.77734375" style="24" customWidth="1"/>
    <col min="7939" max="7939" width="9.21875" style="24" customWidth="1"/>
    <col min="7940" max="7940" width="49.6640625" style="24" customWidth="1"/>
    <col min="7941" max="7941" width="7.77734375" style="24" customWidth="1"/>
    <col min="7942" max="7942" width="16.21875" style="24" customWidth="1"/>
    <col min="7943" max="7943" width="25.33203125" style="24" customWidth="1"/>
    <col min="7944" max="7944" width="15.109375" style="24" customWidth="1"/>
    <col min="7945" max="8192" width="8.88671875" style="24"/>
    <col min="8193" max="8193" width="8" style="24" customWidth="1"/>
    <col min="8194" max="8194" width="13.77734375" style="24" customWidth="1"/>
    <col min="8195" max="8195" width="9.21875" style="24" customWidth="1"/>
    <col min="8196" max="8196" width="49.6640625" style="24" customWidth="1"/>
    <col min="8197" max="8197" width="7.77734375" style="24" customWidth="1"/>
    <col min="8198" max="8198" width="16.21875" style="24" customWidth="1"/>
    <col min="8199" max="8199" width="25.33203125" style="24" customWidth="1"/>
    <col min="8200" max="8200" width="15.109375" style="24" customWidth="1"/>
    <col min="8201" max="8448" width="8.88671875" style="24"/>
    <col min="8449" max="8449" width="8" style="24" customWidth="1"/>
    <col min="8450" max="8450" width="13.77734375" style="24" customWidth="1"/>
    <col min="8451" max="8451" width="9.21875" style="24" customWidth="1"/>
    <col min="8452" max="8452" width="49.6640625" style="24" customWidth="1"/>
    <col min="8453" max="8453" width="7.77734375" style="24" customWidth="1"/>
    <col min="8454" max="8454" width="16.21875" style="24" customWidth="1"/>
    <col min="8455" max="8455" width="25.33203125" style="24" customWidth="1"/>
    <col min="8456" max="8456" width="15.109375" style="24" customWidth="1"/>
    <col min="8457" max="8704" width="8.88671875" style="24"/>
    <col min="8705" max="8705" width="8" style="24" customWidth="1"/>
    <col min="8706" max="8706" width="13.77734375" style="24" customWidth="1"/>
    <col min="8707" max="8707" width="9.21875" style="24" customWidth="1"/>
    <col min="8708" max="8708" width="49.6640625" style="24" customWidth="1"/>
    <col min="8709" max="8709" width="7.77734375" style="24" customWidth="1"/>
    <col min="8710" max="8710" width="16.21875" style="24" customWidth="1"/>
    <col min="8711" max="8711" width="25.33203125" style="24" customWidth="1"/>
    <col min="8712" max="8712" width="15.109375" style="24" customWidth="1"/>
    <col min="8713" max="8960" width="8.88671875" style="24"/>
    <col min="8961" max="8961" width="8" style="24" customWidth="1"/>
    <col min="8962" max="8962" width="13.77734375" style="24" customWidth="1"/>
    <col min="8963" max="8963" width="9.21875" style="24" customWidth="1"/>
    <col min="8964" max="8964" width="49.6640625" style="24" customWidth="1"/>
    <col min="8965" max="8965" width="7.77734375" style="24" customWidth="1"/>
    <col min="8966" max="8966" width="16.21875" style="24" customWidth="1"/>
    <col min="8967" max="8967" width="25.33203125" style="24" customWidth="1"/>
    <col min="8968" max="8968" width="15.109375" style="24" customWidth="1"/>
    <col min="8969" max="9216" width="8.88671875" style="24"/>
    <col min="9217" max="9217" width="8" style="24" customWidth="1"/>
    <col min="9218" max="9218" width="13.77734375" style="24" customWidth="1"/>
    <col min="9219" max="9219" width="9.21875" style="24" customWidth="1"/>
    <col min="9220" max="9220" width="49.6640625" style="24" customWidth="1"/>
    <col min="9221" max="9221" width="7.77734375" style="24" customWidth="1"/>
    <col min="9222" max="9222" width="16.21875" style="24" customWidth="1"/>
    <col min="9223" max="9223" width="25.33203125" style="24" customWidth="1"/>
    <col min="9224" max="9224" width="15.109375" style="24" customWidth="1"/>
    <col min="9225" max="9472" width="8.88671875" style="24"/>
    <col min="9473" max="9473" width="8" style="24" customWidth="1"/>
    <col min="9474" max="9474" width="13.77734375" style="24" customWidth="1"/>
    <col min="9475" max="9475" width="9.21875" style="24" customWidth="1"/>
    <col min="9476" max="9476" width="49.6640625" style="24" customWidth="1"/>
    <col min="9477" max="9477" width="7.77734375" style="24" customWidth="1"/>
    <col min="9478" max="9478" width="16.21875" style="24" customWidth="1"/>
    <col min="9479" max="9479" width="25.33203125" style="24" customWidth="1"/>
    <col min="9480" max="9480" width="15.109375" style="24" customWidth="1"/>
    <col min="9481" max="9728" width="8.88671875" style="24"/>
    <col min="9729" max="9729" width="8" style="24" customWidth="1"/>
    <col min="9730" max="9730" width="13.77734375" style="24" customWidth="1"/>
    <col min="9731" max="9731" width="9.21875" style="24" customWidth="1"/>
    <col min="9732" max="9732" width="49.6640625" style="24" customWidth="1"/>
    <col min="9733" max="9733" width="7.77734375" style="24" customWidth="1"/>
    <col min="9734" max="9734" width="16.21875" style="24" customWidth="1"/>
    <col min="9735" max="9735" width="25.33203125" style="24" customWidth="1"/>
    <col min="9736" max="9736" width="15.109375" style="24" customWidth="1"/>
    <col min="9737" max="9984" width="8.88671875" style="24"/>
    <col min="9985" max="9985" width="8" style="24" customWidth="1"/>
    <col min="9986" max="9986" width="13.77734375" style="24" customWidth="1"/>
    <col min="9987" max="9987" width="9.21875" style="24" customWidth="1"/>
    <col min="9988" max="9988" width="49.6640625" style="24" customWidth="1"/>
    <col min="9989" max="9989" width="7.77734375" style="24" customWidth="1"/>
    <col min="9990" max="9990" width="16.21875" style="24" customWidth="1"/>
    <col min="9991" max="9991" width="25.33203125" style="24" customWidth="1"/>
    <col min="9992" max="9992" width="15.109375" style="24" customWidth="1"/>
    <col min="9993" max="10240" width="8.88671875" style="24"/>
    <col min="10241" max="10241" width="8" style="24" customWidth="1"/>
    <col min="10242" max="10242" width="13.77734375" style="24" customWidth="1"/>
    <col min="10243" max="10243" width="9.21875" style="24" customWidth="1"/>
    <col min="10244" max="10244" width="49.6640625" style="24" customWidth="1"/>
    <col min="10245" max="10245" width="7.77734375" style="24" customWidth="1"/>
    <col min="10246" max="10246" width="16.21875" style="24" customWidth="1"/>
    <col min="10247" max="10247" width="25.33203125" style="24" customWidth="1"/>
    <col min="10248" max="10248" width="15.109375" style="24" customWidth="1"/>
    <col min="10249" max="10496" width="8.88671875" style="24"/>
    <col min="10497" max="10497" width="8" style="24" customWidth="1"/>
    <col min="10498" max="10498" width="13.77734375" style="24" customWidth="1"/>
    <col min="10499" max="10499" width="9.21875" style="24" customWidth="1"/>
    <col min="10500" max="10500" width="49.6640625" style="24" customWidth="1"/>
    <col min="10501" max="10501" width="7.77734375" style="24" customWidth="1"/>
    <col min="10502" max="10502" width="16.21875" style="24" customWidth="1"/>
    <col min="10503" max="10503" width="25.33203125" style="24" customWidth="1"/>
    <col min="10504" max="10504" width="15.109375" style="24" customWidth="1"/>
    <col min="10505" max="10752" width="8.88671875" style="24"/>
    <col min="10753" max="10753" width="8" style="24" customWidth="1"/>
    <col min="10754" max="10754" width="13.77734375" style="24" customWidth="1"/>
    <col min="10755" max="10755" width="9.21875" style="24" customWidth="1"/>
    <col min="10756" max="10756" width="49.6640625" style="24" customWidth="1"/>
    <col min="10757" max="10757" width="7.77734375" style="24" customWidth="1"/>
    <col min="10758" max="10758" width="16.21875" style="24" customWidth="1"/>
    <col min="10759" max="10759" width="25.33203125" style="24" customWidth="1"/>
    <col min="10760" max="10760" width="15.109375" style="24" customWidth="1"/>
    <col min="10761" max="11008" width="8.88671875" style="24"/>
    <col min="11009" max="11009" width="8" style="24" customWidth="1"/>
    <col min="11010" max="11010" width="13.77734375" style="24" customWidth="1"/>
    <col min="11011" max="11011" width="9.21875" style="24" customWidth="1"/>
    <col min="11012" max="11012" width="49.6640625" style="24" customWidth="1"/>
    <col min="11013" max="11013" width="7.77734375" style="24" customWidth="1"/>
    <col min="11014" max="11014" width="16.21875" style="24" customWidth="1"/>
    <col min="11015" max="11015" width="25.33203125" style="24" customWidth="1"/>
    <col min="11016" max="11016" width="15.109375" style="24" customWidth="1"/>
    <col min="11017" max="11264" width="8.88671875" style="24"/>
    <col min="11265" max="11265" width="8" style="24" customWidth="1"/>
    <col min="11266" max="11266" width="13.77734375" style="24" customWidth="1"/>
    <col min="11267" max="11267" width="9.21875" style="24" customWidth="1"/>
    <col min="11268" max="11268" width="49.6640625" style="24" customWidth="1"/>
    <col min="11269" max="11269" width="7.77734375" style="24" customWidth="1"/>
    <col min="11270" max="11270" width="16.21875" style="24" customWidth="1"/>
    <col min="11271" max="11271" width="25.33203125" style="24" customWidth="1"/>
    <col min="11272" max="11272" width="15.109375" style="24" customWidth="1"/>
    <col min="11273" max="11520" width="8.88671875" style="24"/>
    <col min="11521" max="11521" width="8" style="24" customWidth="1"/>
    <col min="11522" max="11522" width="13.77734375" style="24" customWidth="1"/>
    <col min="11523" max="11523" width="9.21875" style="24" customWidth="1"/>
    <col min="11524" max="11524" width="49.6640625" style="24" customWidth="1"/>
    <col min="11525" max="11525" width="7.77734375" style="24" customWidth="1"/>
    <col min="11526" max="11526" width="16.21875" style="24" customWidth="1"/>
    <col min="11527" max="11527" width="25.33203125" style="24" customWidth="1"/>
    <col min="11528" max="11528" width="15.109375" style="24" customWidth="1"/>
    <col min="11529" max="11776" width="8.88671875" style="24"/>
    <col min="11777" max="11777" width="8" style="24" customWidth="1"/>
    <col min="11778" max="11778" width="13.77734375" style="24" customWidth="1"/>
    <col min="11779" max="11779" width="9.21875" style="24" customWidth="1"/>
    <col min="11780" max="11780" width="49.6640625" style="24" customWidth="1"/>
    <col min="11781" max="11781" width="7.77734375" style="24" customWidth="1"/>
    <col min="11782" max="11782" width="16.21875" style="24" customWidth="1"/>
    <col min="11783" max="11783" width="25.33203125" style="24" customWidth="1"/>
    <col min="11784" max="11784" width="15.109375" style="24" customWidth="1"/>
    <col min="11785" max="12032" width="8.88671875" style="24"/>
    <col min="12033" max="12033" width="8" style="24" customWidth="1"/>
    <col min="12034" max="12034" width="13.77734375" style="24" customWidth="1"/>
    <col min="12035" max="12035" width="9.21875" style="24" customWidth="1"/>
    <col min="12036" max="12036" width="49.6640625" style="24" customWidth="1"/>
    <col min="12037" max="12037" width="7.77734375" style="24" customWidth="1"/>
    <col min="12038" max="12038" width="16.21875" style="24" customWidth="1"/>
    <col min="12039" max="12039" width="25.33203125" style="24" customWidth="1"/>
    <col min="12040" max="12040" width="15.109375" style="24" customWidth="1"/>
    <col min="12041" max="12288" width="8.88671875" style="24"/>
    <col min="12289" max="12289" width="8" style="24" customWidth="1"/>
    <col min="12290" max="12290" width="13.77734375" style="24" customWidth="1"/>
    <col min="12291" max="12291" width="9.21875" style="24" customWidth="1"/>
    <col min="12292" max="12292" width="49.6640625" style="24" customWidth="1"/>
    <col min="12293" max="12293" width="7.77734375" style="24" customWidth="1"/>
    <col min="12294" max="12294" width="16.21875" style="24" customWidth="1"/>
    <col min="12295" max="12295" width="25.33203125" style="24" customWidth="1"/>
    <col min="12296" max="12296" width="15.109375" style="24" customWidth="1"/>
    <col min="12297" max="12544" width="8.88671875" style="24"/>
    <col min="12545" max="12545" width="8" style="24" customWidth="1"/>
    <col min="12546" max="12546" width="13.77734375" style="24" customWidth="1"/>
    <col min="12547" max="12547" width="9.21875" style="24" customWidth="1"/>
    <col min="12548" max="12548" width="49.6640625" style="24" customWidth="1"/>
    <col min="12549" max="12549" width="7.77734375" style="24" customWidth="1"/>
    <col min="12550" max="12550" width="16.21875" style="24" customWidth="1"/>
    <col min="12551" max="12551" width="25.33203125" style="24" customWidth="1"/>
    <col min="12552" max="12552" width="15.109375" style="24" customWidth="1"/>
    <col min="12553" max="12800" width="8.88671875" style="24"/>
    <col min="12801" max="12801" width="8" style="24" customWidth="1"/>
    <col min="12802" max="12802" width="13.77734375" style="24" customWidth="1"/>
    <col min="12803" max="12803" width="9.21875" style="24" customWidth="1"/>
    <col min="12804" max="12804" width="49.6640625" style="24" customWidth="1"/>
    <col min="12805" max="12805" width="7.77734375" style="24" customWidth="1"/>
    <col min="12806" max="12806" width="16.21875" style="24" customWidth="1"/>
    <col min="12807" max="12807" width="25.33203125" style="24" customWidth="1"/>
    <col min="12808" max="12808" width="15.109375" style="24" customWidth="1"/>
    <col min="12809" max="13056" width="8.88671875" style="24"/>
    <col min="13057" max="13057" width="8" style="24" customWidth="1"/>
    <col min="13058" max="13058" width="13.77734375" style="24" customWidth="1"/>
    <col min="13059" max="13059" width="9.21875" style="24" customWidth="1"/>
    <col min="13060" max="13060" width="49.6640625" style="24" customWidth="1"/>
    <col min="13061" max="13061" width="7.77734375" style="24" customWidth="1"/>
    <col min="13062" max="13062" width="16.21875" style="24" customWidth="1"/>
    <col min="13063" max="13063" width="25.33203125" style="24" customWidth="1"/>
    <col min="13064" max="13064" width="15.109375" style="24" customWidth="1"/>
    <col min="13065" max="13312" width="8.88671875" style="24"/>
    <col min="13313" max="13313" width="8" style="24" customWidth="1"/>
    <col min="13314" max="13314" width="13.77734375" style="24" customWidth="1"/>
    <col min="13315" max="13315" width="9.21875" style="24" customWidth="1"/>
    <col min="13316" max="13316" width="49.6640625" style="24" customWidth="1"/>
    <col min="13317" max="13317" width="7.77734375" style="24" customWidth="1"/>
    <col min="13318" max="13318" width="16.21875" style="24" customWidth="1"/>
    <col min="13319" max="13319" width="25.33203125" style="24" customWidth="1"/>
    <col min="13320" max="13320" width="15.109375" style="24" customWidth="1"/>
    <col min="13321" max="13568" width="8.88671875" style="24"/>
    <col min="13569" max="13569" width="8" style="24" customWidth="1"/>
    <col min="13570" max="13570" width="13.77734375" style="24" customWidth="1"/>
    <col min="13571" max="13571" width="9.21875" style="24" customWidth="1"/>
    <col min="13572" max="13572" width="49.6640625" style="24" customWidth="1"/>
    <col min="13573" max="13573" width="7.77734375" style="24" customWidth="1"/>
    <col min="13574" max="13574" width="16.21875" style="24" customWidth="1"/>
    <col min="13575" max="13575" width="25.33203125" style="24" customWidth="1"/>
    <col min="13576" max="13576" width="15.109375" style="24" customWidth="1"/>
    <col min="13577" max="13824" width="8.88671875" style="24"/>
    <col min="13825" max="13825" width="8" style="24" customWidth="1"/>
    <col min="13826" max="13826" width="13.77734375" style="24" customWidth="1"/>
    <col min="13827" max="13827" width="9.21875" style="24" customWidth="1"/>
    <col min="13828" max="13828" width="49.6640625" style="24" customWidth="1"/>
    <col min="13829" max="13829" width="7.77734375" style="24" customWidth="1"/>
    <col min="13830" max="13830" width="16.21875" style="24" customWidth="1"/>
    <col min="13831" max="13831" width="25.33203125" style="24" customWidth="1"/>
    <col min="13832" max="13832" width="15.109375" style="24" customWidth="1"/>
    <col min="13833" max="14080" width="8.88671875" style="24"/>
    <col min="14081" max="14081" width="8" style="24" customWidth="1"/>
    <col min="14082" max="14082" width="13.77734375" style="24" customWidth="1"/>
    <col min="14083" max="14083" width="9.21875" style="24" customWidth="1"/>
    <col min="14084" max="14084" width="49.6640625" style="24" customWidth="1"/>
    <col min="14085" max="14085" width="7.77734375" style="24" customWidth="1"/>
    <col min="14086" max="14086" width="16.21875" style="24" customWidth="1"/>
    <col min="14087" max="14087" width="25.33203125" style="24" customWidth="1"/>
    <col min="14088" max="14088" width="15.109375" style="24" customWidth="1"/>
    <col min="14089" max="14336" width="8.88671875" style="24"/>
    <col min="14337" max="14337" width="8" style="24" customWidth="1"/>
    <col min="14338" max="14338" width="13.77734375" style="24" customWidth="1"/>
    <col min="14339" max="14339" width="9.21875" style="24" customWidth="1"/>
    <col min="14340" max="14340" width="49.6640625" style="24" customWidth="1"/>
    <col min="14341" max="14341" width="7.77734375" style="24" customWidth="1"/>
    <col min="14342" max="14342" width="16.21875" style="24" customWidth="1"/>
    <col min="14343" max="14343" width="25.33203125" style="24" customWidth="1"/>
    <col min="14344" max="14344" width="15.109375" style="24" customWidth="1"/>
    <col min="14345" max="14592" width="8.88671875" style="24"/>
    <col min="14593" max="14593" width="8" style="24" customWidth="1"/>
    <col min="14594" max="14594" width="13.77734375" style="24" customWidth="1"/>
    <col min="14595" max="14595" width="9.21875" style="24" customWidth="1"/>
    <col min="14596" max="14596" width="49.6640625" style="24" customWidth="1"/>
    <col min="14597" max="14597" width="7.77734375" style="24" customWidth="1"/>
    <col min="14598" max="14598" width="16.21875" style="24" customWidth="1"/>
    <col min="14599" max="14599" width="25.33203125" style="24" customWidth="1"/>
    <col min="14600" max="14600" width="15.109375" style="24" customWidth="1"/>
    <col min="14601" max="14848" width="8.88671875" style="24"/>
    <col min="14849" max="14849" width="8" style="24" customWidth="1"/>
    <col min="14850" max="14850" width="13.77734375" style="24" customWidth="1"/>
    <col min="14851" max="14851" width="9.21875" style="24" customWidth="1"/>
    <col min="14852" max="14852" width="49.6640625" style="24" customWidth="1"/>
    <col min="14853" max="14853" width="7.77734375" style="24" customWidth="1"/>
    <col min="14854" max="14854" width="16.21875" style="24" customWidth="1"/>
    <col min="14855" max="14855" width="25.33203125" style="24" customWidth="1"/>
    <col min="14856" max="14856" width="15.109375" style="24" customWidth="1"/>
    <col min="14857" max="15104" width="8.88671875" style="24"/>
    <col min="15105" max="15105" width="8" style="24" customWidth="1"/>
    <col min="15106" max="15106" width="13.77734375" style="24" customWidth="1"/>
    <col min="15107" max="15107" width="9.21875" style="24" customWidth="1"/>
    <col min="15108" max="15108" width="49.6640625" style="24" customWidth="1"/>
    <col min="15109" max="15109" width="7.77734375" style="24" customWidth="1"/>
    <col min="15110" max="15110" width="16.21875" style="24" customWidth="1"/>
    <col min="15111" max="15111" width="25.33203125" style="24" customWidth="1"/>
    <col min="15112" max="15112" width="15.109375" style="24" customWidth="1"/>
    <col min="15113" max="15360" width="8.88671875" style="24"/>
    <col min="15361" max="15361" width="8" style="24" customWidth="1"/>
    <col min="15362" max="15362" width="13.77734375" style="24" customWidth="1"/>
    <col min="15363" max="15363" width="9.21875" style="24" customWidth="1"/>
    <col min="15364" max="15364" width="49.6640625" style="24" customWidth="1"/>
    <col min="15365" max="15365" width="7.77734375" style="24" customWidth="1"/>
    <col min="15366" max="15366" width="16.21875" style="24" customWidth="1"/>
    <col min="15367" max="15367" width="25.33203125" style="24" customWidth="1"/>
    <col min="15368" max="15368" width="15.109375" style="24" customWidth="1"/>
    <col min="15369" max="15616" width="8.88671875" style="24"/>
    <col min="15617" max="15617" width="8" style="24" customWidth="1"/>
    <col min="15618" max="15618" width="13.77734375" style="24" customWidth="1"/>
    <col min="15619" max="15619" width="9.21875" style="24" customWidth="1"/>
    <col min="15620" max="15620" width="49.6640625" style="24" customWidth="1"/>
    <col min="15621" max="15621" width="7.77734375" style="24" customWidth="1"/>
    <col min="15622" max="15622" width="16.21875" style="24" customWidth="1"/>
    <col min="15623" max="15623" width="25.33203125" style="24" customWidth="1"/>
    <col min="15624" max="15624" width="15.109375" style="24" customWidth="1"/>
    <col min="15625" max="15872" width="8.88671875" style="24"/>
    <col min="15873" max="15873" width="8" style="24" customWidth="1"/>
    <col min="15874" max="15874" width="13.77734375" style="24" customWidth="1"/>
    <col min="15875" max="15875" width="9.21875" style="24" customWidth="1"/>
    <col min="15876" max="15876" width="49.6640625" style="24" customWidth="1"/>
    <col min="15877" max="15877" width="7.77734375" style="24" customWidth="1"/>
    <col min="15878" max="15878" width="16.21875" style="24" customWidth="1"/>
    <col min="15879" max="15879" width="25.33203125" style="24" customWidth="1"/>
    <col min="15880" max="15880" width="15.109375" style="24" customWidth="1"/>
    <col min="15881" max="16128" width="8.88671875" style="24"/>
    <col min="16129" max="16129" width="8" style="24" customWidth="1"/>
    <col min="16130" max="16130" width="13.77734375" style="24" customWidth="1"/>
    <col min="16131" max="16131" width="9.21875" style="24" customWidth="1"/>
    <col min="16132" max="16132" width="49.6640625" style="24" customWidth="1"/>
    <col min="16133" max="16133" width="7.77734375" style="24" customWidth="1"/>
    <col min="16134" max="16134" width="16.21875" style="24" customWidth="1"/>
    <col min="16135" max="16135" width="25.33203125" style="24" customWidth="1"/>
    <col min="16136" max="16136" width="15.109375" style="24" customWidth="1"/>
    <col min="16137" max="16384" width="8.88671875" style="24"/>
  </cols>
  <sheetData>
    <row r="1" spans="1:9" s="22" customFormat="1" ht="175.9" customHeight="1">
      <c r="A1" s="398"/>
      <c r="B1" s="399"/>
      <c r="C1" s="399"/>
      <c r="D1" s="399"/>
      <c r="E1" s="399"/>
      <c r="F1" s="399"/>
      <c r="G1" s="399"/>
      <c r="H1" s="400"/>
    </row>
    <row r="2" spans="1:9" s="23" customFormat="1" ht="56.45" customHeight="1">
      <c r="A2" s="401" t="s">
        <v>40</v>
      </c>
      <c r="B2" s="401"/>
      <c r="C2" s="401"/>
      <c r="D2" s="401"/>
      <c r="E2" s="401"/>
      <c r="F2" s="401"/>
      <c r="G2" s="401"/>
      <c r="H2" s="401"/>
    </row>
    <row r="3" spans="1:9" ht="100.15" customHeight="1">
      <c r="A3" s="402" t="str">
        <f>'2374 Abstract'!A3:G3</f>
        <v>Name of Work : Providing Basket ball court, Manhole chamber and Toilet repairing works for Government Higher Secondary School, MGR Nagar at KK Nagar in Chennai city.</v>
      </c>
      <c r="B3" s="402"/>
      <c r="C3" s="402"/>
      <c r="D3" s="402"/>
      <c r="E3" s="402"/>
      <c r="F3" s="402"/>
      <c r="G3" s="402"/>
      <c r="H3" s="402"/>
    </row>
    <row r="4" spans="1:9" ht="60" customHeight="1">
      <c r="A4" s="403" t="s">
        <v>41</v>
      </c>
      <c r="B4" s="403"/>
      <c r="C4" s="403"/>
      <c r="D4" s="403"/>
      <c r="E4" s="403"/>
      <c r="F4" s="403"/>
      <c r="G4" s="403"/>
      <c r="H4" s="403"/>
    </row>
    <row r="5" spans="1:9" s="30" customFormat="1" ht="111" customHeight="1">
      <c r="A5" s="25" t="s">
        <v>198</v>
      </c>
      <c r="B5" s="26" t="s">
        <v>43</v>
      </c>
      <c r="C5" s="27" t="s">
        <v>44</v>
      </c>
      <c r="D5" s="26" t="s">
        <v>45</v>
      </c>
      <c r="E5" s="28" t="s">
        <v>46</v>
      </c>
      <c r="F5" s="28" t="s">
        <v>47</v>
      </c>
      <c r="G5" s="29" t="s">
        <v>48</v>
      </c>
      <c r="H5" s="28" t="s">
        <v>49</v>
      </c>
    </row>
    <row r="6" spans="1:9" s="30" customFormat="1" ht="43.15" customHeight="1">
      <c r="A6" s="25">
        <v>1</v>
      </c>
      <c r="B6" s="31">
        <v>2</v>
      </c>
      <c r="C6" s="32">
        <v>3</v>
      </c>
      <c r="D6" s="33">
        <v>4</v>
      </c>
      <c r="E6" s="33">
        <v>5</v>
      </c>
      <c r="F6" s="33">
        <v>6</v>
      </c>
      <c r="G6" s="34">
        <v>7</v>
      </c>
      <c r="H6" s="33">
        <v>8</v>
      </c>
    </row>
    <row r="7" spans="1:9" s="30" customFormat="1" ht="409.6" customHeight="1">
      <c r="A7" s="207">
        <v>1</v>
      </c>
      <c r="B7" s="226">
        <v>1.5</v>
      </c>
      <c r="C7" s="227">
        <v>66.3</v>
      </c>
      <c r="D7" s="408" t="s">
        <v>173</v>
      </c>
      <c r="E7" s="203" t="s">
        <v>50</v>
      </c>
      <c r="F7" s="208"/>
      <c r="G7" s="228" t="s">
        <v>194</v>
      </c>
      <c r="H7" s="229" t="s">
        <v>51</v>
      </c>
      <c r="I7" s="296"/>
    </row>
    <row r="8" spans="1:9" s="30" customFormat="1" ht="139.15" customHeight="1">
      <c r="A8" s="35"/>
      <c r="B8" s="230"/>
      <c r="C8" s="231"/>
      <c r="D8" s="409"/>
      <c r="E8" s="36"/>
      <c r="F8" s="37"/>
      <c r="G8" s="232"/>
      <c r="H8" s="38"/>
      <c r="I8" s="297"/>
    </row>
    <row r="9" spans="1:9" s="30" customFormat="1" ht="409.6" customHeight="1">
      <c r="A9" s="39">
        <v>2</v>
      </c>
      <c r="B9" s="117">
        <v>13.1</v>
      </c>
      <c r="C9" s="186">
        <v>5.9</v>
      </c>
      <c r="D9" s="43" t="s">
        <v>174</v>
      </c>
      <c r="E9" s="40"/>
      <c r="F9" s="41"/>
      <c r="G9" s="55" t="s">
        <v>194</v>
      </c>
      <c r="H9" s="222"/>
    </row>
    <row r="10" spans="1:9" s="30" customFormat="1" ht="409.6" customHeight="1">
      <c r="A10" s="207">
        <v>3</v>
      </c>
      <c r="B10" s="226">
        <v>238</v>
      </c>
      <c r="C10" s="275">
        <v>6.7000000000000004E-2</v>
      </c>
      <c r="D10" s="410" t="s">
        <v>55</v>
      </c>
      <c r="E10" s="203"/>
      <c r="F10" s="208"/>
      <c r="G10" s="228" t="s">
        <v>56</v>
      </c>
      <c r="H10" s="229"/>
      <c r="I10" s="298"/>
    </row>
    <row r="11" spans="1:9" s="30" customFormat="1" ht="118.15" customHeight="1">
      <c r="A11" s="35"/>
      <c r="B11" s="230"/>
      <c r="C11" s="231"/>
      <c r="D11" s="411"/>
      <c r="E11" s="36"/>
      <c r="F11" s="37"/>
      <c r="G11" s="232"/>
      <c r="H11" s="38"/>
      <c r="I11" s="299"/>
    </row>
    <row r="12" spans="1:9" s="30" customFormat="1" ht="409.6" customHeight="1">
      <c r="A12" s="39">
        <v>4</v>
      </c>
      <c r="B12" s="117">
        <v>2.15</v>
      </c>
      <c r="C12" s="186">
        <v>41.7</v>
      </c>
      <c r="D12" s="54" t="s">
        <v>57</v>
      </c>
      <c r="E12" s="40"/>
      <c r="F12" s="41"/>
      <c r="G12" s="55" t="s">
        <v>194</v>
      </c>
      <c r="H12" s="42"/>
    </row>
    <row r="13" spans="1:9" s="30" customFormat="1" ht="409.6" customHeight="1">
      <c r="A13" s="39">
        <v>5</v>
      </c>
      <c r="B13" s="117" t="s">
        <v>12</v>
      </c>
      <c r="C13" s="186">
        <v>54.699999999999996</v>
      </c>
      <c r="D13" s="57" t="s">
        <v>58</v>
      </c>
      <c r="E13" s="58">
        <v>28</v>
      </c>
      <c r="F13" s="41"/>
      <c r="G13" s="55" t="s">
        <v>194</v>
      </c>
      <c r="H13" s="42"/>
    </row>
    <row r="14" spans="1:9" s="30" customFormat="1" ht="409.6" customHeight="1">
      <c r="A14" s="39">
        <v>6</v>
      </c>
      <c r="B14" s="117" t="s">
        <v>14</v>
      </c>
      <c r="C14" s="186">
        <v>53.2</v>
      </c>
      <c r="D14" s="61" t="s">
        <v>59</v>
      </c>
      <c r="E14" s="62">
        <v>28</v>
      </c>
      <c r="F14" s="41"/>
      <c r="G14" s="55" t="s">
        <v>194</v>
      </c>
      <c r="H14" s="42"/>
    </row>
    <row r="15" spans="1:9" s="30" customFormat="1" ht="409.15" customHeight="1">
      <c r="A15" s="39">
        <v>7</v>
      </c>
      <c r="B15" s="117" t="s">
        <v>16</v>
      </c>
      <c r="C15" s="186">
        <v>4.5999999999999996</v>
      </c>
      <c r="D15" s="57" t="s">
        <v>60</v>
      </c>
      <c r="E15" s="58" t="s">
        <v>61</v>
      </c>
      <c r="F15" s="44"/>
      <c r="G15" s="55" t="s">
        <v>194</v>
      </c>
      <c r="H15" s="42"/>
    </row>
    <row r="16" spans="1:9" s="30" customFormat="1" ht="409.6" customHeight="1">
      <c r="A16" s="207">
        <v>8</v>
      </c>
      <c r="B16" s="226" t="s">
        <v>101</v>
      </c>
      <c r="C16" s="227">
        <v>0.4</v>
      </c>
      <c r="D16" s="422" t="s">
        <v>199</v>
      </c>
      <c r="E16" s="202"/>
      <c r="F16" s="208"/>
      <c r="G16" s="209"/>
      <c r="H16" s="233"/>
    </row>
    <row r="17" spans="1:9" s="30" customFormat="1" ht="253.9" customHeight="1">
      <c r="A17" s="35"/>
      <c r="B17" s="230"/>
      <c r="C17" s="231"/>
      <c r="D17" s="423"/>
      <c r="E17" s="268"/>
      <c r="F17" s="37"/>
      <c r="G17" s="197"/>
      <c r="H17" s="69"/>
    </row>
    <row r="18" spans="1:9" s="30" customFormat="1" ht="315" customHeight="1">
      <c r="A18" s="207"/>
      <c r="B18" s="226"/>
      <c r="C18" s="227"/>
      <c r="D18" s="422" t="s">
        <v>200</v>
      </c>
      <c r="E18" s="212"/>
      <c r="F18" s="208"/>
      <c r="G18" s="269"/>
      <c r="H18" s="233"/>
    </row>
    <row r="19" spans="1:9" s="30" customFormat="1" ht="409.6" customHeight="1">
      <c r="A19" s="198"/>
      <c r="B19" s="237"/>
      <c r="C19" s="238"/>
      <c r="D19" s="424"/>
      <c r="E19" s="64"/>
      <c r="F19" s="65"/>
      <c r="G19" s="270" t="s">
        <v>194</v>
      </c>
      <c r="H19" s="66"/>
    </row>
    <row r="20" spans="1:9" s="30" customFormat="1" ht="409.6" customHeight="1">
      <c r="A20" s="39">
        <v>9</v>
      </c>
      <c r="B20" s="117"/>
      <c r="C20" s="186">
        <v>0.7</v>
      </c>
      <c r="D20" s="70" t="s">
        <v>175</v>
      </c>
      <c r="E20" s="71"/>
      <c r="F20" s="41"/>
      <c r="G20" s="55" t="s">
        <v>194</v>
      </c>
      <c r="H20" s="42"/>
    </row>
    <row r="21" spans="1:9" s="30" customFormat="1" ht="409.6" customHeight="1">
      <c r="A21" s="207">
        <v>10</v>
      </c>
      <c r="B21" s="226">
        <v>18.100000000000001</v>
      </c>
      <c r="C21" s="227">
        <v>9.84</v>
      </c>
      <c r="D21" s="418" t="s">
        <v>206</v>
      </c>
      <c r="E21" s="203" t="s">
        <v>62</v>
      </c>
      <c r="F21" s="204"/>
      <c r="G21" s="404" t="s">
        <v>176</v>
      </c>
      <c r="H21" s="233"/>
    </row>
    <row r="22" spans="1:9" s="30" customFormat="1" ht="409.6" customHeight="1">
      <c r="A22" s="198"/>
      <c r="B22" s="237"/>
      <c r="C22" s="238"/>
      <c r="D22" s="425"/>
      <c r="E22" s="199"/>
      <c r="F22" s="277"/>
      <c r="G22" s="405"/>
      <c r="H22" s="66"/>
    </row>
    <row r="23" spans="1:9" s="30" customFormat="1" ht="61.15" customHeight="1">
      <c r="A23" s="35"/>
      <c r="B23" s="230"/>
      <c r="C23" s="231"/>
      <c r="D23" s="419"/>
      <c r="E23" s="36"/>
      <c r="F23" s="83"/>
      <c r="G23" s="271"/>
      <c r="H23" s="69"/>
    </row>
    <row r="24" spans="1:9" s="30" customFormat="1" ht="409.6" customHeight="1">
      <c r="A24" s="207">
        <v>11</v>
      </c>
      <c r="B24" s="226" t="s">
        <v>18</v>
      </c>
      <c r="C24" s="227">
        <v>3</v>
      </c>
      <c r="D24" s="426" t="s">
        <v>221</v>
      </c>
      <c r="E24" s="203"/>
      <c r="F24" s="236"/>
      <c r="G24" s="276" t="s">
        <v>179</v>
      </c>
      <c r="H24" s="233"/>
    </row>
    <row r="25" spans="1:9" s="30" customFormat="1" ht="198" customHeight="1">
      <c r="A25" s="35"/>
      <c r="B25" s="230"/>
      <c r="C25" s="231"/>
      <c r="D25" s="427"/>
      <c r="E25" s="36"/>
      <c r="F25" s="82"/>
      <c r="G25" s="283"/>
      <c r="H25" s="69"/>
    </row>
    <row r="26" spans="1:9" s="30" customFormat="1" ht="409.6" customHeight="1">
      <c r="A26" s="198"/>
      <c r="B26" s="237"/>
      <c r="C26" s="238"/>
      <c r="D26" s="428" t="s">
        <v>220</v>
      </c>
      <c r="E26" s="199"/>
      <c r="F26" s="239"/>
      <c r="G26" s="240"/>
      <c r="H26" s="66"/>
    </row>
    <row r="27" spans="1:9" s="30" customFormat="1" ht="385.15" customHeight="1">
      <c r="A27" s="198"/>
      <c r="B27" s="237"/>
      <c r="C27" s="238"/>
      <c r="D27" s="428"/>
      <c r="E27" s="199"/>
      <c r="F27" s="239"/>
      <c r="G27" s="240"/>
      <c r="H27" s="66"/>
    </row>
    <row r="28" spans="1:9" s="30" customFormat="1" ht="409.6" customHeight="1">
      <c r="A28" s="198"/>
      <c r="B28" s="237"/>
      <c r="C28" s="238"/>
      <c r="D28" s="428"/>
      <c r="E28" s="199"/>
      <c r="F28" s="239"/>
      <c r="G28" s="240"/>
      <c r="H28" s="66"/>
    </row>
    <row r="29" spans="1:9" s="30" customFormat="1" ht="167.45" customHeight="1">
      <c r="A29" s="35"/>
      <c r="B29" s="230"/>
      <c r="C29" s="231"/>
      <c r="D29" s="427"/>
      <c r="E29" s="36"/>
      <c r="F29" s="82"/>
      <c r="G29" s="84"/>
      <c r="H29" s="69"/>
    </row>
    <row r="30" spans="1:9" s="23" customFormat="1" ht="404.45" customHeight="1">
      <c r="A30" s="39">
        <v>12</v>
      </c>
      <c r="B30" s="117">
        <v>28.1</v>
      </c>
      <c r="C30" s="186">
        <v>2.9</v>
      </c>
      <c r="D30" s="43" t="s">
        <v>177</v>
      </c>
      <c r="E30" s="40" t="s">
        <v>178</v>
      </c>
      <c r="F30" s="41"/>
      <c r="G30" s="206" t="s">
        <v>179</v>
      </c>
      <c r="H30" s="48"/>
    </row>
    <row r="31" spans="1:9" s="49" customFormat="1" ht="409.6" customHeight="1">
      <c r="A31" s="207">
        <v>13</v>
      </c>
      <c r="B31" s="226" t="s">
        <v>20</v>
      </c>
      <c r="C31" s="227">
        <v>6</v>
      </c>
      <c r="D31" s="412" t="s">
        <v>64</v>
      </c>
      <c r="E31" s="211"/>
      <c r="F31" s="208"/>
      <c r="G31" s="212" t="s">
        <v>176</v>
      </c>
      <c r="H31" s="266"/>
      <c r="I31" s="300"/>
    </row>
    <row r="32" spans="1:9" s="49" customFormat="1" ht="123" customHeight="1">
      <c r="A32" s="35"/>
      <c r="B32" s="230"/>
      <c r="C32" s="231"/>
      <c r="D32" s="413"/>
      <c r="E32" s="78"/>
      <c r="F32" s="37"/>
      <c r="G32" s="68"/>
      <c r="H32" s="267"/>
      <c r="I32" s="301"/>
    </row>
    <row r="33" spans="1:9" s="23" customFormat="1" ht="409.6" customHeight="1">
      <c r="A33" s="207">
        <v>14</v>
      </c>
      <c r="B33" s="226" t="s">
        <v>21</v>
      </c>
      <c r="C33" s="227">
        <v>5</v>
      </c>
      <c r="D33" s="273" t="s">
        <v>201</v>
      </c>
      <c r="E33" s="211"/>
      <c r="F33" s="208"/>
      <c r="G33" s="272" t="s">
        <v>176</v>
      </c>
      <c r="H33" s="210"/>
    </row>
    <row r="34" spans="1:9" s="23" customFormat="1" ht="171.6" customHeight="1">
      <c r="A34" s="39"/>
      <c r="B34" s="117"/>
      <c r="C34" s="186"/>
      <c r="D34" s="85" t="s">
        <v>202</v>
      </c>
      <c r="E34" s="79"/>
      <c r="F34" s="41"/>
      <c r="G34" s="71"/>
      <c r="H34" s="50"/>
    </row>
    <row r="35" spans="1:9" s="23" customFormat="1" ht="409.6" customHeight="1">
      <c r="A35" s="39">
        <v>15</v>
      </c>
      <c r="B35" s="117">
        <v>33.1</v>
      </c>
      <c r="C35" s="186">
        <v>15</v>
      </c>
      <c r="D35" s="80" t="s">
        <v>180</v>
      </c>
      <c r="E35" s="73" t="s">
        <v>66</v>
      </c>
      <c r="F35" s="41"/>
      <c r="G35" s="213" t="s">
        <v>176</v>
      </c>
      <c r="H35" s="50"/>
    </row>
    <row r="36" spans="1:9" s="23" customFormat="1" ht="409.6" customHeight="1">
      <c r="A36" s="39">
        <v>16</v>
      </c>
      <c r="B36" s="117">
        <v>33.200000000000003</v>
      </c>
      <c r="C36" s="186">
        <v>28.8</v>
      </c>
      <c r="D36" s="80" t="s">
        <v>65</v>
      </c>
      <c r="E36" s="73" t="s">
        <v>66</v>
      </c>
      <c r="F36" s="59"/>
      <c r="G36" s="213" t="s">
        <v>176</v>
      </c>
      <c r="H36" s="50"/>
    </row>
    <row r="37" spans="1:9" s="52" customFormat="1" ht="409.6" customHeight="1">
      <c r="A37" s="39">
        <v>17</v>
      </c>
      <c r="B37" s="117">
        <v>34.200000000000003</v>
      </c>
      <c r="C37" s="186">
        <v>15</v>
      </c>
      <c r="D37" s="45" t="s">
        <v>67</v>
      </c>
      <c r="E37" s="73" t="s">
        <v>66</v>
      </c>
      <c r="F37" s="59"/>
      <c r="G37" s="213" t="s">
        <v>176</v>
      </c>
      <c r="H37" s="51"/>
    </row>
    <row r="38" spans="1:9" ht="409.15" customHeight="1">
      <c r="A38" s="53">
        <v>18</v>
      </c>
      <c r="B38" s="117">
        <v>35.299999999999997</v>
      </c>
      <c r="C38" s="186">
        <v>21.939999999999998</v>
      </c>
      <c r="D38" s="80" t="s">
        <v>68</v>
      </c>
      <c r="E38" s="73" t="s">
        <v>66</v>
      </c>
      <c r="F38" s="59"/>
      <c r="G38" s="213" t="s">
        <v>176</v>
      </c>
      <c r="H38" s="33"/>
    </row>
    <row r="39" spans="1:9" s="60" customFormat="1" ht="389.45" customHeight="1">
      <c r="A39" s="56">
        <v>19</v>
      </c>
      <c r="B39" s="117">
        <v>37.299999999999997</v>
      </c>
      <c r="C39" s="186">
        <v>21.8</v>
      </c>
      <c r="D39" s="46" t="s">
        <v>207</v>
      </c>
      <c r="E39" s="40">
        <v>63</v>
      </c>
      <c r="F39" s="44"/>
      <c r="G39" s="206" t="s">
        <v>179</v>
      </c>
      <c r="H39" s="59"/>
    </row>
    <row r="40" spans="1:9" s="60" customFormat="1" ht="409.6" customHeight="1">
      <c r="A40" s="56">
        <v>20</v>
      </c>
      <c r="B40" s="117" t="s">
        <v>102</v>
      </c>
      <c r="C40" s="278">
        <v>6.7000000000000004E-2</v>
      </c>
      <c r="D40" s="81" t="s">
        <v>181</v>
      </c>
      <c r="E40" s="214" t="s">
        <v>69</v>
      </c>
      <c r="F40" s="72"/>
      <c r="G40" s="71" t="s">
        <v>70</v>
      </c>
      <c r="H40" s="59"/>
    </row>
    <row r="41" spans="1:9" s="60" customFormat="1" ht="409.6" customHeight="1">
      <c r="A41" s="56">
        <v>21</v>
      </c>
      <c r="B41" s="117" t="s">
        <v>100</v>
      </c>
      <c r="C41" s="186">
        <v>101</v>
      </c>
      <c r="D41" s="43" t="s">
        <v>182</v>
      </c>
      <c r="E41" s="40"/>
      <c r="F41" s="41"/>
      <c r="G41" s="55" t="s">
        <v>183</v>
      </c>
      <c r="H41" s="59"/>
    </row>
    <row r="42" spans="1:9" ht="409.6" customHeight="1">
      <c r="A42" s="241">
        <v>22</v>
      </c>
      <c r="B42" s="226" t="s">
        <v>26</v>
      </c>
      <c r="C42" s="227">
        <v>10</v>
      </c>
      <c r="D42" s="418" t="s">
        <v>208</v>
      </c>
      <c r="E42" s="272"/>
      <c r="F42" s="208"/>
      <c r="G42" s="209"/>
      <c r="H42" s="233"/>
      <c r="I42" s="302"/>
    </row>
    <row r="43" spans="1:9" ht="409.6" customHeight="1">
      <c r="A43" s="67"/>
      <c r="B43" s="230"/>
      <c r="C43" s="231"/>
      <c r="D43" s="419"/>
      <c r="E43" s="271"/>
      <c r="F43" s="37"/>
      <c r="G43" s="232" t="s">
        <v>183</v>
      </c>
      <c r="H43" s="69"/>
      <c r="I43" s="303"/>
    </row>
    <row r="44" spans="1:9" ht="409.6" customHeight="1">
      <c r="A44" s="53">
        <v>23</v>
      </c>
      <c r="B44" s="117"/>
      <c r="C44" s="186">
        <v>30</v>
      </c>
      <c r="D44" s="43" t="s">
        <v>209</v>
      </c>
      <c r="E44" s="71"/>
      <c r="F44" s="41"/>
      <c r="G44" s="55" t="s">
        <v>183</v>
      </c>
      <c r="H44" s="42"/>
    </row>
    <row r="45" spans="1:9" ht="409.15" customHeight="1">
      <c r="A45" s="53">
        <v>24</v>
      </c>
      <c r="B45" s="117" t="s">
        <v>129</v>
      </c>
      <c r="C45" s="186">
        <v>2</v>
      </c>
      <c r="D45" s="43" t="s">
        <v>184</v>
      </c>
      <c r="E45" s="72"/>
      <c r="F45" s="41"/>
      <c r="G45" s="71" t="s">
        <v>71</v>
      </c>
      <c r="H45" s="42"/>
    </row>
    <row r="46" spans="1:9" ht="409.6" customHeight="1">
      <c r="A46" s="53">
        <v>25</v>
      </c>
      <c r="B46" s="117" t="s">
        <v>130</v>
      </c>
      <c r="C46" s="186">
        <v>9</v>
      </c>
      <c r="D46" s="43" t="s">
        <v>185</v>
      </c>
      <c r="E46" s="72"/>
      <c r="F46" s="41"/>
      <c r="G46" s="71" t="s">
        <v>71</v>
      </c>
      <c r="H46" s="42"/>
    </row>
    <row r="47" spans="1:9" ht="409.6" customHeight="1">
      <c r="A47" s="241">
        <v>26</v>
      </c>
      <c r="B47" s="226" t="s">
        <v>27</v>
      </c>
      <c r="C47" s="227">
        <v>1</v>
      </c>
      <c r="D47" s="414" t="s">
        <v>72</v>
      </c>
      <c r="E47" s="203">
        <v>102</v>
      </c>
      <c r="F47" s="208"/>
      <c r="G47" s="212" t="s">
        <v>71</v>
      </c>
      <c r="H47" s="242"/>
      <c r="I47" s="304"/>
    </row>
    <row r="48" spans="1:9" ht="180" customHeight="1">
      <c r="A48" s="67"/>
      <c r="B48" s="230"/>
      <c r="C48" s="231"/>
      <c r="D48" s="415"/>
      <c r="E48" s="36"/>
      <c r="F48" s="37"/>
      <c r="G48" s="68"/>
      <c r="H48" s="243"/>
      <c r="I48" s="305"/>
    </row>
    <row r="49" spans="1:9" ht="409.6" customHeight="1">
      <c r="A49" s="241">
        <v>27</v>
      </c>
      <c r="B49" s="226">
        <v>58.3</v>
      </c>
      <c r="C49" s="227">
        <v>12</v>
      </c>
      <c r="D49" s="215" t="s">
        <v>195</v>
      </c>
      <c r="E49" s="211"/>
      <c r="F49" s="208"/>
      <c r="G49" s="212" t="s">
        <v>54</v>
      </c>
      <c r="H49" s="242"/>
    </row>
    <row r="50" spans="1:9" ht="272.45" customHeight="1">
      <c r="A50" s="67"/>
      <c r="B50" s="230"/>
      <c r="C50" s="231"/>
      <c r="D50" s="295" t="s">
        <v>196</v>
      </c>
      <c r="E50" s="78"/>
      <c r="F50" s="37"/>
      <c r="G50" s="68"/>
      <c r="H50" s="243"/>
    </row>
    <row r="51" spans="1:9" ht="409.6" customHeight="1">
      <c r="A51" s="53">
        <v>28</v>
      </c>
      <c r="B51" s="117"/>
      <c r="C51" s="186">
        <v>6</v>
      </c>
      <c r="D51" s="85" t="s">
        <v>73</v>
      </c>
      <c r="E51" s="79"/>
      <c r="F51" s="41"/>
      <c r="G51" s="71" t="s">
        <v>54</v>
      </c>
      <c r="H51" s="33"/>
    </row>
    <row r="52" spans="1:9" ht="409.15" customHeight="1">
      <c r="A52" s="53">
        <v>29</v>
      </c>
      <c r="B52" s="117">
        <v>58.4</v>
      </c>
      <c r="C52" s="186">
        <v>12</v>
      </c>
      <c r="D52" s="85" t="s">
        <v>74</v>
      </c>
      <c r="E52" s="71"/>
      <c r="F52" s="72"/>
      <c r="G52" s="71" t="s">
        <v>54</v>
      </c>
      <c r="H52" s="33"/>
    </row>
    <row r="53" spans="1:9" ht="409.6" customHeight="1">
      <c r="A53" s="241">
        <v>30</v>
      </c>
      <c r="B53" s="279">
        <v>60.1</v>
      </c>
      <c r="C53" s="227">
        <v>1</v>
      </c>
      <c r="D53" s="418" t="s">
        <v>186</v>
      </c>
      <c r="E53" s="203">
        <v>102</v>
      </c>
      <c r="F53" s="208"/>
      <c r="G53" s="228" t="s">
        <v>52</v>
      </c>
      <c r="H53" s="242"/>
      <c r="I53" s="302"/>
    </row>
    <row r="54" spans="1:9" ht="66.599999999999994" customHeight="1">
      <c r="A54" s="67"/>
      <c r="B54" s="280"/>
      <c r="C54" s="231"/>
      <c r="D54" s="419"/>
      <c r="E54" s="36"/>
      <c r="F54" s="37"/>
      <c r="G54" s="232"/>
      <c r="H54" s="243"/>
      <c r="I54" s="303"/>
    </row>
    <row r="55" spans="1:9" s="30" customFormat="1" ht="409.6" customHeight="1">
      <c r="A55" s="241">
        <v>31</v>
      </c>
      <c r="B55" s="226">
        <v>61.3</v>
      </c>
      <c r="C55" s="227">
        <v>12</v>
      </c>
      <c r="D55" s="412" t="s">
        <v>187</v>
      </c>
      <c r="E55" s="203"/>
      <c r="F55" s="208"/>
      <c r="G55" s="212" t="s">
        <v>54</v>
      </c>
      <c r="H55" s="233"/>
      <c r="I55" s="300"/>
    </row>
    <row r="56" spans="1:9" s="30" customFormat="1" ht="163.15" customHeight="1">
      <c r="A56" s="67"/>
      <c r="B56" s="230"/>
      <c r="C56" s="231"/>
      <c r="D56" s="413"/>
      <c r="E56" s="36"/>
      <c r="F56" s="37"/>
      <c r="G56" s="68"/>
      <c r="H56" s="69"/>
      <c r="I56" s="301"/>
    </row>
    <row r="57" spans="1:9" s="30" customFormat="1" ht="378" customHeight="1">
      <c r="A57" s="53">
        <v>32</v>
      </c>
      <c r="B57" s="117"/>
      <c r="C57" s="186">
        <v>90</v>
      </c>
      <c r="D57" s="85" t="s">
        <v>117</v>
      </c>
      <c r="E57" s="40"/>
      <c r="F57" s="41"/>
      <c r="G57" s="71" t="s">
        <v>54</v>
      </c>
      <c r="H57" s="42"/>
    </row>
    <row r="58" spans="1:9" s="30" customFormat="1" ht="409.6" customHeight="1">
      <c r="A58" s="53">
        <v>33</v>
      </c>
      <c r="B58" s="244" t="s">
        <v>95</v>
      </c>
      <c r="C58" s="245">
        <v>23.4</v>
      </c>
      <c r="D58" s="418" t="s">
        <v>188</v>
      </c>
      <c r="E58" s="246" t="s">
        <v>75</v>
      </c>
      <c r="F58" s="246"/>
      <c r="G58" s="247" t="s">
        <v>179</v>
      </c>
      <c r="H58" s="248"/>
      <c r="I58" s="302"/>
    </row>
    <row r="59" spans="1:9" s="30" customFormat="1" ht="122.45" customHeight="1">
      <c r="A59" s="249"/>
      <c r="B59" s="250"/>
      <c r="C59" s="251"/>
      <c r="D59" s="419"/>
      <c r="E59" s="252"/>
      <c r="F59" s="252"/>
      <c r="G59" s="253"/>
      <c r="H59" s="234"/>
      <c r="I59" s="303"/>
    </row>
    <row r="60" spans="1:9" ht="409.6" customHeight="1">
      <c r="A60" s="241">
        <v>34</v>
      </c>
      <c r="B60" s="226" t="s">
        <v>123</v>
      </c>
      <c r="C60" s="227">
        <v>64.400000000000006</v>
      </c>
      <c r="D60" s="408" t="s">
        <v>189</v>
      </c>
      <c r="E60" s="254" t="s">
        <v>75</v>
      </c>
      <c r="F60" s="236"/>
      <c r="G60" s="205" t="s">
        <v>179</v>
      </c>
      <c r="H60" s="242"/>
      <c r="I60" s="296"/>
    </row>
    <row r="61" spans="1:9" ht="91.9" customHeight="1">
      <c r="A61" s="67"/>
      <c r="B61" s="230"/>
      <c r="C61" s="231"/>
      <c r="D61" s="409"/>
      <c r="E61" s="87"/>
      <c r="F61" s="82"/>
      <c r="G61" s="235"/>
      <c r="H61" s="243"/>
      <c r="I61" s="297"/>
    </row>
    <row r="62" spans="1:9" ht="400.9" customHeight="1">
      <c r="A62" s="53">
        <v>35</v>
      </c>
      <c r="B62" s="117">
        <v>207.6</v>
      </c>
      <c r="C62" s="186">
        <v>3</v>
      </c>
      <c r="D62" s="86" t="s">
        <v>190</v>
      </c>
      <c r="E62" s="40"/>
      <c r="F62" s="47"/>
      <c r="G62" s="206" t="s">
        <v>179</v>
      </c>
      <c r="H62" s="33"/>
    </row>
    <row r="63" spans="1:9" ht="409.15" customHeight="1">
      <c r="A63" s="53">
        <v>36</v>
      </c>
      <c r="B63" s="117">
        <v>209.5</v>
      </c>
      <c r="C63" s="186">
        <v>15</v>
      </c>
      <c r="D63" s="45" t="s">
        <v>210</v>
      </c>
      <c r="E63" s="90"/>
      <c r="F63" s="47"/>
      <c r="G63" s="206" t="s">
        <v>179</v>
      </c>
      <c r="H63" s="223"/>
    </row>
    <row r="64" spans="1:9" ht="404.45" customHeight="1">
      <c r="A64" s="53">
        <v>37</v>
      </c>
      <c r="B64" s="117">
        <v>213</v>
      </c>
      <c r="C64" s="186">
        <v>2</v>
      </c>
      <c r="D64" s="88" t="s">
        <v>76</v>
      </c>
      <c r="E64" s="89"/>
      <c r="F64" s="41"/>
      <c r="G64" s="71" t="s">
        <v>71</v>
      </c>
      <c r="H64" s="72"/>
    </row>
    <row r="65" spans="1:9" ht="404.45" customHeight="1">
      <c r="A65" s="53">
        <v>38</v>
      </c>
      <c r="B65" s="117"/>
      <c r="C65" s="186">
        <v>5</v>
      </c>
      <c r="D65" s="281" t="s">
        <v>211</v>
      </c>
      <c r="E65" s="71"/>
      <c r="F65" s="72"/>
      <c r="G65" s="71" t="s">
        <v>71</v>
      </c>
      <c r="H65" s="72"/>
    </row>
    <row r="66" spans="1:9" ht="409.6" customHeight="1">
      <c r="A66" s="53">
        <v>39</v>
      </c>
      <c r="B66" s="117">
        <v>221</v>
      </c>
      <c r="C66" s="186">
        <v>4.0999999999999996</v>
      </c>
      <c r="D66" s="45" t="s">
        <v>197</v>
      </c>
      <c r="E66" s="216"/>
      <c r="F66" s="47"/>
      <c r="G66" s="219" t="s">
        <v>179</v>
      </c>
      <c r="H66" s="79"/>
    </row>
    <row r="67" spans="1:9" ht="409.6" customHeight="1">
      <c r="A67" s="241">
        <v>40</v>
      </c>
      <c r="B67" s="226">
        <v>229</v>
      </c>
      <c r="C67" s="227">
        <v>3.03</v>
      </c>
      <c r="D67" s="420" t="s">
        <v>192</v>
      </c>
      <c r="E67" s="255"/>
      <c r="F67" s="256"/>
      <c r="G67" s="205" t="s">
        <v>53</v>
      </c>
      <c r="H67" s="211"/>
      <c r="I67" s="306"/>
    </row>
    <row r="68" spans="1:9" ht="316.14999999999998" customHeight="1">
      <c r="A68" s="67"/>
      <c r="B68" s="230"/>
      <c r="C68" s="231"/>
      <c r="D68" s="421"/>
      <c r="E68" s="76"/>
      <c r="F68" s="77"/>
      <c r="G68" s="235"/>
      <c r="H68" s="78"/>
      <c r="I68" s="307"/>
    </row>
    <row r="69" spans="1:9" ht="409.6" customHeight="1">
      <c r="A69" s="241">
        <v>41</v>
      </c>
      <c r="B69" s="226">
        <v>229.2</v>
      </c>
      <c r="C69" s="227">
        <v>12.1</v>
      </c>
      <c r="D69" s="416" t="s">
        <v>212</v>
      </c>
      <c r="E69" s="255"/>
      <c r="F69" s="256"/>
      <c r="G69" s="205" t="s">
        <v>179</v>
      </c>
      <c r="H69" s="211"/>
      <c r="I69" s="308"/>
    </row>
    <row r="70" spans="1:9" ht="74.45" customHeight="1">
      <c r="A70" s="67"/>
      <c r="B70" s="230"/>
      <c r="C70" s="231"/>
      <c r="D70" s="417"/>
      <c r="E70" s="76"/>
      <c r="F70" s="77"/>
      <c r="G70" s="235"/>
      <c r="H70" s="78"/>
      <c r="I70" s="309"/>
    </row>
    <row r="71" spans="1:9" ht="409.6" customHeight="1">
      <c r="A71" s="53">
        <v>42</v>
      </c>
      <c r="B71" s="117">
        <v>241</v>
      </c>
      <c r="C71" s="186">
        <v>4</v>
      </c>
      <c r="D71" s="217" t="s">
        <v>213</v>
      </c>
      <c r="E71" s="218"/>
      <c r="F71" s="47"/>
      <c r="G71" s="219" t="s">
        <v>179</v>
      </c>
      <c r="H71" s="79"/>
    </row>
    <row r="72" spans="1:9" ht="405.6" customHeight="1">
      <c r="A72" s="53">
        <v>43</v>
      </c>
      <c r="B72" s="117">
        <v>241.1</v>
      </c>
      <c r="C72" s="186">
        <v>12.1</v>
      </c>
      <c r="D72" s="217" t="s">
        <v>214</v>
      </c>
      <c r="E72" s="224"/>
      <c r="F72" s="225"/>
      <c r="G72" s="219" t="s">
        <v>179</v>
      </c>
      <c r="H72" s="79"/>
    </row>
    <row r="73" spans="1:9" ht="409.6" customHeight="1">
      <c r="A73" s="53">
        <v>44</v>
      </c>
      <c r="B73" s="117" t="s">
        <v>120</v>
      </c>
      <c r="C73" s="186">
        <v>1</v>
      </c>
      <c r="D73" s="221" t="s">
        <v>215</v>
      </c>
      <c r="E73" s="90"/>
      <c r="F73" s="90"/>
      <c r="G73" s="71" t="s">
        <v>71</v>
      </c>
      <c r="H73" s="79"/>
    </row>
    <row r="74" spans="1:9" ht="406.15" customHeight="1">
      <c r="A74" s="53">
        <v>45</v>
      </c>
      <c r="B74" s="117" t="s">
        <v>122</v>
      </c>
      <c r="C74" s="186">
        <v>3.8</v>
      </c>
      <c r="D74" s="46" t="s">
        <v>193</v>
      </c>
      <c r="E74" s="90"/>
      <c r="F74" s="90"/>
      <c r="G74" s="219" t="s">
        <v>179</v>
      </c>
      <c r="H74" s="79"/>
    </row>
    <row r="75" spans="1:9" s="30" customFormat="1" ht="409.6" customHeight="1">
      <c r="A75" s="241">
        <v>46</v>
      </c>
      <c r="B75" s="226">
        <v>249.1</v>
      </c>
      <c r="C75" s="227">
        <v>532</v>
      </c>
      <c r="D75" s="229" t="s">
        <v>216</v>
      </c>
      <c r="E75" s="211"/>
      <c r="F75" s="208"/>
      <c r="G75" s="257" t="s">
        <v>63</v>
      </c>
      <c r="H75" s="233"/>
    </row>
    <row r="76" spans="1:9" s="30" customFormat="1" ht="409.15" customHeight="1">
      <c r="A76" s="63"/>
      <c r="B76" s="237"/>
      <c r="C76" s="238"/>
      <c r="D76" s="406" t="s">
        <v>222</v>
      </c>
      <c r="E76" s="75"/>
      <c r="F76" s="65"/>
      <c r="G76" s="220"/>
      <c r="H76" s="66"/>
    </row>
    <row r="77" spans="1:9" s="30" customFormat="1" ht="256.14999999999998" customHeight="1">
      <c r="A77" s="67"/>
      <c r="B77" s="230"/>
      <c r="C77" s="231"/>
      <c r="D77" s="407"/>
      <c r="E77" s="78"/>
      <c r="F77" s="37"/>
      <c r="G77" s="74"/>
      <c r="H77" s="69"/>
    </row>
    <row r="78" spans="1:9" s="30" customFormat="1" ht="409.6" customHeight="1">
      <c r="A78" s="241">
        <v>47</v>
      </c>
      <c r="B78" s="226">
        <v>472</v>
      </c>
      <c r="C78" s="227">
        <v>1</v>
      </c>
      <c r="D78" s="392" t="s">
        <v>217</v>
      </c>
      <c r="E78" s="258"/>
      <c r="F78" s="259"/>
      <c r="G78" s="282" t="s">
        <v>191</v>
      </c>
      <c r="H78" s="233"/>
      <c r="I78" s="310"/>
    </row>
    <row r="79" spans="1:9" s="30" customFormat="1" ht="120.6" customHeight="1">
      <c r="A79" s="67"/>
      <c r="B79" s="230"/>
      <c r="C79" s="231"/>
      <c r="D79" s="393"/>
      <c r="E79" s="260"/>
      <c r="F79" s="261"/>
      <c r="G79" s="262"/>
      <c r="H79" s="69"/>
      <c r="I79" s="311"/>
    </row>
    <row r="80" spans="1:9" s="30" customFormat="1" ht="373.15" customHeight="1">
      <c r="A80" s="53">
        <v>48</v>
      </c>
      <c r="B80" s="117">
        <v>472.1</v>
      </c>
      <c r="C80" s="186">
        <v>1</v>
      </c>
      <c r="D80" s="118" t="s">
        <v>218</v>
      </c>
      <c r="E80" s="79"/>
      <c r="F80" s="41"/>
      <c r="G80" s="263" t="s">
        <v>191</v>
      </c>
      <c r="H80" s="42"/>
    </row>
    <row r="81" spans="1:9" s="30" customFormat="1" ht="409.6" customHeight="1">
      <c r="A81" s="53">
        <v>49</v>
      </c>
      <c r="B81" s="117">
        <v>472.2</v>
      </c>
      <c r="C81" s="186">
        <v>1</v>
      </c>
      <c r="D81" s="118" t="s">
        <v>219</v>
      </c>
      <c r="E81" s="79"/>
      <c r="F81" s="41"/>
      <c r="G81" s="263" t="s">
        <v>191</v>
      </c>
      <c r="H81" s="42"/>
    </row>
    <row r="82" spans="1:9" s="30" customFormat="1" ht="409.15" customHeight="1">
      <c r="A82" s="241">
        <v>50</v>
      </c>
      <c r="B82" s="226">
        <v>752</v>
      </c>
      <c r="C82" s="227">
        <v>2</v>
      </c>
      <c r="D82" s="396" t="s">
        <v>223</v>
      </c>
      <c r="E82" s="264"/>
      <c r="F82" s="236"/>
      <c r="G82" s="212" t="s">
        <v>71</v>
      </c>
      <c r="H82" s="233"/>
      <c r="I82" s="312"/>
    </row>
    <row r="83" spans="1:9" s="30" customFormat="1" ht="307.14999999999998" customHeight="1">
      <c r="A83" s="67"/>
      <c r="B83" s="230"/>
      <c r="C83" s="231"/>
      <c r="D83" s="397"/>
      <c r="E83" s="265"/>
      <c r="F83" s="82"/>
      <c r="G83" s="68"/>
      <c r="H83" s="69"/>
      <c r="I83" s="313"/>
    </row>
    <row r="84" spans="1:9" s="23" customFormat="1" ht="77.45" customHeight="1">
      <c r="A84" s="91"/>
      <c r="B84" s="92"/>
      <c r="C84" s="93"/>
      <c r="D84" s="200"/>
      <c r="E84" s="94"/>
      <c r="F84" s="95" t="s">
        <v>38</v>
      </c>
      <c r="G84" s="96"/>
      <c r="H84" s="97">
        <f ca="1">SUM(H7:H84)</f>
        <v>0</v>
      </c>
    </row>
    <row r="85" spans="1:9" s="23" customFormat="1" ht="47.45" customHeight="1">
      <c r="A85" s="98"/>
      <c r="B85" s="99"/>
      <c r="C85" s="100"/>
      <c r="D85" s="100"/>
      <c r="E85" s="100"/>
      <c r="F85" s="101"/>
      <c r="G85" s="102"/>
    </row>
    <row r="86" spans="1:9" s="23" customFormat="1" ht="47.45" customHeight="1">
      <c r="A86" s="394" t="s">
        <v>77</v>
      </c>
      <c r="B86" s="394"/>
      <c r="C86" s="394"/>
      <c r="D86" s="394"/>
      <c r="E86" s="394"/>
      <c r="F86" s="394"/>
      <c r="G86" s="394"/>
    </row>
    <row r="87" spans="1:9" s="23" customFormat="1" ht="41.45" customHeight="1">
      <c r="A87" s="103"/>
      <c r="B87" s="104"/>
      <c r="C87" s="105"/>
      <c r="D87" s="105"/>
      <c r="E87" s="106"/>
      <c r="F87" s="107"/>
      <c r="G87" s="102"/>
    </row>
    <row r="88" spans="1:9" s="23" customFormat="1" ht="41.45" customHeight="1">
      <c r="A88" s="103"/>
      <c r="B88" s="108"/>
      <c r="C88" s="105"/>
      <c r="D88" s="105"/>
      <c r="E88" s="106"/>
      <c r="F88" s="107"/>
      <c r="G88" s="102"/>
    </row>
    <row r="89" spans="1:9" s="23" customFormat="1" ht="47.45" customHeight="1">
      <c r="A89" s="395" t="s">
        <v>78</v>
      </c>
      <c r="B89" s="395"/>
      <c r="C89" s="395"/>
      <c r="D89" s="395"/>
      <c r="E89" s="395"/>
      <c r="F89" s="395"/>
      <c r="G89" s="102"/>
    </row>
  </sheetData>
  <mergeCells count="26">
    <mergeCell ref="D58:D59"/>
    <mergeCell ref="D60:D61"/>
    <mergeCell ref="D67:D68"/>
    <mergeCell ref="D16:D17"/>
    <mergeCell ref="D18:D19"/>
    <mergeCell ref="D21:D23"/>
    <mergeCell ref="D24:D25"/>
    <mergeCell ref="D26:D29"/>
    <mergeCell ref="D42:D43"/>
    <mergeCell ref="D53:D54"/>
    <mergeCell ref="D78:D79"/>
    <mergeCell ref="A86:G86"/>
    <mergeCell ref="A89:F89"/>
    <mergeCell ref="D82:D83"/>
    <mergeCell ref="A1:H1"/>
    <mergeCell ref="A2:H2"/>
    <mergeCell ref="A3:H3"/>
    <mergeCell ref="A4:H4"/>
    <mergeCell ref="G21:G22"/>
    <mergeCell ref="D76:D77"/>
    <mergeCell ref="D7:D8"/>
    <mergeCell ref="D10:D11"/>
    <mergeCell ref="D31:D32"/>
    <mergeCell ref="D47:D48"/>
    <mergeCell ref="D55:D56"/>
    <mergeCell ref="D69:D70"/>
  </mergeCells>
  <pageMargins left="0.45" right="0.45" top="0.49" bottom="0.61" header="0.2" footer="0.41"/>
  <pageSetup paperSize="9" scale="49" orientation="portrait" r:id="rId1"/>
  <headerFooter>
    <oddHeader>&amp;F&amp;RPage &amp;P</oddHeader>
    <oddFooter>&amp;LCONTRACTOR&amp;CNO. OF CORRECTIONS&amp;RSUPERINTENDING ENGINEER/CC</oddFooter>
  </headerFooter>
  <rowBreaks count="9" manualBreakCount="9">
    <brk id="13" max="7" man="1"/>
    <brk id="37" max="7" man="1"/>
    <brk id="40" max="7" man="1"/>
    <brk id="43" max="7" man="1"/>
    <brk id="66" max="7" man="1"/>
    <brk id="70" max="7" man="1"/>
    <brk id="73" max="7" man="1"/>
    <brk id="77" max="7" man="1"/>
    <brk id="81" max="7" man="1"/>
  </rowBreaks>
  <drawing r:id="rId2"/>
</worksheet>
</file>

<file path=xl/worksheets/sheet6.xml><?xml version="1.0" encoding="utf-8"?>
<worksheet xmlns="http://schemas.openxmlformats.org/spreadsheetml/2006/main" xmlns:r="http://schemas.openxmlformats.org/officeDocument/2006/relationships">
  <sheetPr>
    <tabColor rgb="FF00FF00"/>
  </sheetPr>
  <dimension ref="A1:Z72"/>
  <sheetViews>
    <sheetView showZeros="0" tabSelected="1" view="pageBreakPreview" topLeftCell="A46" zoomScale="46" zoomScaleSheetLayoutView="46" workbookViewId="0">
      <selection sqref="A1:H55"/>
    </sheetView>
  </sheetViews>
  <sheetFormatPr defaultRowHeight="97.15" customHeight="1"/>
  <cols>
    <col min="1" max="1" width="12.21875" style="1" customWidth="1"/>
    <col min="2" max="2" width="13.77734375" style="1" customWidth="1"/>
    <col min="3" max="3" width="14" style="19" bestFit="1" customWidth="1"/>
    <col min="4" max="4" width="59.21875" style="20" customWidth="1"/>
    <col min="5" max="8" width="20.5546875" style="20" customWidth="1"/>
    <col min="9" max="9" width="19" style="21" customWidth="1"/>
    <col min="10" max="10" width="21.6640625" style="21" customWidth="1"/>
    <col min="11" max="11" width="20.44140625" style="1" hidden="1" customWidth="1"/>
    <col min="12" max="12" width="22.88671875" style="1" hidden="1" customWidth="1"/>
    <col min="13" max="13" width="21.21875" style="1" customWidth="1"/>
    <col min="14" max="14" width="27.44140625" style="1" customWidth="1"/>
    <col min="15" max="15" width="22.33203125" style="1" customWidth="1"/>
    <col min="16" max="256" width="8.88671875" style="1"/>
    <col min="257" max="257" width="6.44140625" style="1" customWidth="1"/>
    <col min="258" max="258" width="9.6640625" style="1" customWidth="1"/>
    <col min="259" max="259" width="41.6640625" style="1" customWidth="1"/>
    <col min="260" max="260" width="11.88671875" style="1" customWidth="1"/>
    <col min="261" max="261" width="6.21875" style="1" customWidth="1"/>
    <col min="262" max="262" width="14.5546875" style="1" customWidth="1"/>
    <col min="263" max="263" width="14" style="1" customWidth="1"/>
    <col min="264" max="264" width="11.5546875" style="1" bestFit="1" customWidth="1"/>
    <col min="265" max="512" width="8.88671875" style="1"/>
    <col min="513" max="513" width="6.44140625" style="1" customWidth="1"/>
    <col min="514" max="514" width="9.6640625" style="1" customWidth="1"/>
    <col min="515" max="515" width="41.6640625" style="1" customWidth="1"/>
    <col min="516" max="516" width="11.88671875" style="1" customWidth="1"/>
    <col min="517" max="517" width="6.21875" style="1" customWidth="1"/>
    <col min="518" max="518" width="14.5546875" style="1" customWidth="1"/>
    <col min="519" max="519" width="14" style="1" customWidth="1"/>
    <col min="520" max="520" width="11.5546875" style="1" bestFit="1" customWidth="1"/>
    <col min="521" max="768" width="8.88671875" style="1"/>
    <col min="769" max="769" width="6.44140625" style="1" customWidth="1"/>
    <col min="770" max="770" width="9.6640625" style="1" customWidth="1"/>
    <col min="771" max="771" width="41.6640625" style="1" customWidth="1"/>
    <col min="772" max="772" width="11.88671875" style="1" customWidth="1"/>
    <col min="773" max="773" width="6.21875" style="1" customWidth="1"/>
    <col min="774" max="774" width="14.5546875" style="1" customWidth="1"/>
    <col min="775" max="775" width="14" style="1" customWidth="1"/>
    <col min="776" max="776" width="11.5546875" style="1" bestFit="1" customWidth="1"/>
    <col min="777" max="1024" width="8.88671875" style="1"/>
    <col min="1025" max="1025" width="6.44140625" style="1" customWidth="1"/>
    <col min="1026" max="1026" width="9.6640625" style="1" customWidth="1"/>
    <col min="1027" max="1027" width="41.6640625" style="1" customWidth="1"/>
    <col min="1028" max="1028" width="11.88671875" style="1" customWidth="1"/>
    <col min="1029" max="1029" width="6.21875" style="1" customWidth="1"/>
    <col min="1030" max="1030" width="14.5546875" style="1" customWidth="1"/>
    <col min="1031" max="1031" width="14" style="1" customWidth="1"/>
    <col min="1032" max="1032" width="11.5546875" style="1" bestFit="1" customWidth="1"/>
    <col min="1033" max="1280" width="8.88671875" style="1"/>
    <col min="1281" max="1281" width="6.44140625" style="1" customWidth="1"/>
    <col min="1282" max="1282" width="9.6640625" style="1" customWidth="1"/>
    <col min="1283" max="1283" width="41.6640625" style="1" customWidth="1"/>
    <col min="1284" max="1284" width="11.88671875" style="1" customWidth="1"/>
    <col min="1285" max="1285" width="6.21875" style="1" customWidth="1"/>
    <col min="1286" max="1286" width="14.5546875" style="1" customWidth="1"/>
    <col min="1287" max="1287" width="14" style="1" customWidth="1"/>
    <col min="1288" max="1288" width="11.5546875" style="1" bestFit="1" customWidth="1"/>
    <col min="1289" max="1536" width="8.88671875" style="1"/>
    <col min="1537" max="1537" width="6.44140625" style="1" customWidth="1"/>
    <col min="1538" max="1538" width="9.6640625" style="1" customWidth="1"/>
    <col min="1539" max="1539" width="41.6640625" style="1" customWidth="1"/>
    <col min="1540" max="1540" width="11.88671875" style="1" customWidth="1"/>
    <col min="1541" max="1541" width="6.21875" style="1" customWidth="1"/>
    <col min="1542" max="1542" width="14.5546875" style="1" customWidth="1"/>
    <col min="1543" max="1543" width="14" style="1" customWidth="1"/>
    <col min="1544" max="1544" width="11.5546875" style="1" bestFit="1" customWidth="1"/>
    <col min="1545" max="1792" width="8.88671875" style="1"/>
    <col min="1793" max="1793" width="6.44140625" style="1" customWidth="1"/>
    <col min="1794" max="1794" width="9.6640625" style="1" customWidth="1"/>
    <col min="1795" max="1795" width="41.6640625" style="1" customWidth="1"/>
    <col min="1796" max="1796" width="11.88671875" style="1" customWidth="1"/>
    <col min="1797" max="1797" width="6.21875" style="1" customWidth="1"/>
    <col min="1798" max="1798" width="14.5546875" style="1" customWidth="1"/>
    <col min="1799" max="1799" width="14" style="1" customWidth="1"/>
    <col min="1800" max="1800" width="11.5546875" style="1" bestFit="1" customWidth="1"/>
    <col min="1801" max="2048" width="8.88671875" style="1"/>
    <col min="2049" max="2049" width="6.44140625" style="1" customWidth="1"/>
    <col min="2050" max="2050" width="9.6640625" style="1" customWidth="1"/>
    <col min="2051" max="2051" width="41.6640625" style="1" customWidth="1"/>
    <col min="2052" max="2052" width="11.88671875" style="1" customWidth="1"/>
    <col min="2053" max="2053" width="6.21875" style="1" customWidth="1"/>
    <col min="2054" max="2054" width="14.5546875" style="1" customWidth="1"/>
    <col min="2055" max="2055" width="14" style="1" customWidth="1"/>
    <col min="2056" max="2056" width="11.5546875" style="1" bestFit="1" customWidth="1"/>
    <col min="2057" max="2304" width="8.88671875" style="1"/>
    <col min="2305" max="2305" width="6.44140625" style="1" customWidth="1"/>
    <col min="2306" max="2306" width="9.6640625" style="1" customWidth="1"/>
    <col min="2307" max="2307" width="41.6640625" style="1" customWidth="1"/>
    <col min="2308" max="2308" width="11.88671875" style="1" customWidth="1"/>
    <col min="2309" max="2309" width="6.21875" style="1" customWidth="1"/>
    <col min="2310" max="2310" width="14.5546875" style="1" customWidth="1"/>
    <col min="2311" max="2311" width="14" style="1" customWidth="1"/>
    <col min="2312" max="2312" width="11.5546875" style="1" bestFit="1" customWidth="1"/>
    <col min="2313" max="2560" width="8.88671875" style="1"/>
    <col min="2561" max="2561" width="6.44140625" style="1" customWidth="1"/>
    <col min="2562" max="2562" width="9.6640625" style="1" customWidth="1"/>
    <col min="2563" max="2563" width="41.6640625" style="1" customWidth="1"/>
    <col min="2564" max="2564" width="11.88671875" style="1" customWidth="1"/>
    <col min="2565" max="2565" width="6.21875" style="1" customWidth="1"/>
    <col min="2566" max="2566" width="14.5546875" style="1" customWidth="1"/>
    <col min="2567" max="2567" width="14" style="1" customWidth="1"/>
    <col min="2568" max="2568" width="11.5546875" style="1" bestFit="1" customWidth="1"/>
    <col min="2569" max="2816" width="8.88671875" style="1"/>
    <col min="2817" max="2817" width="6.44140625" style="1" customWidth="1"/>
    <col min="2818" max="2818" width="9.6640625" style="1" customWidth="1"/>
    <col min="2819" max="2819" width="41.6640625" style="1" customWidth="1"/>
    <col min="2820" max="2820" width="11.88671875" style="1" customWidth="1"/>
    <col min="2821" max="2821" width="6.21875" style="1" customWidth="1"/>
    <col min="2822" max="2822" width="14.5546875" style="1" customWidth="1"/>
    <col min="2823" max="2823" width="14" style="1" customWidth="1"/>
    <col min="2824" max="2824" width="11.5546875" style="1" bestFit="1" customWidth="1"/>
    <col min="2825" max="3072" width="8.88671875" style="1"/>
    <col min="3073" max="3073" width="6.44140625" style="1" customWidth="1"/>
    <col min="3074" max="3074" width="9.6640625" style="1" customWidth="1"/>
    <col min="3075" max="3075" width="41.6640625" style="1" customWidth="1"/>
    <col min="3076" max="3076" width="11.88671875" style="1" customWidth="1"/>
    <col min="3077" max="3077" width="6.21875" style="1" customWidth="1"/>
    <col min="3078" max="3078" width="14.5546875" style="1" customWidth="1"/>
    <col min="3079" max="3079" width="14" style="1" customWidth="1"/>
    <col min="3080" max="3080" width="11.5546875" style="1" bestFit="1" customWidth="1"/>
    <col min="3081" max="3328" width="8.88671875" style="1"/>
    <col min="3329" max="3329" width="6.44140625" style="1" customWidth="1"/>
    <col min="3330" max="3330" width="9.6640625" style="1" customWidth="1"/>
    <col min="3331" max="3331" width="41.6640625" style="1" customWidth="1"/>
    <col min="3332" max="3332" width="11.88671875" style="1" customWidth="1"/>
    <col min="3333" max="3333" width="6.21875" style="1" customWidth="1"/>
    <col min="3334" max="3334" width="14.5546875" style="1" customWidth="1"/>
    <col min="3335" max="3335" width="14" style="1" customWidth="1"/>
    <col min="3336" max="3336" width="11.5546875" style="1" bestFit="1" customWidth="1"/>
    <col min="3337" max="3584" width="8.88671875" style="1"/>
    <col min="3585" max="3585" width="6.44140625" style="1" customWidth="1"/>
    <col min="3586" max="3586" width="9.6640625" style="1" customWidth="1"/>
    <col min="3587" max="3587" width="41.6640625" style="1" customWidth="1"/>
    <col min="3588" max="3588" width="11.88671875" style="1" customWidth="1"/>
    <col min="3589" max="3589" width="6.21875" style="1" customWidth="1"/>
    <col min="3590" max="3590" width="14.5546875" style="1" customWidth="1"/>
    <col min="3591" max="3591" width="14" style="1" customWidth="1"/>
    <col min="3592" max="3592" width="11.5546875" style="1" bestFit="1" customWidth="1"/>
    <col min="3593" max="3840" width="8.88671875" style="1"/>
    <col min="3841" max="3841" width="6.44140625" style="1" customWidth="1"/>
    <col min="3842" max="3842" width="9.6640625" style="1" customWidth="1"/>
    <col min="3843" max="3843" width="41.6640625" style="1" customWidth="1"/>
    <col min="3844" max="3844" width="11.88671875" style="1" customWidth="1"/>
    <col min="3845" max="3845" width="6.21875" style="1" customWidth="1"/>
    <col min="3846" max="3846" width="14.5546875" style="1" customWidth="1"/>
    <col min="3847" max="3847" width="14" style="1" customWidth="1"/>
    <col min="3848" max="3848" width="11.5546875" style="1" bestFit="1" customWidth="1"/>
    <col min="3849" max="4096" width="8.88671875" style="1"/>
    <col min="4097" max="4097" width="6.44140625" style="1" customWidth="1"/>
    <col min="4098" max="4098" width="9.6640625" style="1" customWidth="1"/>
    <col min="4099" max="4099" width="41.6640625" style="1" customWidth="1"/>
    <col min="4100" max="4100" width="11.88671875" style="1" customWidth="1"/>
    <col min="4101" max="4101" width="6.21875" style="1" customWidth="1"/>
    <col min="4102" max="4102" width="14.5546875" style="1" customWidth="1"/>
    <col min="4103" max="4103" width="14" style="1" customWidth="1"/>
    <col min="4104" max="4104" width="11.5546875" style="1" bestFit="1" customWidth="1"/>
    <col min="4105" max="4352" width="8.88671875" style="1"/>
    <col min="4353" max="4353" width="6.44140625" style="1" customWidth="1"/>
    <col min="4354" max="4354" width="9.6640625" style="1" customWidth="1"/>
    <col min="4355" max="4355" width="41.6640625" style="1" customWidth="1"/>
    <col min="4356" max="4356" width="11.88671875" style="1" customWidth="1"/>
    <col min="4357" max="4357" width="6.21875" style="1" customWidth="1"/>
    <col min="4358" max="4358" width="14.5546875" style="1" customWidth="1"/>
    <col min="4359" max="4359" width="14" style="1" customWidth="1"/>
    <col min="4360" max="4360" width="11.5546875" style="1" bestFit="1" customWidth="1"/>
    <col min="4361" max="4608" width="8.88671875" style="1"/>
    <col min="4609" max="4609" width="6.44140625" style="1" customWidth="1"/>
    <col min="4610" max="4610" width="9.6640625" style="1" customWidth="1"/>
    <col min="4611" max="4611" width="41.6640625" style="1" customWidth="1"/>
    <col min="4612" max="4612" width="11.88671875" style="1" customWidth="1"/>
    <col min="4613" max="4613" width="6.21875" style="1" customWidth="1"/>
    <col min="4614" max="4614" width="14.5546875" style="1" customWidth="1"/>
    <col min="4615" max="4615" width="14" style="1" customWidth="1"/>
    <col min="4616" max="4616" width="11.5546875" style="1" bestFit="1" customWidth="1"/>
    <col min="4617" max="4864" width="8.88671875" style="1"/>
    <col min="4865" max="4865" width="6.44140625" style="1" customWidth="1"/>
    <col min="4866" max="4866" width="9.6640625" style="1" customWidth="1"/>
    <col min="4867" max="4867" width="41.6640625" style="1" customWidth="1"/>
    <col min="4868" max="4868" width="11.88671875" style="1" customWidth="1"/>
    <col min="4869" max="4869" width="6.21875" style="1" customWidth="1"/>
    <col min="4870" max="4870" width="14.5546875" style="1" customWidth="1"/>
    <col min="4871" max="4871" width="14" style="1" customWidth="1"/>
    <col min="4872" max="4872" width="11.5546875" style="1" bestFit="1" customWidth="1"/>
    <col min="4873" max="5120" width="8.88671875" style="1"/>
    <col min="5121" max="5121" width="6.44140625" style="1" customWidth="1"/>
    <col min="5122" max="5122" width="9.6640625" style="1" customWidth="1"/>
    <col min="5123" max="5123" width="41.6640625" style="1" customWidth="1"/>
    <col min="5124" max="5124" width="11.88671875" style="1" customWidth="1"/>
    <col min="5125" max="5125" width="6.21875" style="1" customWidth="1"/>
    <col min="5126" max="5126" width="14.5546875" style="1" customWidth="1"/>
    <col min="5127" max="5127" width="14" style="1" customWidth="1"/>
    <col min="5128" max="5128" width="11.5546875" style="1" bestFit="1" customWidth="1"/>
    <col min="5129" max="5376" width="8.88671875" style="1"/>
    <col min="5377" max="5377" width="6.44140625" style="1" customWidth="1"/>
    <col min="5378" max="5378" width="9.6640625" style="1" customWidth="1"/>
    <col min="5379" max="5379" width="41.6640625" style="1" customWidth="1"/>
    <col min="5380" max="5380" width="11.88671875" style="1" customWidth="1"/>
    <col min="5381" max="5381" width="6.21875" style="1" customWidth="1"/>
    <col min="5382" max="5382" width="14.5546875" style="1" customWidth="1"/>
    <col min="5383" max="5383" width="14" style="1" customWidth="1"/>
    <col min="5384" max="5384" width="11.5546875" style="1" bestFit="1" customWidth="1"/>
    <col min="5385" max="5632" width="8.88671875" style="1"/>
    <col min="5633" max="5633" width="6.44140625" style="1" customWidth="1"/>
    <col min="5634" max="5634" width="9.6640625" style="1" customWidth="1"/>
    <col min="5635" max="5635" width="41.6640625" style="1" customWidth="1"/>
    <col min="5636" max="5636" width="11.88671875" style="1" customWidth="1"/>
    <col min="5637" max="5637" width="6.21875" style="1" customWidth="1"/>
    <col min="5638" max="5638" width="14.5546875" style="1" customWidth="1"/>
    <col min="5639" max="5639" width="14" style="1" customWidth="1"/>
    <col min="5640" max="5640" width="11.5546875" style="1" bestFit="1" customWidth="1"/>
    <col min="5641" max="5888" width="8.88671875" style="1"/>
    <col min="5889" max="5889" width="6.44140625" style="1" customWidth="1"/>
    <col min="5890" max="5890" width="9.6640625" style="1" customWidth="1"/>
    <col min="5891" max="5891" width="41.6640625" style="1" customWidth="1"/>
    <col min="5892" max="5892" width="11.88671875" style="1" customWidth="1"/>
    <col min="5893" max="5893" width="6.21875" style="1" customWidth="1"/>
    <col min="5894" max="5894" width="14.5546875" style="1" customWidth="1"/>
    <col min="5895" max="5895" width="14" style="1" customWidth="1"/>
    <col min="5896" max="5896" width="11.5546875" style="1" bestFit="1" customWidth="1"/>
    <col min="5897" max="6144" width="8.88671875" style="1"/>
    <col min="6145" max="6145" width="6.44140625" style="1" customWidth="1"/>
    <col min="6146" max="6146" width="9.6640625" style="1" customWidth="1"/>
    <col min="6147" max="6147" width="41.6640625" style="1" customWidth="1"/>
    <col min="6148" max="6148" width="11.88671875" style="1" customWidth="1"/>
    <col min="6149" max="6149" width="6.21875" style="1" customWidth="1"/>
    <col min="6150" max="6150" width="14.5546875" style="1" customWidth="1"/>
    <col min="6151" max="6151" width="14" style="1" customWidth="1"/>
    <col min="6152" max="6152" width="11.5546875" style="1" bestFit="1" customWidth="1"/>
    <col min="6153" max="6400" width="8.88671875" style="1"/>
    <col min="6401" max="6401" width="6.44140625" style="1" customWidth="1"/>
    <col min="6402" max="6402" width="9.6640625" style="1" customWidth="1"/>
    <col min="6403" max="6403" width="41.6640625" style="1" customWidth="1"/>
    <col min="6404" max="6404" width="11.88671875" style="1" customWidth="1"/>
    <col min="6405" max="6405" width="6.21875" style="1" customWidth="1"/>
    <col min="6406" max="6406" width="14.5546875" style="1" customWidth="1"/>
    <col min="6407" max="6407" width="14" style="1" customWidth="1"/>
    <col min="6408" max="6408" width="11.5546875" style="1" bestFit="1" customWidth="1"/>
    <col min="6409" max="6656" width="8.88671875" style="1"/>
    <col min="6657" max="6657" width="6.44140625" style="1" customWidth="1"/>
    <col min="6658" max="6658" width="9.6640625" style="1" customWidth="1"/>
    <col min="6659" max="6659" width="41.6640625" style="1" customWidth="1"/>
    <col min="6660" max="6660" width="11.88671875" style="1" customWidth="1"/>
    <col min="6661" max="6661" width="6.21875" style="1" customWidth="1"/>
    <col min="6662" max="6662" width="14.5546875" style="1" customWidth="1"/>
    <col min="6663" max="6663" width="14" style="1" customWidth="1"/>
    <col min="6664" max="6664" width="11.5546875" style="1" bestFit="1" customWidth="1"/>
    <col min="6665" max="6912" width="8.88671875" style="1"/>
    <col min="6913" max="6913" width="6.44140625" style="1" customWidth="1"/>
    <col min="6914" max="6914" width="9.6640625" style="1" customWidth="1"/>
    <col min="6915" max="6915" width="41.6640625" style="1" customWidth="1"/>
    <col min="6916" max="6916" width="11.88671875" style="1" customWidth="1"/>
    <col min="6917" max="6917" width="6.21875" style="1" customWidth="1"/>
    <col min="6918" max="6918" width="14.5546875" style="1" customWidth="1"/>
    <col min="6919" max="6919" width="14" style="1" customWidth="1"/>
    <col min="6920" max="6920" width="11.5546875" style="1" bestFit="1" customWidth="1"/>
    <col min="6921" max="7168" width="8.88671875" style="1"/>
    <col min="7169" max="7169" width="6.44140625" style="1" customWidth="1"/>
    <col min="7170" max="7170" width="9.6640625" style="1" customWidth="1"/>
    <col min="7171" max="7171" width="41.6640625" style="1" customWidth="1"/>
    <col min="7172" max="7172" width="11.88671875" style="1" customWidth="1"/>
    <col min="7173" max="7173" width="6.21875" style="1" customWidth="1"/>
    <col min="7174" max="7174" width="14.5546875" style="1" customWidth="1"/>
    <col min="7175" max="7175" width="14" style="1" customWidth="1"/>
    <col min="7176" max="7176" width="11.5546875" style="1" bestFit="1" customWidth="1"/>
    <col min="7177" max="7424" width="8.88671875" style="1"/>
    <col min="7425" max="7425" width="6.44140625" style="1" customWidth="1"/>
    <col min="7426" max="7426" width="9.6640625" style="1" customWidth="1"/>
    <col min="7427" max="7427" width="41.6640625" style="1" customWidth="1"/>
    <col min="7428" max="7428" width="11.88671875" style="1" customWidth="1"/>
    <col min="7429" max="7429" width="6.21875" style="1" customWidth="1"/>
    <col min="7430" max="7430" width="14.5546875" style="1" customWidth="1"/>
    <col min="7431" max="7431" width="14" style="1" customWidth="1"/>
    <col min="7432" max="7432" width="11.5546875" style="1" bestFit="1" customWidth="1"/>
    <col min="7433" max="7680" width="8.88671875" style="1"/>
    <col min="7681" max="7681" width="6.44140625" style="1" customWidth="1"/>
    <col min="7682" max="7682" width="9.6640625" style="1" customWidth="1"/>
    <col min="7683" max="7683" width="41.6640625" style="1" customWidth="1"/>
    <col min="7684" max="7684" width="11.88671875" style="1" customWidth="1"/>
    <col min="7685" max="7685" width="6.21875" style="1" customWidth="1"/>
    <col min="7686" max="7686" width="14.5546875" style="1" customWidth="1"/>
    <col min="7687" max="7687" width="14" style="1" customWidth="1"/>
    <col min="7688" max="7688" width="11.5546875" style="1" bestFit="1" customWidth="1"/>
    <col min="7689" max="7936" width="8.88671875" style="1"/>
    <col min="7937" max="7937" width="6.44140625" style="1" customWidth="1"/>
    <col min="7938" max="7938" width="9.6640625" style="1" customWidth="1"/>
    <col min="7939" max="7939" width="41.6640625" style="1" customWidth="1"/>
    <col min="7940" max="7940" width="11.88671875" style="1" customWidth="1"/>
    <col min="7941" max="7941" width="6.21875" style="1" customWidth="1"/>
    <col min="7942" max="7942" width="14.5546875" style="1" customWidth="1"/>
    <col min="7943" max="7943" width="14" style="1" customWidth="1"/>
    <col min="7944" max="7944" width="11.5546875" style="1" bestFit="1" customWidth="1"/>
    <col min="7945" max="8192" width="8.88671875" style="1"/>
    <col min="8193" max="8193" width="6.44140625" style="1" customWidth="1"/>
    <col min="8194" max="8194" width="9.6640625" style="1" customWidth="1"/>
    <col min="8195" max="8195" width="41.6640625" style="1" customWidth="1"/>
    <col min="8196" max="8196" width="11.88671875" style="1" customWidth="1"/>
    <col min="8197" max="8197" width="6.21875" style="1" customWidth="1"/>
    <col min="8198" max="8198" width="14.5546875" style="1" customWidth="1"/>
    <col min="8199" max="8199" width="14" style="1" customWidth="1"/>
    <col min="8200" max="8200" width="11.5546875" style="1" bestFit="1" customWidth="1"/>
    <col min="8201" max="8448" width="8.88671875" style="1"/>
    <col min="8449" max="8449" width="6.44140625" style="1" customWidth="1"/>
    <col min="8450" max="8450" width="9.6640625" style="1" customWidth="1"/>
    <col min="8451" max="8451" width="41.6640625" style="1" customWidth="1"/>
    <col min="8452" max="8452" width="11.88671875" style="1" customWidth="1"/>
    <col min="8453" max="8453" width="6.21875" style="1" customWidth="1"/>
    <col min="8454" max="8454" width="14.5546875" style="1" customWidth="1"/>
    <col min="8455" max="8455" width="14" style="1" customWidth="1"/>
    <col min="8456" max="8456" width="11.5546875" style="1" bestFit="1" customWidth="1"/>
    <col min="8457" max="8704" width="8.88671875" style="1"/>
    <col min="8705" max="8705" width="6.44140625" style="1" customWidth="1"/>
    <col min="8706" max="8706" width="9.6640625" style="1" customWidth="1"/>
    <col min="8707" max="8707" width="41.6640625" style="1" customWidth="1"/>
    <col min="8708" max="8708" width="11.88671875" style="1" customWidth="1"/>
    <col min="8709" max="8709" width="6.21875" style="1" customWidth="1"/>
    <col min="8710" max="8710" width="14.5546875" style="1" customWidth="1"/>
    <col min="8711" max="8711" width="14" style="1" customWidth="1"/>
    <col min="8712" max="8712" width="11.5546875" style="1" bestFit="1" customWidth="1"/>
    <col min="8713" max="8960" width="8.88671875" style="1"/>
    <col min="8961" max="8961" width="6.44140625" style="1" customWidth="1"/>
    <col min="8962" max="8962" width="9.6640625" style="1" customWidth="1"/>
    <col min="8963" max="8963" width="41.6640625" style="1" customWidth="1"/>
    <col min="8964" max="8964" width="11.88671875" style="1" customWidth="1"/>
    <col min="8965" max="8965" width="6.21875" style="1" customWidth="1"/>
    <col min="8966" max="8966" width="14.5546875" style="1" customWidth="1"/>
    <col min="8967" max="8967" width="14" style="1" customWidth="1"/>
    <col min="8968" max="8968" width="11.5546875" style="1" bestFit="1" customWidth="1"/>
    <col min="8969" max="9216" width="8.88671875" style="1"/>
    <col min="9217" max="9217" width="6.44140625" style="1" customWidth="1"/>
    <col min="9218" max="9218" width="9.6640625" style="1" customWidth="1"/>
    <col min="9219" max="9219" width="41.6640625" style="1" customWidth="1"/>
    <col min="9220" max="9220" width="11.88671875" style="1" customWidth="1"/>
    <col min="9221" max="9221" width="6.21875" style="1" customWidth="1"/>
    <col min="9222" max="9222" width="14.5546875" style="1" customWidth="1"/>
    <col min="9223" max="9223" width="14" style="1" customWidth="1"/>
    <col min="9224" max="9224" width="11.5546875" style="1" bestFit="1" customWidth="1"/>
    <col min="9225" max="9472" width="8.88671875" style="1"/>
    <col min="9473" max="9473" width="6.44140625" style="1" customWidth="1"/>
    <col min="9474" max="9474" width="9.6640625" style="1" customWidth="1"/>
    <col min="9475" max="9475" width="41.6640625" style="1" customWidth="1"/>
    <col min="9476" max="9476" width="11.88671875" style="1" customWidth="1"/>
    <col min="9477" max="9477" width="6.21875" style="1" customWidth="1"/>
    <col min="9478" max="9478" width="14.5546875" style="1" customWidth="1"/>
    <col min="9479" max="9479" width="14" style="1" customWidth="1"/>
    <col min="9480" max="9480" width="11.5546875" style="1" bestFit="1" customWidth="1"/>
    <col min="9481" max="9728" width="8.88671875" style="1"/>
    <col min="9729" max="9729" width="6.44140625" style="1" customWidth="1"/>
    <col min="9730" max="9730" width="9.6640625" style="1" customWidth="1"/>
    <col min="9731" max="9731" width="41.6640625" style="1" customWidth="1"/>
    <col min="9732" max="9732" width="11.88671875" style="1" customWidth="1"/>
    <col min="9733" max="9733" width="6.21875" style="1" customWidth="1"/>
    <col min="9734" max="9734" width="14.5546875" style="1" customWidth="1"/>
    <col min="9735" max="9735" width="14" style="1" customWidth="1"/>
    <col min="9736" max="9736" width="11.5546875" style="1" bestFit="1" customWidth="1"/>
    <col min="9737" max="9984" width="8.88671875" style="1"/>
    <col min="9985" max="9985" width="6.44140625" style="1" customWidth="1"/>
    <col min="9986" max="9986" width="9.6640625" style="1" customWidth="1"/>
    <col min="9987" max="9987" width="41.6640625" style="1" customWidth="1"/>
    <col min="9988" max="9988" width="11.88671875" style="1" customWidth="1"/>
    <col min="9989" max="9989" width="6.21875" style="1" customWidth="1"/>
    <col min="9990" max="9990" width="14.5546875" style="1" customWidth="1"/>
    <col min="9991" max="9991" width="14" style="1" customWidth="1"/>
    <col min="9992" max="9992" width="11.5546875" style="1" bestFit="1" customWidth="1"/>
    <col min="9993" max="10240" width="8.88671875" style="1"/>
    <col min="10241" max="10241" width="6.44140625" style="1" customWidth="1"/>
    <col min="10242" max="10242" width="9.6640625" style="1" customWidth="1"/>
    <col min="10243" max="10243" width="41.6640625" style="1" customWidth="1"/>
    <col min="10244" max="10244" width="11.88671875" style="1" customWidth="1"/>
    <col min="10245" max="10245" width="6.21875" style="1" customWidth="1"/>
    <col min="10246" max="10246" width="14.5546875" style="1" customWidth="1"/>
    <col min="10247" max="10247" width="14" style="1" customWidth="1"/>
    <col min="10248" max="10248" width="11.5546875" style="1" bestFit="1" customWidth="1"/>
    <col min="10249" max="10496" width="8.88671875" style="1"/>
    <col min="10497" max="10497" width="6.44140625" style="1" customWidth="1"/>
    <col min="10498" max="10498" width="9.6640625" style="1" customWidth="1"/>
    <col min="10499" max="10499" width="41.6640625" style="1" customWidth="1"/>
    <col min="10500" max="10500" width="11.88671875" style="1" customWidth="1"/>
    <col min="10501" max="10501" width="6.21875" style="1" customWidth="1"/>
    <col min="10502" max="10502" width="14.5546875" style="1" customWidth="1"/>
    <col min="10503" max="10503" width="14" style="1" customWidth="1"/>
    <col min="10504" max="10504" width="11.5546875" style="1" bestFit="1" customWidth="1"/>
    <col min="10505" max="10752" width="8.88671875" style="1"/>
    <col min="10753" max="10753" width="6.44140625" style="1" customWidth="1"/>
    <col min="10754" max="10754" width="9.6640625" style="1" customWidth="1"/>
    <col min="10755" max="10755" width="41.6640625" style="1" customWidth="1"/>
    <col min="10756" max="10756" width="11.88671875" style="1" customWidth="1"/>
    <col min="10757" max="10757" width="6.21875" style="1" customWidth="1"/>
    <col min="10758" max="10758" width="14.5546875" style="1" customWidth="1"/>
    <col min="10759" max="10759" width="14" style="1" customWidth="1"/>
    <col min="10760" max="10760" width="11.5546875" style="1" bestFit="1" customWidth="1"/>
    <col min="10761" max="11008" width="8.88671875" style="1"/>
    <col min="11009" max="11009" width="6.44140625" style="1" customWidth="1"/>
    <col min="11010" max="11010" width="9.6640625" style="1" customWidth="1"/>
    <col min="11011" max="11011" width="41.6640625" style="1" customWidth="1"/>
    <col min="11012" max="11012" width="11.88671875" style="1" customWidth="1"/>
    <col min="11013" max="11013" width="6.21875" style="1" customWidth="1"/>
    <col min="11014" max="11014" width="14.5546875" style="1" customWidth="1"/>
    <col min="11015" max="11015" width="14" style="1" customWidth="1"/>
    <col min="11016" max="11016" width="11.5546875" style="1" bestFit="1" customWidth="1"/>
    <col min="11017" max="11264" width="8.88671875" style="1"/>
    <col min="11265" max="11265" width="6.44140625" style="1" customWidth="1"/>
    <col min="11266" max="11266" width="9.6640625" style="1" customWidth="1"/>
    <col min="11267" max="11267" width="41.6640625" style="1" customWidth="1"/>
    <col min="11268" max="11268" width="11.88671875" style="1" customWidth="1"/>
    <col min="11269" max="11269" width="6.21875" style="1" customWidth="1"/>
    <col min="11270" max="11270" width="14.5546875" style="1" customWidth="1"/>
    <col min="11271" max="11271" width="14" style="1" customWidth="1"/>
    <col min="11272" max="11272" width="11.5546875" style="1" bestFit="1" customWidth="1"/>
    <col min="11273" max="11520" width="8.88671875" style="1"/>
    <col min="11521" max="11521" width="6.44140625" style="1" customWidth="1"/>
    <col min="11522" max="11522" width="9.6640625" style="1" customWidth="1"/>
    <col min="11523" max="11523" width="41.6640625" style="1" customWidth="1"/>
    <col min="11524" max="11524" width="11.88671875" style="1" customWidth="1"/>
    <col min="11525" max="11525" width="6.21875" style="1" customWidth="1"/>
    <col min="11526" max="11526" width="14.5546875" style="1" customWidth="1"/>
    <col min="11527" max="11527" width="14" style="1" customWidth="1"/>
    <col min="11528" max="11528" width="11.5546875" style="1" bestFit="1" customWidth="1"/>
    <col min="11529" max="11776" width="8.88671875" style="1"/>
    <col min="11777" max="11777" width="6.44140625" style="1" customWidth="1"/>
    <col min="11778" max="11778" width="9.6640625" style="1" customWidth="1"/>
    <col min="11779" max="11779" width="41.6640625" style="1" customWidth="1"/>
    <col min="11780" max="11780" width="11.88671875" style="1" customWidth="1"/>
    <col min="11781" max="11781" width="6.21875" style="1" customWidth="1"/>
    <col min="11782" max="11782" width="14.5546875" style="1" customWidth="1"/>
    <col min="11783" max="11783" width="14" style="1" customWidth="1"/>
    <col min="11784" max="11784" width="11.5546875" style="1" bestFit="1" customWidth="1"/>
    <col min="11785" max="12032" width="8.88671875" style="1"/>
    <col min="12033" max="12033" width="6.44140625" style="1" customWidth="1"/>
    <col min="12034" max="12034" width="9.6640625" style="1" customWidth="1"/>
    <col min="12035" max="12035" width="41.6640625" style="1" customWidth="1"/>
    <col min="12036" max="12036" width="11.88671875" style="1" customWidth="1"/>
    <col min="12037" max="12037" width="6.21875" style="1" customWidth="1"/>
    <col min="12038" max="12038" width="14.5546875" style="1" customWidth="1"/>
    <col min="12039" max="12039" width="14" style="1" customWidth="1"/>
    <col min="12040" max="12040" width="11.5546875" style="1" bestFit="1" customWidth="1"/>
    <col min="12041" max="12288" width="8.88671875" style="1"/>
    <col min="12289" max="12289" width="6.44140625" style="1" customWidth="1"/>
    <col min="12290" max="12290" width="9.6640625" style="1" customWidth="1"/>
    <col min="12291" max="12291" width="41.6640625" style="1" customWidth="1"/>
    <col min="12292" max="12292" width="11.88671875" style="1" customWidth="1"/>
    <col min="12293" max="12293" width="6.21875" style="1" customWidth="1"/>
    <col min="12294" max="12294" width="14.5546875" style="1" customWidth="1"/>
    <col min="12295" max="12295" width="14" style="1" customWidth="1"/>
    <col min="12296" max="12296" width="11.5546875" style="1" bestFit="1" customWidth="1"/>
    <col min="12297" max="12544" width="8.88671875" style="1"/>
    <col min="12545" max="12545" width="6.44140625" style="1" customWidth="1"/>
    <col min="12546" max="12546" width="9.6640625" style="1" customWidth="1"/>
    <col min="12547" max="12547" width="41.6640625" style="1" customWidth="1"/>
    <col min="12548" max="12548" width="11.88671875" style="1" customWidth="1"/>
    <col min="12549" max="12549" width="6.21875" style="1" customWidth="1"/>
    <col min="12550" max="12550" width="14.5546875" style="1" customWidth="1"/>
    <col min="12551" max="12551" width="14" style="1" customWidth="1"/>
    <col min="12552" max="12552" width="11.5546875" style="1" bestFit="1" customWidth="1"/>
    <col min="12553" max="12800" width="8.88671875" style="1"/>
    <col min="12801" max="12801" width="6.44140625" style="1" customWidth="1"/>
    <col min="12802" max="12802" width="9.6640625" style="1" customWidth="1"/>
    <col min="12803" max="12803" width="41.6640625" style="1" customWidth="1"/>
    <col min="12804" max="12804" width="11.88671875" style="1" customWidth="1"/>
    <col min="12805" max="12805" width="6.21875" style="1" customWidth="1"/>
    <col min="12806" max="12806" width="14.5546875" style="1" customWidth="1"/>
    <col min="12807" max="12807" width="14" style="1" customWidth="1"/>
    <col min="12808" max="12808" width="11.5546875" style="1" bestFit="1" customWidth="1"/>
    <col min="12809" max="13056" width="8.88671875" style="1"/>
    <col min="13057" max="13057" width="6.44140625" style="1" customWidth="1"/>
    <col min="13058" max="13058" width="9.6640625" style="1" customWidth="1"/>
    <col min="13059" max="13059" width="41.6640625" style="1" customWidth="1"/>
    <col min="13060" max="13060" width="11.88671875" style="1" customWidth="1"/>
    <col min="13061" max="13061" width="6.21875" style="1" customWidth="1"/>
    <col min="13062" max="13062" width="14.5546875" style="1" customWidth="1"/>
    <col min="13063" max="13063" width="14" style="1" customWidth="1"/>
    <col min="13064" max="13064" width="11.5546875" style="1" bestFit="1" customWidth="1"/>
    <col min="13065" max="13312" width="8.88671875" style="1"/>
    <col min="13313" max="13313" width="6.44140625" style="1" customWidth="1"/>
    <col min="13314" max="13314" width="9.6640625" style="1" customWidth="1"/>
    <col min="13315" max="13315" width="41.6640625" style="1" customWidth="1"/>
    <col min="13316" max="13316" width="11.88671875" style="1" customWidth="1"/>
    <col min="13317" max="13317" width="6.21875" style="1" customWidth="1"/>
    <col min="13318" max="13318" width="14.5546875" style="1" customWidth="1"/>
    <col min="13319" max="13319" width="14" style="1" customWidth="1"/>
    <col min="13320" max="13320" width="11.5546875" style="1" bestFit="1" customWidth="1"/>
    <col min="13321" max="13568" width="8.88671875" style="1"/>
    <col min="13569" max="13569" width="6.44140625" style="1" customWidth="1"/>
    <col min="13570" max="13570" width="9.6640625" style="1" customWidth="1"/>
    <col min="13571" max="13571" width="41.6640625" style="1" customWidth="1"/>
    <col min="13572" max="13572" width="11.88671875" style="1" customWidth="1"/>
    <col min="13573" max="13573" width="6.21875" style="1" customWidth="1"/>
    <col min="13574" max="13574" width="14.5546875" style="1" customWidth="1"/>
    <col min="13575" max="13575" width="14" style="1" customWidth="1"/>
    <col min="13576" max="13576" width="11.5546875" style="1" bestFit="1" customWidth="1"/>
    <col min="13577" max="13824" width="8.88671875" style="1"/>
    <col min="13825" max="13825" width="6.44140625" style="1" customWidth="1"/>
    <col min="13826" max="13826" width="9.6640625" style="1" customWidth="1"/>
    <col min="13827" max="13827" width="41.6640625" style="1" customWidth="1"/>
    <col min="13828" max="13828" width="11.88671875" style="1" customWidth="1"/>
    <col min="13829" max="13829" width="6.21875" style="1" customWidth="1"/>
    <col min="13830" max="13830" width="14.5546875" style="1" customWidth="1"/>
    <col min="13831" max="13831" width="14" style="1" customWidth="1"/>
    <col min="13832" max="13832" width="11.5546875" style="1" bestFit="1" customWidth="1"/>
    <col min="13833" max="14080" width="8.88671875" style="1"/>
    <col min="14081" max="14081" width="6.44140625" style="1" customWidth="1"/>
    <col min="14082" max="14082" width="9.6640625" style="1" customWidth="1"/>
    <col min="14083" max="14083" width="41.6640625" style="1" customWidth="1"/>
    <col min="14084" max="14084" width="11.88671875" style="1" customWidth="1"/>
    <col min="14085" max="14085" width="6.21875" style="1" customWidth="1"/>
    <col min="14086" max="14086" width="14.5546875" style="1" customWidth="1"/>
    <col min="14087" max="14087" width="14" style="1" customWidth="1"/>
    <col min="14088" max="14088" width="11.5546875" style="1" bestFit="1" customWidth="1"/>
    <col min="14089" max="14336" width="8.88671875" style="1"/>
    <col min="14337" max="14337" width="6.44140625" style="1" customWidth="1"/>
    <col min="14338" max="14338" width="9.6640625" style="1" customWidth="1"/>
    <col min="14339" max="14339" width="41.6640625" style="1" customWidth="1"/>
    <col min="14340" max="14340" width="11.88671875" style="1" customWidth="1"/>
    <col min="14341" max="14341" width="6.21875" style="1" customWidth="1"/>
    <col min="14342" max="14342" width="14.5546875" style="1" customWidth="1"/>
    <col min="14343" max="14343" width="14" style="1" customWidth="1"/>
    <col min="14344" max="14344" width="11.5546875" style="1" bestFit="1" customWidth="1"/>
    <col min="14345" max="14592" width="8.88671875" style="1"/>
    <col min="14593" max="14593" width="6.44140625" style="1" customWidth="1"/>
    <col min="14594" max="14594" width="9.6640625" style="1" customWidth="1"/>
    <col min="14595" max="14595" width="41.6640625" style="1" customWidth="1"/>
    <col min="14596" max="14596" width="11.88671875" style="1" customWidth="1"/>
    <col min="14597" max="14597" width="6.21875" style="1" customWidth="1"/>
    <col min="14598" max="14598" width="14.5546875" style="1" customWidth="1"/>
    <col min="14599" max="14599" width="14" style="1" customWidth="1"/>
    <col min="14600" max="14600" width="11.5546875" style="1" bestFit="1" customWidth="1"/>
    <col min="14601" max="14848" width="8.88671875" style="1"/>
    <col min="14849" max="14849" width="6.44140625" style="1" customWidth="1"/>
    <col min="14850" max="14850" width="9.6640625" style="1" customWidth="1"/>
    <col min="14851" max="14851" width="41.6640625" style="1" customWidth="1"/>
    <col min="14852" max="14852" width="11.88671875" style="1" customWidth="1"/>
    <col min="14853" max="14853" width="6.21875" style="1" customWidth="1"/>
    <col min="14854" max="14854" width="14.5546875" style="1" customWidth="1"/>
    <col min="14855" max="14855" width="14" style="1" customWidth="1"/>
    <col min="14856" max="14856" width="11.5546875" style="1" bestFit="1" customWidth="1"/>
    <col min="14857" max="15104" width="8.88671875" style="1"/>
    <col min="15105" max="15105" width="6.44140625" style="1" customWidth="1"/>
    <col min="15106" max="15106" width="9.6640625" style="1" customWidth="1"/>
    <col min="15107" max="15107" width="41.6640625" style="1" customWidth="1"/>
    <col min="15108" max="15108" width="11.88671875" style="1" customWidth="1"/>
    <col min="15109" max="15109" width="6.21875" style="1" customWidth="1"/>
    <col min="15110" max="15110" width="14.5546875" style="1" customWidth="1"/>
    <col min="15111" max="15111" width="14" style="1" customWidth="1"/>
    <col min="15112" max="15112" width="11.5546875" style="1" bestFit="1" customWidth="1"/>
    <col min="15113" max="15360" width="8.88671875" style="1"/>
    <col min="15361" max="15361" width="6.44140625" style="1" customWidth="1"/>
    <col min="15362" max="15362" width="9.6640625" style="1" customWidth="1"/>
    <col min="15363" max="15363" width="41.6640625" style="1" customWidth="1"/>
    <col min="15364" max="15364" width="11.88671875" style="1" customWidth="1"/>
    <col min="15365" max="15365" width="6.21875" style="1" customWidth="1"/>
    <col min="15366" max="15366" width="14.5546875" style="1" customWidth="1"/>
    <col min="15367" max="15367" width="14" style="1" customWidth="1"/>
    <col min="15368" max="15368" width="11.5546875" style="1" bestFit="1" customWidth="1"/>
    <col min="15369" max="15616" width="8.88671875" style="1"/>
    <col min="15617" max="15617" width="6.44140625" style="1" customWidth="1"/>
    <col min="15618" max="15618" width="9.6640625" style="1" customWidth="1"/>
    <col min="15619" max="15619" width="41.6640625" style="1" customWidth="1"/>
    <col min="15620" max="15620" width="11.88671875" style="1" customWidth="1"/>
    <col min="15621" max="15621" width="6.21875" style="1" customWidth="1"/>
    <col min="15622" max="15622" width="14.5546875" style="1" customWidth="1"/>
    <col min="15623" max="15623" width="14" style="1" customWidth="1"/>
    <col min="15624" max="15624" width="11.5546875" style="1" bestFit="1" customWidth="1"/>
    <col min="15625" max="15872" width="8.88671875" style="1"/>
    <col min="15873" max="15873" width="6.44140625" style="1" customWidth="1"/>
    <col min="15874" max="15874" width="9.6640625" style="1" customWidth="1"/>
    <col min="15875" max="15875" width="41.6640625" style="1" customWidth="1"/>
    <col min="15876" max="15876" width="11.88671875" style="1" customWidth="1"/>
    <col min="15877" max="15877" width="6.21875" style="1" customWidth="1"/>
    <col min="15878" max="15878" width="14.5546875" style="1" customWidth="1"/>
    <col min="15879" max="15879" width="14" style="1" customWidth="1"/>
    <col min="15880" max="15880" width="11.5546875" style="1" bestFit="1" customWidth="1"/>
    <col min="15881" max="16128" width="8.88671875" style="1"/>
    <col min="16129" max="16129" width="6.44140625" style="1" customWidth="1"/>
    <col min="16130" max="16130" width="9.6640625" style="1" customWidth="1"/>
    <col min="16131" max="16131" width="41.6640625" style="1" customWidth="1"/>
    <col min="16132" max="16132" width="11.88671875" style="1" customWidth="1"/>
    <col min="16133" max="16133" width="6.21875" style="1" customWidth="1"/>
    <col min="16134" max="16134" width="14.5546875" style="1" customWidth="1"/>
    <col min="16135" max="16135" width="14" style="1" customWidth="1"/>
    <col min="16136" max="16136" width="11.5546875" style="1" bestFit="1" customWidth="1"/>
    <col min="16137" max="16384" width="8.88671875" style="1"/>
  </cols>
  <sheetData>
    <row r="1" spans="1:18" ht="110.25" customHeight="1">
      <c r="A1" s="314" t="s">
        <v>2</v>
      </c>
      <c r="B1" s="314" t="s">
        <v>3</v>
      </c>
      <c r="C1" s="315" t="s">
        <v>4</v>
      </c>
      <c r="D1" s="316" t="s">
        <v>5</v>
      </c>
      <c r="E1" s="317" t="s">
        <v>233</v>
      </c>
      <c r="F1" s="314" t="s">
        <v>81</v>
      </c>
      <c r="G1" s="314" t="s">
        <v>7</v>
      </c>
      <c r="H1" s="314" t="s">
        <v>84</v>
      </c>
      <c r="I1" s="294"/>
      <c r="J1" s="294"/>
      <c r="K1" s="294"/>
      <c r="L1" s="294"/>
      <c r="M1" s="294"/>
      <c r="N1" s="294"/>
      <c r="P1" s="2"/>
      <c r="Q1" s="2"/>
      <c r="R1" s="2"/>
    </row>
    <row r="2" spans="1:18" ht="92.45" customHeight="1">
      <c r="A2" s="318">
        <v>1</v>
      </c>
      <c r="B2" s="319">
        <f>combned!B5</f>
        <v>1.5</v>
      </c>
      <c r="C2" s="320">
        <f>combned!L5</f>
        <v>66.3</v>
      </c>
      <c r="D2" s="336" t="s">
        <v>173</v>
      </c>
      <c r="E2" s="332" t="s">
        <v>50</v>
      </c>
      <c r="F2" s="321">
        <v>126</v>
      </c>
      <c r="G2" s="322" t="s">
        <v>238</v>
      </c>
      <c r="H2" s="321">
        <f>F2*C2</f>
        <v>8353.7999999999993</v>
      </c>
      <c r="I2" s="11">
        <f>combned!D5</f>
        <v>123.26</v>
      </c>
      <c r="J2" s="11">
        <f>C2*I2</f>
        <v>8172.1379999999999</v>
      </c>
      <c r="K2" s="11">
        <v>130</v>
      </c>
      <c r="L2" s="11">
        <f>K2*C2</f>
        <v>8619</v>
      </c>
      <c r="M2" s="11">
        <v>126</v>
      </c>
      <c r="N2" s="11">
        <f>M2*C2</f>
        <v>8353.7999999999993</v>
      </c>
      <c r="P2" s="13"/>
      <c r="Q2" s="13"/>
      <c r="R2" s="13"/>
    </row>
    <row r="3" spans="1:18" ht="57" customHeight="1">
      <c r="A3" s="318">
        <v>2</v>
      </c>
      <c r="B3" s="319">
        <f>combned!B6</f>
        <v>13.1</v>
      </c>
      <c r="C3" s="320">
        <f>combned!L6</f>
        <v>5.9</v>
      </c>
      <c r="D3" s="323" t="s">
        <v>174</v>
      </c>
      <c r="E3" s="324"/>
      <c r="F3" s="321">
        <v>45</v>
      </c>
      <c r="G3" s="322" t="s">
        <v>238</v>
      </c>
      <c r="H3" s="321">
        <f>F3*C3</f>
        <v>265.5</v>
      </c>
      <c r="I3" s="11">
        <f>combned!D6</f>
        <v>42.85</v>
      </c>
      <c r="J3" s="11">
        <f t="shared" ref="J3:J52" si="0">C3*I3</f>
        <v>252.81500000000003</v>
      </c>
      <c r="K3" s="11">
        <v>45</v>
      </c>
      <c r="L3" s="11">
        <f>K3*C3</f>
        <v>265.5</v>
      </c>
      <c r="M3" s="11">
        <v>45</v>
      </c>
      <c r="N3" s="11">
        <f>M3*C3</f>
        <v>265.5</v>
      </c>
    </row>
    <row r="4" spans="1:18" ht="57" customHeight="1">
      <c r="A4" s="318">
        <v>3</v>
      </c>
      <c r="B4" s="318">
        <f>combned!B7</f>
        <v>238</v>
      </c>
      <c r="C4" s="325">
        <f>combned!L7</f>
        <v>6.7000000000000004E-2</v>
      </c>
      <c r="D4" s="348" t="s">
        <v>239</v>
      </c>
      <c r="E4" s="324"/>
      <c r="F4" s="321">
        <v>4962</v>
      </c>
      <c r="G4" s="322" t="s">
        <v>56</v>
      </c>
      <c r="H4" s="321">
        <f>F4*C4</f>
        <v>332.45400000000001</v>
      </c>
      <c r="I4" s="11">
        <f>combned!D7</f>
        <v>4865.5</v>
      </c>
      <c r="J4" s="11">
        <f t="shared" si="0"/>
        <v>325.98850000000004</v>
      </c>
      <c r="K4" s="11">
        <v>5110</v>
      </c>
      <c r="L4" s="11">
        <f>K4*C4</f>
        <v>342.37</v>
      </c>
      <c r="M4" s="11">
        <v>4962</v>
      </c>
      <c r="N4" s="11">
        <f>M4*C4</f>
        <v>332.45400000000001</v>
      </c>
    </row>
    <row r="5" spans="1:18" ht="57" customHeight="1">
      <c r="A5" s="318"/>
      <c r="B5" s="318"/>
      <c r="C5" s="325"/>
      <c r="D5" s="349" t="s">
        <v>234</v>
      </c>
      <c r="E5" s="324"/>
      <c r="F5" s="321"/>
      <c r="G5" s="321"/>
      <c r="H5" s="321"/>
      <c r="I5" s="11"/>
      <c r="J5" s="11"/>
      <c r="K5" s="11"/>
      <c r="L5" s="11"/>
      <c r="M5" s="11"/>
      <c r="N5" s="11"/>
    </row>
    <row r="6" spans="1:18" ht="64.900000000000006" customHeight="1">
      <c r="A6" s="318">
        <v>4</v>
      </c>
      <c r="B6" s="326">
        <f>combned!B8</f>
        <v>2.15</v>
      </c>
      <c r="C6" s="320">
        <f>combned!L8</f>
        <v>41.7</v>
      </c>
      <c r="D6" s="327" t="s">
        <v>240</v>
      </c>
      <c r="E6" s="324"/>
      <c r="F6" s="321">
        <v>250</v>
      </c>
      <c r="G6" s="322" t="s">
        <v>238</v>
      </c>
      <c r="H6" s="321">
        <f t="shared" ref="H6:H52" si="1">F6*C6</f>
        <v>10425</v>
      </c>
      <c r="I6" s="11">
        <f>combned!D8</f>
        <v>253.29</v>
      </c>
      <c r="J6" s="11">
        <f t="shared" si="0"/>
        <v>10562.193000000001</v>
      </c>
      <c r="K6" s="11">
        <v>275</v>
      </c>
      <c r="L6" s="11">
        <f t="shared" ref="L6:L52" si="2">K6*C6</f>
        <v>11467.5</v>
      </c>
      <c r="M6" s="11">
        <v>258</v>
      </c>
      <c r="N6" s="11">
        <f t="shared" ref="N6:N52" si="3">M6*C6</f>
        <v>10758.6</v>
      </c>
    </row>
    <row r="7" spans="1:18" ht="57" customHeight="1">
      <c r="A7" s="318">
        <v>5</v>
      </c>
      <c r="B7" s="319" t="str">
        <f>combned!B9</f>
        <v>3.1.3</v>
      </c>
      <c r="C7" s="320">
        <f>combned!L9</f>
        <v>54.699999999999996</v>
      </c>
      <c r="D7" s="328" t="s">
        <v>241</v>
      </c>
      <c r="E7" s="329">
        <v>28</v>
      </c>
      <c r="F7" s="321">
        <v>4800</v>
      </c>
      <c r="G7" s="322" t="s">
        <v>238</v>
      </c>
      <c r="H7" s="321">
        <f t="shared" si="1"/>
        <v>262560</v>
      </c>
      <c r="I7" s="11">
        <f>combned!D9</f>
        <v>4998.91</v>
      </c>
      <c r="J7" s="11">
        <f t="shared" si="0"/>
        <v>273440.37699999998</v>
      </c>
      <c r="K7" s="11">
        <v>5250</v>
      </c>
      <c r="L7" s="11">
        <f t="shared" si="2"/>
        <v>287175</v>
      </c>
      <c r="M7" s="11">
        <v>5098</v>
      </c>
      <c r="N7" s="11">
        <f t="shared" si="3"/>
        <v>278860.59999999998</v>
      </c>
    </row>
    <row r="8" spans="1:18" ht="64.900000000000006" customHeight="1">
      <c r="A8" s="318">
        <v>6</v>
      </c>
      <c r="B8" s="319" t="str">
        <f>combned!B10</f>
        <v>3.2.1</v>
      </c>
      <c r="C8" s="320">
        <f>combned!L10</f>
        <v>53.2</v>
      </c>
      <c r="D8" s="330" t="s">
        <v>242</v>
      </c>
      <c r="E8" s="331">
        <v>28</v>
      </c>
      <c r="F8" s="321">
        <v>6300</v>
      </c>
      <c r="G8" s="322" t="s">
        <v>238</v>
      </c>
      <c r="H8" s="321">
        <f t="shared" si="1"/>
        <v>335160</v>
      </c>
      <c r="I8" s="11">
        <f>combned!D10</f>
        <v>6550.36</v>
      </c>
      <c r="J8" s="11">
        <f t="shared" si="0"/>
        <v>348479.152</v>
      </c>
      <c r="K8" s="11">
        <v>6880</v>
      </c>
      <c r="L8" s="11">
        <f t="shared" si="2"/>
        <v>366016</v>
      </c>
      <c r="M8" s="11">
        <v>6681</v>
      </c>
      <c r="N8" s="11">
        <f t="shared" si="3"/>
        <v>355429.2</v>
      </c>
    </row>
    <row r="9" spans="1:18" ht="92.45" customHeight="1">
      <c r="A9" s="318">
        <v>7</v>
      </c>
      <c r="B9" s="319" t="str">
        <f>combned!B11</f>
        <v>6.2.3</v>
      </c>
      <c r="C9" s="320">
        <f>combned!L11</f>
        <v>4.5999999999999996</v>
      </c>
      <c r="D9" s="328" t="s">
        <v>243</v>
      </c>
      <c r="E9" s="329" t="s">
        <v>61</v>
      </c>
      <c r="F9" s="321">
        <v>6600</v>
      </c>
      <c r="G9" s="322" t="s">
        <v>238</v>
      </c>
      <c r="H9" s="321">
        <f t="shared" si="1"/>
        <v>30359.999999999996</v>
      </c>
      <c r="I9" s="11">
        <f>combned!D11</f>
        <v>6891.93</v>
      </c>
      <c r="J9" s="11">
        <f t="shared" si="0"/>
        <v>31702.878000000001</v>
      </c>
      <c r="K9" s="11">
        <v>7240</v>
      </c>
      <c r="L9" s="11">
        <f t="shared" si="2"/>
        <v>33304</v>
      </c>
      <c r="M9" s="11">
        <v>7029</v>
      </c>
      <c r="N9" s="11">
        <f t="shared" si="3"/>
        <v>32333.399999999998</v>
      </c>
    </row>
    <row r="10" spans="1:18" ht="92.45" customHeight="1">
      <c r="A10" s="318">
        <v>8</v>
      </c>
      <c r="B10" s="319" t="str">
        <f>combned!B12</f>
        <v>8.2.3.2</v>
      </c>
      <c r="C10" s="320">
        <f>combned!L12</f>
        <v>0.4</v>
      </c>
      <c r="D10" s="324" t="s">
        <v>235</v>
      </c>
      <c r="E10" s="324"/>
      <c r="F10" s="321">
        <v>8961</v>
      </c>
      <c r="G10" s="322" t="s">
        <v>238</v>
      </c>
      <c r="H10" s="321">
        <f t="shared" si="1"/>
        <v>3584.4</v>
      </c>
      <c r="I10" s="11">
        <f>combned!D12</f>
        <v>8785.2099999999991</v>
      </c>
      <c r="J10" s="11">
        <f t="shared" si="0"/>
        <v>3514.0839999999998</v>
      </c>
      <c r="K10" s="11">
        <v>9230</v>
      </c>
      <c r="L10" s="11">
        <f t="shared" si="2"/>
        <v>3692</v>
      </c>
      <c r="M10" s="11">
        <v>8961</v>
      </c>
      <c r="N10" s="11">
        <f t="shared" si="3"/>
        <v>3584.4</v>
      </c>
    </row>
    <row r="11" spans="1:18" ht="57" customHeight="1">
      <c r="A11" s="318">
        <v>9</v>
      </c>
      <c r="B11" s="319">
        <f>combned!B13</f>
        <v>0</v>
      </c>
      <c r="C11" s="320">
        <f>combned!L13</f>
        <v>0.7</v>
      </c>
      <c r="D11" s="324" t="str">
        <f>combned!C13</f>
        <v>b.  In Ground floor</v>
      </c>
      <c r="E11" s="324"/>
      <c r="F11" s="321">
        <v>9095</v>
      </c>
      <c r="G11" s="322" t="s">
        <v>238</v>
      </c>
      <c r="H11" s="321">
        <f t="shared" si="1"/>
        <v>6366.5</v>
      </c>
      <c r="I11" s="11">
        <f>combned!D13</f>
        <v>8917.0499999999993</v>
      </c>
      <c r="J11" s="11">
        <f t="shared" si="0"/>
        <v>6241.9349999999995</v>
      </c>
      <c r="K11" s="11">
        <v>9367</v>
      </c>
      <c r="L11" s="11">
        <f t="shared" si="2"/>
        <v>6556.9</v>
      </c>
      <c r="M11" s="11">
        <v>9095</v>
      </c>
      <c r="N11" s="11">
        <f t="shared" si="3"/>
        <v>6366.5</v>
      </c>
    </row>
    <row r="12" spans="1:18" ht="92.45" customHeight="1">
      <c r="A12" s="318">
        <v>10</v>
      </c>
      <c r="B12" s="319">
        <f>combned!B14</f>
        <v>18.100000000000001</v>
      </c>
      <c r="C12" s="320">
        <f>combned!L14</f>
        <v>9.84</v>
      </c>
      <c r="D12" s="324" t="s">
        <v>206</v>
      </c>
      <c r="E12" s="332" t="s">
        <v>62</v>
      </c>
      <c r="F12" s="321">
        <v>1200</v>
      </c>
      <c r="G12" s="339" t="s">
        <v>244</v>
      </c>
      <c r="H12" s="321">
        <f t="shared" si="1"/>
        <v>11808</v>
      </c>
      <c r="I12" s="11">
        <f>combned!D14</f>
        <v>1232.9000000000001</v>
      </c>
      <c r="J12" s="11">
        <f t="shared" si="0"/>
        <v>12131.736000000001</v>
      </c>
      <c r="K12" s="11">
        <v>1300</v>
      </c>
      <c r="L12" s="11">
        <f t="shared" si="2"/>
        <v>12792</v>
      </c>
      <c r="M12" s="11">
        <v>1257</v>
      </c>
      <c r="N12" s="11">
        <f t="shared" si="3"/>
        <v>12368.88</v>
      </c>
    </row>
    <row r="13" spans="1:18" ht="64.900000000000006" customHeight="1">
      <c r="A13" s="318">
        <v>11</v>
      </c>
      <c r="B13" s="319" t="str">
        <f>combned!B15</f>
        <v>21.5.2.2</v>
      </c>
      <c r="C13" s="320">
        <f>combned!L15</f>
        <v>3</v>
      </c>
      <c r="D13" s="324" t="s">
        <v>236</v>
      </c>
      <c r="E13" s="324"/>
      <c r="F13" s="321">
        <v>3391</v>
      </c>
      <c r="G13" s="339" t="s">
        <v>244</v>
      </c>
      <c r="H13" s="321">
        <f t="shared" si="1"/>
        <v>10173</v>
      </c>
      <c r="I13" s="11">
        <f>combned!D15</f>
        <v>3325</v>
      </c>
      <c r="J13" s="11">
        <f t="shared" si="0"/>
        <v>9975</v>
      </c>
      <c r="K13" s="11">
        <v>3500</v>
      </c>
      <c r="L13" s="11">
        <f t="shared" si="2"/>
        <v>10500</v>
      </c>
      <c r="M13" s="11">
        <v>3391</v>
      </c>
      <c r="N13" s="11">
        <f t="shared" si="3"/>
        <v>10173</v>
      </c>
    </row>
    <row r="14" spans="1:18" ht="57" customHeight="1">
      <c r="A14" s="318">
        <v>12</v>
      </c>
      <c r="B14" s="319">
        <f>combned!B16</f>
        <v>28.1</v>
      </c>
      <c r="C14" s="320">
        <f>combned!L16</f>
        <v>2.9</v>
      </c>
      <c r="D14" s="323" t="s">
        <v>245</v>
      </c>
      <c r="E14" s="332" t="s">
        <v>178</v>
      </c>
      <c r="F14" s="321">
        <v>567</v>
      </c>
      <c r="G14" s="339" t="s">
        <v>244</v>
      </c>
      <c r="H14" s="321">
        <f t="shared" si="1"/>
        <v>1644.3</v>
      </c>
      <c r="I14" s="11">
        <f>combned!D16</f>
        <v>555.87</v>
      </c>
      <c r="J14" s="11">
        <f>C14*I14</f>
        <v>1612.0229999999999</v>
      </c>
      <c r="K14" s="11">
        <v>590</v>
      </c>
      <c r="L14" s="11">
        <f t="shared" si="2"/>
        <v>1711</v>
      </c>
      <c r="M14" s="11">
        <v>567</v>
      </c>
      <c r="N14" s="11">
        <f t="shared" si="3"/>
        <v>1644.3</v>
      </c>
    </row>
    <row r="15" spans="1:18" ht="57" customHeight="1">
      <c r="A15" s="318">
        <v>13</v>
      </c>
      <c r="B15" s="319" t="str">
        <f>combned!B17</f>
        <v>29.8.1</v>
      </c>
      <c r="C15" s="320">
        <f>combned!L17</f>
        <v>6</v>
      </c>
      <c r="D15" s="340" t="s">
        <v>246</v>
      </c>
      <c r="E15" s="324"/>
      <c r="F15" s="321">
        <v>1309</v>
      </c>
      <c r="G15" s="339" t="s">
        <v>244</v>
      </c>
      <c r="H15" s="321">
        <f t="shared" si="1"/>
        <v>7854</v>
      </c>
      <c r="I15" s="11">
        <f>combned!D17</f>
        <v>1283.01</v>
      </c>
      <c r="J15" s="11">
        <f t="shared" si="0"/>
        <v>7698.0599999999995</v>
      </c>
      <c r="K15" s="11">
        <v>1350</v>
      </c>
      <c r="L15" s="11">
        <f t="shared" si="2"/>
        <v>8100</v>
      </c>
      <c r="M15" s="11">
        <v>1309</v>
      </c>
      <c r="N15" s="11">
        <f t="shared" si="3"/>
        <v>7854</v>
      </c>
    </row>
    <row r="16" spans="1:18" ht="64.900000000000006" customHeight="1">
      <c r="A16" s="318">
        <v>14</v>
      </c>
      <c r="B16" s="319" t="str">
        <f>combned!B18</f>
        <v>29.9.1</v>
      </c>
      <c r="C16" s="320">
        <f>combned!L18</f>
        <v>5</v>
      </c>
      <c r="D16" s="340" t="s">
        <v>247</v>
      </c>
      <c r="E16" s="324"/>
      <c r="F16" s="321">
        <v>1495</v>
      </c>
      <c r="G16" s="339" t="s">
        <v>244</v>
      </c>
      <c r="H16" s="321">
        <f t="shared" si="1"/>
        <v>7475</v>
      </c>
      <c r="I16" s="11">
        <f>combned!D18</f>
        <v>1465.86</v>
      </c>
      <c r="J16" s="11">
        <f t="shared" si="0"/>
        <v>7329.2999999999993</v>
      </c>
      <c r="K16" s="11">
        <v>1540</v>
      </c>
      <c r="L16" s="11">
        <f t="shared" si="2"/>
        <v>7700</v>
      </c>
      <c r="M16" s="11">
        <v>1495</v>
      </c>
      <c r="N16" s="11">
        <f t="shared" si="3"/>
        <v>7475</v>
      </c>
    </row>
    <row r="17" spans="1:14" ht="57" customHeight="1">
      <c r="A17" s="318">
        <v>15</v>
      </c>
      <c r="B17" s="319">
        <f>combned!B19</f>
        <v>33.1</v>
      </c>
      <c r="C17" s="320">
        <f>combned!L19</f>
        <v>15</v>
      </c>
      <c r="D17" s="333" t="s">
        <v>248</v>
      </c>
      <c r="E17" s="334" t="s">
        <v>66</v>
      </c>
      <c r="F17" s="321">
        <v>557</v>
      </c>
      <c r="G17" s="339" t="s">
        <v>244</v>
      </c>
      <c r="H17" s="321">
        <f t="shared" si="1"/>
        <v>8355</v>
      </c>
      <c r="I17" s="11">
        <f>combned!D19</f>
        <v>546.30999999999995</v>
      </c>
      <c r="J17" s="11">
        <f t="shared" si="0"/>
        <v>8194.65</v>
      </c>
      <c r="K17" s="11">
        <v>575</v>
      </c>
      <c r="L17" s="11">
        <f t="shared" si="2"/>
        <v>8625</v>
      </c>
      <c r="M17" s="11">
        <v>557</v>
      </c>
      <c r="N17" s="11">
        <f t="shared" si="3"/>
        <v>8355</v>
      </c>
    </row>
    <row r="18" spans="1:14" ht="57" customHeight="1">
      <c r="A18" s="318">
        <v>16</v>
      </c>
      <c r="B18" s="319">
        <f>combned!B20</f>
        <v>33.200000000000003</v>
      </c>
      <c r="C18" s="320">
        <f>combned!L20</f>
        <v>28.8</v>
      </c>
      <c r="D18" s="333" t="s">
        <v>249</v>
      </c>
      <c r="E18" s="334" t="s">
        <v>66</v>
      </c>
      <c r="F18" s="321">
        <v>278</v>
      </c>
      <c r="G18" s="339" t="s">
        <v>244</v>
      </c>
      <c r="H18" s="321">
        <f t="shared" si="1"/>
        <v>8006.4000000000005</v>
      </c>
      <c r="I18" s="11">
        <f>combned!D20</f>
        <v>272.88</v>
      </c>
      <c r="J18" s="11">
        <f t="shared" si="0"/>
        <v>7858.9440000000004</v>
      </c>
      <c r="K18" s="11">
        <v>290</v>
      </c>
      <c r="L18" s="11">
        <f t="shared" si="2"/>
        <v>8352</v>
      </c>
      <c r="M18" s="11">
        <v>278</v>
      </c>
      <c r="N18" s="11">
        <f t="shared" si="3"/>
        <v>8006.4000000000005</v>
      </c>
    </row>
    <row r="19" spans="1:14" ht="57" customHeight="1">
      <c r="A19" s="318">
        <v>17</v>
      </c>
      <c r="B19" s="319">
        <f>combned!B21</f>
        <v>34.200000000000003</v>
      </c>
      <c r="C19" s="320">
        <f>combned!L21</f>
        <v>15</v>
      </c>
      <c r="D19" s="335" t="s">
        <v>250</v>
      </c>
      <c r="E19" s="334" t="s">
        <v>66</v>
      </c>
      <c r="F19" s="321">
        <v>285</v>
      </c>
      <c r="G19" s="339" t="s">
        <v>244</v>
      </c>
      <c r="H19" s="321">
        <f t="shared" si="1"/>
        <v>4275</v>
      </c>
      <c r="I19" s="11">
        <f>combned!D21</f>
        <v>278.97000000000003</v>
      </c>
      <c r="J19" s="11">
        <f t="shared" si="0"/>
        <v>4184.55</v>
      </c>
      <c r="K19" s="11">
        <v>293</v>
      </c>
      <c r="L19" s="11">
        <f t="shared" si="2"/>
        <v>4395</v>
      </c>
      <c r="M19" s="11">
        <v>285</v>
      </c>
      <c r="N19" s="11">
        <f t="shared" si="3"/>
        <v>4275</v>
      </c>
    </row>
    <row r="20" spans="1:14" ht="64.900000000000006" customHeight="1">
      <c r="A20" s="318">
        <v>18</v>
      </c>
      <c r="B20" s="319">
        <f>combned!B22</f>
        <v>35.299999999999997</v>
      </c>
      <c r="C20" s="320">
        <f>combned!L22</f>
        <v>21.939999999999998</v>
      </c>
      <c r="D20" s="333" t="s">
        <v>251</v>
      </c>
      <c r="E20" s="334" t="s">
        <v>66</v>
      </c>
      <c r="F20" s="321">
        <v>319</v>
      </c>
      <c r="G20" s="339" t="s">
        <v>244</v>
      </c>
      <c r="H20" s="321">
        <f t="shared" si="1"/>
        <v>6998.86</v>
      </c>
      <c r="I20" s="11">
        <f>combned!D22</f>
        <v>312.85000000000002</v>
      </c>
      <c r="J20" s="11">
        <f t="shared" si="0"/>
        <v>6863.9290000000001</v>
      </c>
      <c r="K20" s="11">
        <v>330</v>
      </c>
      <c r="L20" s="11">
        <f t="shared" si="2"/>
        <v>7240.1999999999989</v>
      </c>
      <c r="M20" s="11">
        <v>319</v>
      </c>
      <c r="N20" s="11">
        <f t="shared" si="3"/>
        <v>6998.86</v>
      </c>
    </row>
    <row r="21" spans="1:14" ht="64.900000000000006" customHeight="1">
      <c r="A21" s="318">
        <v>19</v>
      </c>
      <c r="B21" s="319">
        <f>combned!B23</f>
        <v>37.299999999999997</v>
      </c>
      <c r="C21" s="320">
        <f>combned!L23</f>
        <v>21.8</v>
      </c>
      <c r="D21" s="336" t="s">
        <v>207</v>
      </c>
      <c r="E21" s="332">
        <v>63</v>
      </c>
      <c r="F21" s="321">
        <v>38</v>
      </c>
      <c r="G21" s="339" t="s">
        <v>244</v>
      </c>
      <c r="H21" s="321">
        <f t="shared" si="1"/>
        <v>828.4</v>
      </c>
      <c r="I21" s="11">
        <f>combned!D23</f>
        <v>36.81</v>
      </c>
      <c r="J21" s="11">
        <f t="shared" si="0"/>
        <v>802.45800000000008</v>
      </c>
      <c r="K21" s="11">
        <v>40</v>
      </c>
      <c r="L21" s="11">
        <f t="shared" si="2"/>
        <v>872</v>
      </c>
      <c r="M21" s="11">
        <v>38</v>
      </c>
      <c r="N21" s="11">
        <f t="shared" si="3"/>
        <v>828.4</v>
      </c>
    </row>
    <row r="22" spans="1:14" ht="75" customHeight="1">
      <c r="A22" s="318">
        <v>20</v>
      </c>
      <c r="B22" s="319" t="str">
        <f>combned!B24</f>
        <v>43.2.1</v>
      </c>
      <c r="C22" s="325">
        <f>combned!L24</f>
        <v>6.7000000000000004E-2</v>
      </c>
      <c r="D22" s="337" t="s">
        <v>252</v>
      </c>
      <c r="E22" s="338" t="s">
        <v>69</v>
      </c>
      <c r="F22" s="321">
        <v>93896</v>
      </c>
      <c r="G22" s="339" t="s">
        <v>70</v>
      </c>
      <c r="H22" s="321">
        <f t="shared" si="1"/>
        <v>6291.0320000000002</v>
      </c>
      <c r="I22" s="11">
        <f>combned!D24</f>
        <v>92055.3</v>
      </c>
      <c r="J22" s="11">
        <f t="shared" si="0"/>
        <v>6167.7051000000001</v>
      </c>
      <c r="K22" s="11">
        <v>96660</v>
      </c>
      <c r="L22" s="11">
        <f t="shared" si="2"/>
        <v>6476.22</v>
      </c>
      <c r="M22" s="11">
        <v>93896</v>
      </c>
      <c r="N22" s="11">
        <f t="shared" si="3"/>
        <v>6291.0320000000002</v>
      </c>
    </row>
    <row r="23" spans="1:14" ht="75" customHeight="1">
      <c r="A23" s="318">
        <v>21</v>
      </c>
      <c r="B23" s="319" t="str">
        <f>combned!B25</f>
        <v>50.2.1</v>
      </c>
      <c r="C23" s="320">
        <f>combned!L25</f>
        <v>101</v>
      </c>
      <c r="D23" s="323" t="s">
        <v>253</v>
      </c>
      <c r="E23" s="324"/>
      <c r="F23" s="321">
        <v>260</v>
      </c>
      <c r="G23" s="322" t="s">
        <v>183</v>
      </c>
      <c r="H23" s="321">
        <f t="shared" si="1"/>
        <v>26260</v>
      </c>
      <c r="I23" s="11">
        <f>combned!D25</f>
        <v>270.81</v>
      </c>
      <c r="J23" s="11">
        <f t="shared" si="0"/>
        <v>27351.81</v>
      </c>
      <c r="K23" s="11">
        <v>285</v>
      </c>
      <c r="L23" s="11">
        <f t="shared" si="2"/>
        <v>28785</v>
      </c>
      <c r="M23" s="11">
        <v>276</v>
      </c>
      <c r="N23" s="11">
        <f t="shared" si="3"/>
        <v>27876</v>
      </c>
    </row>
    <row r="24" spans="1:14" ht="111.6" customHeight="1">
      <c r="A24" s="318">
        <v>22</v>
      </c>
      <c r="B24" s="319" t="str">
        <f>combned!B26</f>
        <v>52.1.1</v>
      </c>
      <c r="C24" s="320">
        <f>combned!L26</f>
        <v>10</v>
      </c>
      <c r="D24" s="323" t="s">
        <v>254</v>
      </c>
      <c r="E24" s="324"/>
      <c r="F24" s="321">
        <v>258</v>
      </c>
      <c r="G24" s="322" t="s">
        <v>183</v>
      </c>
      <c r="H24" s="321">
        <f t="shared" si="1"/>
        <v>2580</v>
      </c>
      <c r="I24" s="11">
        <f>combned!D26</f>
        <v>253.32</v>
      </c>
      <c r="J24" s="11">
        <f t="shared" si="0"/>
        <v>2533.1999999999998</v>
      </c>
      <c r="K24" s="11">
        <v>266</v>
      </c>
      <c r="L24" s="11">
        <f t="shared" si="2"/>
        <v>2660</v>
      </c>
      <c r="M24" s="11">
        <v>258</v>
      </c>
      <c r="N24" s="11">
        <f t="shared" si="3"/>
        <v>2580</v>
      </c>
    </row>
    <row r="25" spans="1:14" ht="66" customHeight="1">
      <c r="A25" s="318">
        <v>23</v>
      </c>
      <c r="B25" s="319">
        <f>combned!B27</f>
        <v>0</v>
      </c>
      <c r="C25" s="320">
        <f>combned!L27</f>
        <v>30</v>
      </c>
      <c r="D25" s="323" t="s">
        <v>209</v>
      </c>
      <c r="E25" s="324"/>
      <c r="F25" s="321">
        <v>253</v>
      </c>
      <c r="G25" s="322" t="s">
        <v>183</v>
      </c>
      <c r="H25" s="321">
        <f t="shared" si="1"/>
        <v>7590</v>
      </c>
      <c r="I25" s="11">
        <f>combned!D27</f>
        <v>248.48</v>
      </c>
      <c r="J25" s="11">
        <f t="shared" si="0"/>
        <v>7454.4</v>
      </c>
      <c r="K25" s="11">
        <v>260</v>
      </c>
      <c r="L25" s="11">
        <f t="shared" si="2"/>
        <v>7800</v>
      </c>
      <c r="M25" s="11">
        <v>253</v>
      </c>
      <c r="N25" s="11">
        <f t="shared" si="3"/>
        <v>7590</v>
      </c>
    </row>
    <row r="26" spans="1:14" ht="64.900000000000006" customHeight="1">
      <c r="A26" s="318">
        <v>24</v>
      </c>
      <c r="B26" s="319" t="str">
        <f>combned!B28</f>
        <v>54.1.2</v>
      </c>
      <c r="C26" s="320">
        <f>combned!L28</f>
        <v>2</v>
      </c>
      <c r="D26" s="323" t="s">
        <v>255</v>
      </c>
      <c r="E26" s="324"/>
      <c r="F26" s="321">
        <v>273</v>
      </c>
      <c r="G26" s="339" t="s">
        <v>71</v>
      </c>
      <c r="H26" s="321">
        <f t="shared" si="1"/>
        <v>546</v>
      </c>
      <c r="I26" s="11">
        <f>combned!D28</f>
        <v>268</v>
      </c>
      <c r="J26" s="11">
        <f t="shared" si="0"/>
        <v>536</v>
      </c>
      <c r="K26" s="11">
        <v>282</v>
      </c>
      <c r="L26" s="11">
        <f t="shared" si="2"/>
        <v>564</v>
      </c>
      <c r="M26" s="11">
        <v>273</v>
      </c>
      <c r="N26" s="11">
        <f t="shared" si="3"/>
        <v>546</v>
      </c>
    </row>
    <row r="27" spans="1:14" ht="64.900000000000006" customHeight="1">
      <c r="A27" s="318">
        <v>25</v>
      </c>
      <c r="B27" s="319" t="str">
        <f>combned!B29</f>
        <v>54.2.2</v>
      </c>
      <c r="C27" s="320">
        <f>combned!L29</f>
        <v>9</v>
      </c>
      <c r="D27" s="323" t="s">
        <v>256</v>
      </c>
      <c r="E27" s="324"/>
      <c r="F27" s="321">
        <v>262</v>
      </c>
      <c r="G27" s="339" t="s">
        <v>71</v>
      </c>
      <c r="H27" s="321">
        <f t="shared" si="1"/>
        <v>2358</v>
      </c>
      <c r="I27" s="11">
        <f>combned!D29</f>
        <v>257</v>
      </c>
      <c r="J27" s="11">
        <f t="shared" si="0"/>
        <v>2313</v>
      </c>
      <c r="K27" s="11">
        <v>270</v>
      </c>
      <c r="L27" s="11">
        <f t="shared" si="2"/>
        <v>2430</v>
      </c>
      <c r="M27" s="11">
        <v>262</v>
      </c>
      <c r="N27" s="11">
        <f t="shared" si="3"/>
        <v>2358</v>
      </c>
    </row>
    <row r="28" spans="1:14" ht="64.900000000000006" customHeight="1">
      <c r="A28" s="318">
        <v>26</v>
      </c>
      <c r="B28" s="319" t="str">
        <f>combned!B30</f>
        <v>57.1.1</v>
      </c>
      <c r="C28" s="320">
        <f>combned!L30</f>
        <v>1</v>
      </c>
      <c r="D28" s="350" t="s">
        <v>257</v>
      </c>
      <c r="E28" s="332">
        <v>102</v>
      </c>
      <c r="F28" s="321">
        <v>7667</v>
      </c>
      <c r="G28" s="339" t="s">
        <v>71</v>
      </c>
      <c r="H28" s="321">
        <f t="shared" si="1"/>
        <v>7667</v>
      </c>
      <c r="I28" s="11">
        <f>combned!D30</f>
        <v>7516.55</v>
      </c>
      <c r="J28" s="11">
        <f t="shared" si="0"/>
        <v>7516.55</v>
      </c>
      <c r="K28" s="11">
        <v>7900</v>
      </c>
      <c r="L28" s="11">
        <f t="shared" si="2"/>
        <v>7900</v>
      </c>
      <c r="M28" s="11">
        <v>7667</v>
      </c>
      <c r="N28" s="11">
        <f t="shared" si="3"/>
        <v>7667</v>
      </c>
    </row>
    <row r="29" spans="1:14" ht="92.45" customHeight="1">
      <c r="A29" s="318">
        <v>27</v>
      </c>
      <c r="B29" s="319">
        <f>combned!B31</f>
        <v>58.3</v>
      </c>
      <c r="C29" s="320">
        <f>combned!L31</f>
        <v>12</v>
      </c>
      <c r="D29" s="340" t="s">
        <v>258</v>
      </c>
      <c r="E29" s="324"/>
      <c r="F29" s="321">
        <v>773</v>
      </c>
      <c r="G29" s="322" t="s">
        <v>183</v>
      </c>
      <c r="H29" s="321">
        <f t="shared" si="1"/>
        <v>9276</v>
      </c>
      <c r="I29" s="11">
        <f>combned!D31</f>
        <v>758.4</v>
      </c>
      <c r="J29" s="11">
        <f t="shared" si="0"/>
        <v>9100.7999999999993</v>
      </c>
      <c r="K29" s="292">
        <v>700</v>
      </c>
      <c r="L29" s="11">
        <f t="shared" si="2"/>
        <v>8400</v>
      </c>
      <c r="M29" s="11">
        <v>773</v>
      </c>
      <c r="N29" s="11">
        <f t="shared" si="3"/>
        <v>9276</v>
      </c>
    </row>
    <row r="30" spans="1:14" ht="57" customHeight="1">
      <c r="A30" s="318">
        <v>28</v>
      </c>
      <c r="B30" s="319">
        <f>combned!B32</f>
        <v>0</v>
      </c>
      <c r="C30" s="320">
        <f>combned!L32</f>
        <v>6</v>
      </c>
      <c r="D30" s="340" t="s">
        <v>73</v>
      </c>
      <c r="E30" s="324"/>
      <c r="F30" s="321">
        <v>654</v>
      </c>
      <c r="G30" s="322" t="s">
        <v>183</v>
      </c>
      <c r="H30" s="321">
        <f t="shared" si="1"/>
        <v>3924</v>
      </c>
      <c r="I30" s="11">
        <f>combned!D32</f>
        <v>641.1</v>
      </c>
      <c r="J30" s="11">
        <f t="shared" si="0"/>
        <v>3846.6000000000004</v>
      </c>
      <c r="K30" s="11">
        <v>675</v>
      </c>
      <c r="L30" s="11">
        <f t="shared" si="2"/>
        <v>4050</v>
      </c>
      <c r="M30" s="11">
        <v>654</v>
      </c>
      <c r="N30" s="11">
        <f t="shared" si="3"/>
        <v>3924</v>
      </c>
    </row>
    <row r="31" spans="1:14" ht="92.45" customHeight="1">
      <c r="A31" s="318">
        <v>29</v>
      </c>
      <c r="B31" s="319">
        <f>combned!B33</f>
        <v>58.4</v>
      </c>
      <c r="C31" s="320">
        <f>combned!L33</f>
        <v>12</v>
      </c>
      <c r="D31" s="340" t="s">
        <v>259</v>
      </c>
      <c r="E31" s="324"/>
      <c r="F31" s="321">
        <v>116</v>
      </c>
      <c r="G31" s="322" t="s">
        <v>183</v>
      </c>
      <c r="H31" s="321">
        <f t="shared" si="1"/>
        <v>1392</v>
      </c>
      <c r="I31" s="11">
        <f>combned!D33</f>
        <v>114.45</v>
      </c>
      <c r="J31" s="11">
        <f t="shared" si="0"/>
        <v>1373.4</v>
      </c>
      <c r="K31" s="11">
        <v>121</v>
      </c>
      <c r="L31" s="11">
        <f t="shared" si="2"/>
        <v>1452</v>
      </c>
      <c r="M31" s="11">
        <v>116</v>
      </c>
      <c r="N31" s="11">
        <f t="shared" si="3"/>
        <v>1392</v>
      </c>
    </row>
    <row r="32" spans="1:14" ht="57" customHeight="1">
      <c r="A32" s="318">
        <v>30</v>
      </c>
      <c r="B32" s="319">
        <f>combned!B34</f>
        <v>60.1</v>
      </c>
      <c r="C32" s="320">
        <f>combned!L34</f>
        <v>1</v>
      </c>
      <c r="D32" s="351" t="s">
        <v>260</v>
      </c>
      <c r="E32" s="332">
        <v>102</v>
      </c>
      <c r="F32" s="321">
        <v>163</v>
      </c>
      <c r="G32" s="339" t="s">
        <v>71</v>
      </c>
      <c r="H32" s="321">
        <f t="shared" si="1"/>
        <v>163</v>
      </c>
      <c r="I32" s="11">
        <f>combned!D34</f>
        <v>160</v>
      </c>
      <c r="J32" s="11">
        <f t="shared" si="0"/>
        <v>160</v>
      </c>
      <c r="K32" s="11">
        <v>168</v>
      </c>
      <c r="L32" s="11">
        <f t="shared" si="2"/>
        <v>168</v>
      </c>
      <c r="M32" s="11">
        <v>163</v>
      </c>
      <c r="N32" s="11">
        <f t="shared" si="3"/>
        <v>163</v>
      </c>
    </row>
    <row r="33" spans="1:26" ht="97.15" customHeight="1">
      <c r="A33" s="318">
        <v>31</v>
      </c>
      <c r="B33" s="319">
        <f>combned!B35</f>
        <v>61.3</v>
      </c>
      <c r="C33" s="320">
        <f>combned!L35</f>
        <v>12</v>
      </c>
      <c r="D33" s="340" t="s">
        <v>261</v>
      </c>
      <c r="E33" s="324"/>
      <c r="F33" s="321">
        <v>511</v>
      </c>
      <c r="G33" s="322" t="s">
        <v>183</v>
      </c>
      <c r="H33" s="321">
        <f t="shared" si="1"/>
        <v>6132</v>
      </c>
      <c r="I33" s="11">
        <f>combned!D35</f>
        <v>500.6</v>
      </c>
      <c r="J33" s="11">
        <f t="shared" si="0"/>
        <v>6007.2000000000007</v>
      </c>
      <c r="K33" s="11">
        <v>530</v>
      </c>
      <c r="L33" s="11">
        <f t="shared" si="2"/>
        <v>6360</v>
      </c>
      <c r="M33" s="11">
        <v>511</v>
      </c>
      <c r="N33" s="11">
        <f t="shared" si="3"/>
        <v>6132</v>
      </c>
    </row>
    <row r="34" spans="1:26" s="17" customFormat="1" ht="57" customHeight="1">
      <c r="A34" s="318">
        <v>32</v>
      </c>
      <c r="B34" s="319">
        <f>combned!B36</f>
        <v>0</v>
      </c>
      <c r="C34" s="320">
        <f>combned!L36</f>
        <v>90</v>
      </c>
      <c r="D34" s="324" t="str">
        <f>combned!C36</f>
        <v>b. 160 mm UPVC Non Pressure  pipe</v>
      </c>
      <c r="E34" s="324"/>
      <c r="F34" s="321">
        <v>790</v>
      </c>
      <c r="G34" s="322" t="s">
        <v>183</v>
      </c>
      <c r="H34" s="321">
        <f t="shared" si="1"/>
        <v>71100</v>
      </c>
      <c r="I34" s="11">
        <f>combned!D36</f>
        <v>824.8</v>
      </c>
      <c r="J34" s="11">
        <f t="shared" si="0"/>
        <v>74232</v>
      </c>
      <c r="K34" s="11">
        <v>867</v>
      </c>
      <c r="L34" s="11">
        <f t="shared" si="2"/>
        <v>78030</v>
      </c>
      <c r="M34" s="11">
        <v>841</v>
      </c>
      <c r="N34" s="11">
        <f t="shared" si="3"/>
        <v>75690</v>
      </c>
      <c r="P34" s="16"/>
      <c r="Q34" s="16"/>
      <c r="R34" s="16"/>
      <c r="S34" s="16"/>
      <c r="T34" s="16"/>
      <c r="U34" s="16"/>
      <c r="V34" s="16"/>
      <c r="W34" s="16"/>
      <c r="X34" s="16"/>
      <c r="Y34" s="16"/>
      <c r="Z34" s="16"/>
    </row>
    <row r="35" spans="1:26" ht="64.900000000000006" customHeight="1">
      <c r="A35" s="318">
        <v>33</v>
      </c>
      <c r="B35" s="319" t="str">
        <f>combned!B37</f>
        <v>207.3.1</v>
      </c>
      <c r="C35" s="320">
        <f>combned!L37</f>
        <v>23.4</v>
      </c>
      <c r="D35" s="323" t="s">
        <v>262</v>
      </c>
      <c r="E35" s="352" t="s">
        <v>75</v>
      </c>
      <c r="F35" s="321">
        <v>254</v>
      </c>
      <c r="G35" s="339" t="s">
        <v>244</v>
      </c>
      <c r="H35" s="321">
        <f t="shared" si="1"/>
        <v>5943.5999999999995</v>
      </c>
      <c r="I35" s="11">
        <f>combned!D37</f>
        <v>249</v>
      </c>
      <c r="J35" s="11">
        <f t="shared" si="0"/>
        <v>5826.5999999999995</v>
      </c>
      <c r="K35" s="11">
        <v>262</v>
      </c>
      <c r="L35" s="11">
        <f t="shared" si="2"/>
        <v>6130.7999999999993</v>
      </c>
      <c r="M35" s="11">
        <v>254</v>
      </c>
      <c r="N35" s="11">
        <f t="shared" si="3"/>
        <v>5943.5999999999995</v>
      </c>
    </row>
    <row r="36" spans="1:26" ht="92.45" customHeight="1">
      <c r="A36" s="318">
        <v>34</v>
      </c>
      <c r="B36" s="319" t="str">
        <f>combned!B38</f>
        <v>207.3.2</v>
      </c>
      <c r="C36" s="320">
        <f>combned!L38</f>
        <v>64.400000000000006</v>
      </c>
      <c r="D36" s="336" t="s">
        <v>263</v>
      </c>
      <c r="E36" s="352" t="s">
        <v>75</v>
      </c>
      <c r="F36" s="321">
        <v>92</v>
      </c>
      <c r="G36" s="339" t="s">
        <v>244</v>
      </c>
      <c r="H36" s="321">
        <f t="shared" si="1"/>
        <v>5924.8</v>
      </c>
      <c r="I36" s="11">
        <f>combned!D38</f>
        <v>89.8</v>
      </c>
      <c r="J36" s="11">
        <f t="shared" si="0"/>
        <v>5783.12</v>
      </c>
      <c r="K36" s="11">
        <v>95</v>
      </c>
      <c r="L36" s="11">
        <f t="shared" si="2"/>
        <v>6118.0000000000009</v>
      </c>
      <c r="M36" s="11">
        <v>92</v>
      </c>
      <c r="N36" s="11">
        <f t="shared" si="3"/>
        <v>5924.8</v>
      </c>
    </row>
    <row r="37" spans="1:26" ht="92.45" customHeight="1">
      <c r="A37" s="318">
        <v>35</v>
      </c>
      <c r="B37" s="319">
        <f>combned!B39</f>
        <v>207.6</v>
      </c>
      <c r="C37" s="320">
        <f>combned!L39</f>
        <v>3</v>
      </c>
      <c r="D37" s="341" t="s">
        <v>264</v>
      </c>
      <c r="E37" s="324"/>
      <c r="F37" s="321">
        <v>153</v>
      </c>
      <c r="G37" s="339" t="s">
        <v>244</v>
      </c>
      <c r="H37" s="321">
        <f t="shared" si="1"/>
        <v>459</v>
      </c>
      <c r="I37" s="11">
        <f>combned!D39</f>
        <v>150</v>
      </c>
      <c r="J37" s="11">
        <f t="shared" si="0"/>
        <v>450</v>
      </c>
      <c r="K37" s="11">
        <v>158</v>
      </c>
      <c r="L37" s="11">
        <f t="shared" si="2"/>
        <v>474</v>
      </c>
      <c r="M37" s="11">
        <v>153</v>
      </c>
      <c r="N37" s="11">
        <f t="shared" si="3"/>
        <v>459</v>
      </c>
    </row>
    <row r="38" spans="1:26" ht="92.45" customHeight="1">
      <c r="A38" s="318">
        <v>36</v>
      </c>
      <c r="B38" s="319">
        <f>combned!B40</f>
        <v>209.5</v>
      </c>
      <c r="C38" s="320">
        <f>combned!L40</f>
        <v>15</v>
      </c>
      <c r="D38" s="335" t="s">
        <v>265</v>
      </c>
      <c r="E38" s="324"/>
      <c r="F38" s="321">
        <v>12</v>
      </c>
      <c r="G38" s="339" t="s">
        <v>244</v>
      </c>
      <c r="H38" s="321">
        <f t="shared" si="1"/>
        <v>180</v>
      </c>
      <c r="I38" s="11">
        <f>combned!D40</f>
        <v>11.22</v>
      </c>
      <c r="J38" s="11">
        <f t="shared" si="0"/>
        <v>168.3</v>
      </c>
      <c r="K38" s="11">
        <v>12</v>
      </c>
      <c r="L38" s="11">
        <f t="shared" si="2"/>
        <v>180</v>
      </c>
      <c r="M38" s="11">
        <v>12</v>
      </c>
      <c r="N38" s="11">
        <f t="shared" si="3"/>
        <v>180</v>
      </c>
    </row>
    <row r="39" spans="1:26" ht="92.45" customHeight="1">
      <c r="A39" s="318">
        <v>37</v>
      </c>
      <c r="B39" s="318">
        <f>combned!B41</f>
        <v>213</v>
      </c>
      <c r="C39" s="320">
        <f>combned!L41</f>
        <v>2</v>
      </c>
      <c r="D39" s="342" t="s">
        <v>266</v>
      </c>
      <c r="E39" s="324"/>
      <c r="F39" s="321">
        <v>2755</v>
      </c>
      <c r="G39" s="339" t="s">
        <v>71</v>
      </c>
      <c r="H39" s="321">
        <f t="shared" si="1"/>
        <v>5510</v>
      </c>
      <c r="I39" s="11">
        <f>combned!D41</f>
        <v>2701</v>
      </c>
      <c r="J39" s="11">
        <f t="shared" si="0"/>
        <v>5402</v>
      </c>
      <c r="K39" s="11">
        <v>2837</v>
      </c>
      <c r="L39" s="11">
        <f t="shared" si="2"/>
        <v>5674</v>
      </c>
      <c r="M39" s="11">
        <v>2755</v>
      </c>
      <c r="N39" s="11">
        <f t="shared" si="3"/>
        <v>5510</v>
      </c>
    </row>
    <row r="40" spans="1:26" ht="57" customHeight="1">
      <c r="A40" s="318">
        <v>38</v>
      </c>
      <c r="B40" s="319">
        <f>combned!B42</f>
        <v>0</v>
      </c>
      <c r="C40" s="320">
        <f>combned!L42</f>
        <v>5</v>
      </c>
      <c r="D40" s="324" t="str">
        <f>combned!C42</f>
        <v>b. 750mm x 750mm</v>
      </c>
      <c r="E40" s="324"/>
      <c r="F40" s="321">
        <v>3060</v>
      </c>
      <c r="G40" s="339" t="s">
        <v>71</v>
      </c>
      <c r="H40" s="321">
        <f t="shared" si="1"/>
        <v>15300</v>
      </c>
      <c r="I40" s="11">
        <f>combned!D42</f>
        <v>2971</v>
      </c>
      <c r="J40" s="11">
        <f t="shared" si="0"/>
        <v>14855</v>
      </c>
      <c r="K40" s="11">
        <v>3121</v>
      </c>
      <c r="L40" s="11">
        <f t="shared" si="2"/>
        <v>15605</v>
      </c>
      <c r="M40" s="11">
        <v>3060</v>
      </c>
      <c r="N40" s="11">
        <f t="shared" si="3"/>
        <v>15300</v>
      </c>
    </row>
    <row r="41" spans="1:26" ht="64.900000000000006" customHeight="1">
      <c r="A41" s="318">
        <v>39</v>
      </c>
      <c r="B41" s="318">
        <f>combned!B43</f>
        <v>221</v>
      </c>
      <c r="C41" s="320">
        <f>combned!L43</f>
        <v>4.0999999999999996</v>
      </c>
      <c r="D41" s="335" t="s">
        <v>267</v>
      </c>
      <c r="E41" s="324"/>
      <c r="F41" s="321">
        <v>158</v>
      </c>
      <c r="G41" s="339" t="s">
        <v>244</v>
      </c>
      <c r="H41" s="321">
        <f t="shared" si="1"/>
        <v>647.79999999999995</v>
      </c>
      <c r="I41" s="11">
        <f>combned!D43</f>
        <v>153.56</v>
      </c>
      <c r="J41" s="11">
        <f t="shared" si="0"/>
        <v>629.596</v>
      </c>
      <c r="K41" s="11">
        <v>162</v>
      </c>
      <c r="L41" s="11">
        <f t="shared" si="2"/>
        <v>664.19999999999993</v>
      </c>
      <c r="M41" s="11">
        <v>158</v>
      </c>
      <c r="N41" s="11">
        <f t="shared" si="3"/>
        <v>647.79999999999995</v>
      </c>
    </row>
    <row r="42" spans="1:26" ht="89.45" customHeight="1">
      <c r="A42" s="318">
        <v>40</v>
      </c>
      <c r="B42" s="318">
        <f>combned!B44</f>
        <v>229</v>
      </c>
      <c r="C42" s="320">
        <f>combned!L44</f>
        <v>3.03</v>
      </c>
      <c r="D42" s="353" t="s">
        <v>268</v>
      </c>
      <c r="E42" s="324"/>
      <c r="F42" s="321">
        <v>1908</v>
      </c>
      <c r="G42" s="354" t="s">
        <v>53</v>
      </c>
      <c r="H42" s="321">
        <f t="shared" si="1"/>
        <v>5781.24</v>
      </c>
      <c r="I42" s="11">
        <f>combned!D44</f>
        <v>1853.25</v>
      </c>
      <c r="J42" s="11">
        <f t="shared" si="0"/>
        <v>5615.3474999999999</v>
      </c>
      <c r="K42" s="11">
        <v>1947</v>
      </c>
      <c r="L42" s="11">
        <f t="shared" si="2"/>
        <v>5899.41</v>
      </c>
      <c r="M42" s="11">
        <v>1908</v>
      </c>
      <c r="N42" s="11">
        <f t="shared" si="3"/>
        <v>5781.24</v>
      </c>
    </row>
    <row r="43" spans="1:26" ht="92.45" customHeight="1">
      <c r="A43" s="318">
        <v>41</v>
      </c>
      <c r="B43" s="319">
        <f>combned!B45</f>
        <v>229.2</v>
      </c>
      <c r="C43" s="320">
        <f>combned!L45</f>
        <v>12.1</v>
      </c>
      <c r="D43" s="355" t="s">
        <v>269</v>
      </c>
      <c r="E43" s="324"/>
      <c r="F43" s="321">
        <v>723</v>
      </c>
      <c r="G43" s="339" t="s">
        <v>244</v>
      </c>
      <c r="H43" s="321">
        <f t="shared" si="1"/>
        <v>8748.2999999999993</v>
      </c>
      <c r="I43" s="11">
        <f>combned!D45</f>
        <v>709</v>
      </c>
      <c r="J43" s="11">
        <f t="shared" si="0"/>
        <v>8578.9</v>
      </c>
      <c r="K43" s="11">
        <v>745</v>
      </c>
      <c r="L43" s="11">
        <f t="shared" si="2"/>
        <v>9014.5</v>
      </c>
      <c r="M43" s="11">
        <v>723</v>
      </c>
      <c r="N43" s="11">
        <f t="shared" si="3"/>
        <v>8748.2999999999993</v>
      </c>
    </row>
    <row r="44" spans="1:26" ht="92.45" customHeight="1">
      <c r="A44" s="318">
        <v>42</v>
      </c>
      <c r="B44" s="318">
        <f>combned!B46</f>
        <v>241</v>
      </c>
      <c r="C44" s="320">
        <f>combned!L46</f>
        <v>4</v>
      </c>
      <c r="D44" s="343" t="s">
        <v>213</v>
      </c>
      <c r="E44" s="324"/>
      <c r="F44" s="321">
        <v>63</v>
      </c>
      <c r="G44" s="339" t="s">
        <v>244</v>
      </c>
      <c r="H44" s="321">
        <f t="shared" si="1"/>
        <v>252</v>
      </c>
      <c r="I44" s="11">
        <f>combned!D46</f>
        <v>61.27</v>
      </c>
      <c r="J44" s="11">
        <f t="shared" si="0"/>
        <v>245.08</v>
      </c>
      <c r="K44" s="11">
        <v>65</v>
      </c>
      <c r="L44" s="11">
        <f t="shared" si="2"/>
        <v>260</v>
      </c>
      <c r="M44" s="11">
        <v>63</v>
      </c>
      <c r="N44" s="11">
        <f t="shared" si="3"/>
        <v>252</v>
      </c>
    </row>
    <row r="45" spans="1:26" ht="64.900000000000006" customHeight="1">
      <c r="A45" s="318">
        <v>43</v>
      </c>
      <c r="B45" s="319">
        <f>combned!B47</f>
        <v>241.1</v>
      </c>
      <c r="C45" s="320">
        <f>combned!L47</f>
        <v>12.1</v>
      </c>
      <c r="D45" s="343" t="s">
        <v>214</v>
      </c>
      <c r="E45" s="324"/>
      <c r="F45" s="321">
        <v>41</v>
      </c>
      <c r="G45" s="339" t="s">
        <v>244</v>
      </c>
      <c r="H45" s="321">
        <f t="shared" si="1"/>
        <v>496.09999999999997</v>
      </c>
      <c r="I45" s="11">
        <f>combned!D47</f>
        <v>40.369999999999997</v>
      </c>
      <c r="J45" s="11">
        <f t="shared" si="0"/>
        <v>488.47699999999998</v>
      </c>
      <c r="K45" s="11">
        <v>44</v>
      </c>
      <c r="L45" s="11">
        <f t="shared" si="2"/>
        <v>532.4</v>
      </c>
      <c r="M45" s="11">
        <v>41</v>
      </c>
      <c r="N45" s="11">
        <f t="shared" si="3"/>
        <v>496.09999999999997</v>
      </c>
    </row>
    <row r="46" spans="1:26" ht="64.900000000000006" customHeight="1">
      <c r="A46" s="318">
        <v>44</v>
      </c>
      <c r="B46" s="319" t="str">
        <f>combned!B48</f>
        <v>243.2.1</v>
      </c>
      <c r="C46" s="320">
        <f>combned!L48</f>
        <v>1</v>
      </c>
      <c r="D46" s="344" t="s">
        <v>270</v>
      </c>
      <c r="E46" s="324"/>
      <c r="F46" s="321">
        <v>721</v>
      </c>
      <c r="G46" s="339" t="s">
        <v>71</v>
      </c>
      <c r="H46" s="321">
        <f t="shared" si="1"/>
        <v>721</v>
      </c>
      <c r="I46" s="11">
        <f>combned!D48</f>
        <v>700</v>
      </c>
      <c r="J46" s="11">
        <f t="shared" si="0"/>
        <v>700</v>
      </c>
      <c r="K46" s="11">
        <v>740</v>
      </c>
      <c r="L46" s="11">
        <f t="shared" si="2"/>
        <v>740</v>
      </c>
      <c r="M46" s="11">
        <v>721</v>
      </c>
      <c r="N46" s="11">
        <f t="shared" si="3"/>
        <v>721</v>
      </c>
    </row>
    <row r="47" spans="1:26" s="18" customFormat="1" ht="92.45" customHeight="1">
      <c r="A47" s="318">
        <v>45</v>
      </c>
      <c r="B47" s="319" t="str">
        <f>combned!B49</f>
        <v>243.6.4</v>
      </c>
      <c r="C47" s="320">
        <f>combned!L49</f>
        <v>3.8</v>
      </c>
      <c r="D47" s="336" t="s">
        <v>271</v>
      </c>
      <c r="E47" s="324"/>
      <c r="F47" s="321">
        <v>972</v>
      </c>
      <c r="G47" s="339" t="s">
        <v>244</v>
      </c>
      <c r="H47" s="321">
        <f t="shared" si="1"/>
        <v>3693.6</v>
      </c>
      <c r="I47" s="11">
        <f>combned!D49</f>
        <v>944</v>
      </c>
      <c r="J47" s="11">
        <f t="shared" si="0"/>
        <v>3587.2</v>
      </c>
      <c r="K47" s="11">
        <v>994</v>
      </c>
      <c r="L47" s="11">
        <f t="shared" si="2"/>
        <v>3777.2</v>
      </c>
      <c r="M47" s="11">
        <v>972</v>
      </c>
      <c r="N47" s="11">
        <f t="shared" si="3"/>
        <v>3693.6</v>
      </c>
    </row>
    <row r="48" spans="1:26" ht="64.900000000000006" customHeight="1">
      <c r="A48" s="318">
        <v>46</v>
      </c>
      <c r="B48" s="319">
        <f>combned!B50</f>
        <v>249.1</v>
      </c>
      <c r="C48" s="320">
        <f>combned!L50</f>
        <v>532</v>
      </c>
      <c r="D48" s="356" t="s">
        <v>237</v>
      </c>
      <c r="E48" s="324"/>
      <c r="F48" s="321">
        <v>865</v>
      </c>
      <c r="G48" s="339" t="s">
        <v>244</v>
      </c>
      <c r="H48" s="321">
        <f t="shared" si="1"/>
        <v>460180</v>
      </c>
      <c r="I48" s="11">
        <f>combned!D50</f>
        <v>900</v>
      </c>
      <c r="J48" s="11">
        <f t="shared" si="0"/>
        <v>478800</v>
      </c>
      <c r="K48" s="11">
        <v>945</v>
      </c>
      <c r="L48" s="11">
        <f t="shared" si="2"/>
        <v>502740</v>
      </c>
      <c r="M48" s="11">
        <v>918</v>
      </c>
      <c r="N48" s="11">
        <f t="shared" si="3"/>
        <v>488376</v>
      </c>
    </row>
    <row r="49" spans="1:14" ht="92.45" customHeight="1">
      <c r="A49" s="318">
        <v>47</v>
      </c>
      <c r="B49" s="318">
        <f>combned!B51</f>
        <v>472</v>
      </c>
      <c r="C49" s="320">
        <f>combned!L51</f>
        <v>1</v>
      </c>
      <c r="D49" s="357" t="s">
        <v>217</v>
      </c>
      <c r="E49" s="324"/>
      <c r="F49" s="321">
        <v>143000</v>
      </c>
      <c r="G49" s="345" t="s">
        <v>191</v>
      </c>
      <c r="H49" s="321">
        <f t="shared" si="1"/>
        <v>143000</v>
      </c>
      <c r="I49" s="11">
        <f>combned!D51</f>
        <v>147000</v>
      </c>
      <c r="J49" s="11">
        <f t="shared" si="0"/>
        <v>147000</v>
      </c>
      <c r="K49" s="11">
        <v>154350</v>
      </c>
      <c r="L49" s="11">
        <f t="shared" si="2"/>
        <v>154350</v>
      </c>
      <c r="M49" s="11">
        <v>149940</v>
      </c>
      <c r="N49" s="11">
        <f t="shared" si="3"/>
        <v>149940</v>
      </c>
    </row>
    <row r="50" spans="1:14" ht="66" customHeight="1">
      <c r="A50" s="318">
        <v>48</v>
      </c>
      <c r="B50" s="319">
        <f>combned!B52</f>
        <v>472.1</v>
      </c>
      <c r="C50" s="320">
        <f>combned!L52</f>
        <v>1</v>
      </c>
      <c r="D50" s="346" t="s">
        <v>218</v>
      </c>
      <c r="E50" s="324"/>
      <c r="F50" s="321">
        <v>24900</v>
      </c>
      <c r="G50" s="345" t="s">
        <v>191</v>
      </c>
      <c r="H50" s="321">
        <f t="shared" si="1"/>
        <v>24900</v>
      </c>
      <c r="I50" s="11">
        <f>combned!D52</f>
        <v>25000</v>
      </c>
      <c r="J50" s="11">
        <f t="shared" si="0"/>
        <v>25000</v>
      </c>
      <c r="K50" s="11">
        <v>26250</v>
      </c>
      <c r="L50" s="11">
        <f t="shared" si="2"/>
        <v>26250</v>
      </c>
      <c r="M50" s="11">
        <v>25500</v>
      </c>
      <c r="N50" s="11">
        <f t="shared" si="3"/>
        <v>25500</v>
      </c>
    </row>
    <row r="51" spans="1:14" ht="66" customHeight="1">
      <c r="A51" s="318">
        <v>49</v>
      </c>
      <c r="B51" s="319">
        <f>combned!B53</f>
        <v>472.2</v>
      </c>
      <c r="C51" s="320">
        <f>combned!L53</f>
        <v>1</v>
      </c>
      <c r="D51" s="346" t="s">
        <v>219</v>
      </c>
      <c r="E51" s="324"/>
      <c r="F51" s="321">
        <v>24900</v>
      </c>
      <c r="G51" s="345" t="s">
        <v>191</v>
      </c>
      <c r="H51" s="321">
        <f t="shared" si="1"/>
        <v>24900</v>
      </c>
      <c r="I51" s="11">
        <f>combned!D53</f>
        <v>25000</v>
      </c>
      <c r="J51" s="11">
        <f t="shared" si="0"/>
        <v>25000</v>
      </c>
      <c r="K51" s="11">
        <v>26250</v>
      </c>
      <c r="L51" s="11">
        <f t="shared" si="2"/>
        <v>26250</v>
      </c>
      <c r="M51" s="11">
        <v>25500</v>
      </c>
      <c r="N51" s="11">
        <f t="shared" si="3"/>
        <v>25500</v>
      </c>
    </row>
    <row r="52" spans="1:14" ht="64.900000000000006" customHeight="1">
      <c r="A52" s="318">
        <v>50</v>
      </c>
      <c r="B52" s="318">
        <f>combned!B54</f>
        <v>752</v>
      </c>
      <c r="C52" s="320">
        <f>combned!L54</f>
        <v>2</v>
      </c>
      <c r="D52" s="358" t="s">
        <v>272</v>
      </c>
      <c r="E52" s="324"/>
      <c r="F52" s="321">
        <v>7450</v>
      </c>
      <c r="G52" s="339" t="s">
        <v>71</v>
      </c>
      <c r="H52" s="321">
        <f t="shared" si="1"/>
        <v>14900</v>
      </c>
      <c r="I52" s="11">
        <f>combned!D54</f>
        <v>7517.02</v>
      </c>
      <c r="J52" s="11">
        <f t="shared" si="0"/>
        <v>15034.04</v>
      </c>
      <c r="K52" s="11">
        <v>7893</v>
      </c>
      <c r="L52" s="11">
        <f t="shared" si="2"/>
        <v>15786</v>
      </c>
      <c r="M52" s="11">
        <v>7743</v>
      </c>
      <c r="N52" s="11">
        <f t="shared" si="3"/>
        <v>15486</v>
      </c>
    </row>
    <row r="53" spans="1:14" ht="39.950000000000003" customHeight="1">
      <c r="A53" s="318"/>
      <c r="B53" s="319">
        <f>combned!B55</f>
        <v>0</v>
      </c>
      <c r="C53" s="320">
        <f>combned!L55</f>
        <v>0</v>
      </c>
      <c r="D53" s="347" t="str">
        <f>combned!C55</f>
        <v>Sub Total - I ₹.</v>
      </c>
      <c r="E53" s="347"/>
      <c r="F53" s="347"/>
      <c r="G53" s="321">
        <f>combned!E55</f>
        <v>0</v>
      </c>
      <c r="H53" s="347">
        <f>SUM(H2:H52)</f>
        <v>1591642.0860000001</v>
      </c>
      <c r="I53" s="11">
        <f>combned!D55</f>
        <v>0</v>
      </c>
      <c r="J53" s="182">
        <f>SUM(J2:J52)+0.01</f>
        <v>1641098.5461000006</v>
      </c>
      <c r="K53" s="11"/>
      <c r="L53" s="182">
        <f>SUM(L2:L52)</f>
        <v>1723246.2</v>
      </c>
      <c r="M53" s="11"/>
      <c r="N53" s="182">
        <f>SUM(N2:N52)</f>
        <v>1674207.7660000003</v>
      </c>
    </row>
    <row r="54" spans="1:14" ht="39.950000000000003" customHeight="1">
      <c r="A54" s="318"/>
      <c r="B54" s="319">
        <f>combned!B56</f>
        <v>0</v>
      </c>
      <c r="C54" s="320">
        <f>combned!L56</f>
        <v>0</v>
      </c>
      <c r="D54" s="321" t="str">
        <f>combned!C56</f>
        <v>GST @ 18%</v>
      </c>
      <c r="E54" s="321"/>
      <c r="F54" s="347"/>
      <c r="G54" s="321">
        <f>combned!E56</f>
        <v>0</v>
      </c>
      <c r="H54" s="347">
        <f>H53*18%</f>
        <v>286495.57548</v>
      </c>
      <c r="I54" s="11">
        <f>combned!D56</f>
        <v>0</v>
      </c>
      <c r="J54" s="182">
        <f>J53*18%</f>
        <v>295397.73829800013</v>
      </c>
      <c r="K54" s="182"/>
      <c r="L54" s="182">
        <f>L53*18%</f>
        <v>310184.31599999999</v>
      </c>
      <c r="M54" s="182"/>
      <c r="N54" s="182">
        <f>N53*18%</f>
        <v>301357.39788000006</v>
      </c>
    </row>
    <row r="55" spans="1:14" ht="39.950000000000003" customHeight="1">
      <c r="A55" s="318"/>
      <c r="B55" s="319">
        <f>combned!B57</f>
        <v>0</v>
      </c>
      <c r="C55" s="320">
        <f>combned!L57</f>
        <v>0</v>
      </c>
      <c r="D55" s="347" t="str">
        <f>combned!C57</f>
        <v>Sub Total - II ₹.</v>
      </c>
      <c r="E55" s="347"/>
      <c r="F55" s="347"/>
      <c r="G55" s="321">
        <f>combned!E57</f>
        <v>0</v>
      </c>
      <c r="H55" s="347">
        <f>SUM(H53:H54)</f>
        <v>1878137.6614800002</v>
      </c>
      <c r="I55" s="11">
        <f>combned!D57</f>
        <v>0</v>
      </c>
      <c r="J55" s="182">
        <f>SUM(J53:J54)</f>
        <v>1936496.2843980007</v>
      </c>
      <c r="K55" s="11"/>
      <c r="L55" s="182">
        <f>SUM(L53:L54)</f>
        <v>2033430.5159999998</v>
      </c>
      <c r="M55" s="11"/>
      <c r="N55" s="182">
        <f>SUM(N53:N54)+0.01</f>
        <v>1975565.1738800004</v>
      </c>
    </row>
    <row r="56" spans="1:14" s="6" customFormat="1" ht="97.15" customHeight="1">
      <c r="C56" s="188"/>
      <c r="D56" s="189"/>
      <c r="E56" s="189"/>
      <c r="F56" s="189"/>
      <c r="G56" s="189"/>
      <c r="H56" s="189"/>
      <c r="I56" s="190"/>
      <c r="J56" s="190"/>
    </row>
    <row r="57" spans="1:14" s="6" customFormat="1" ht="97.15" customHeight="1">
      <c r="C57" s="188"/>
      <c r="D57" s="189"/>
      <c r="E57" s="189"/>
      <c r="F57" s="189"/>
      <c r="G57" s="189"/>
      <c r="H57" s="189"/>
      <c r="I57" s="190"/>
      <c r="J57" s="190"/>
    </row>
    <row r="58" spans="1:14" s="6" customFormat="1" ht="97.15" customHeight="1">
      <c r="C58" s="188"/>
      <c r="D58" s="189"/>
      <c r="E58" s="189"/>
      <c r="F58" s="189"/>
      <c r="G58" s="189"/>
      <c r="H58" s="189"/>
      <c r="I58" s="190"/>
      <c r="J58" s="190"/>
    </row>
    <row r="59" spans="1:14" s="6" customFormat="1" ht="97.15" customHeight="1">
      <c r="C59" s="188"/>
      <c r="D59" s="189"/>
      <c r="E59" s="189"/>
      <c r="F59" s="189"/>
      <c r="G59" s="189"/>
      <c r="H59" s="189"/>
      <c r="I59" s="190"/>
      <c r="J59" s="190"/>
    </row>
    <row r="60" spans="1:14" s="6" customFormat="1" ht="97.15" customHeight="1">
      <c r="C60" s="188"/>
      <c r="D60" s="189"/>
      <c r="E60" s="189"/>
      <c r="F60" s="189"/>
      <c r="G60" s="189"/>
      <c r="H60" s="189"/>
      <c r="I60" s="190"/>
      <c r="J60" s="190"/>
    </row>
    <row r="61" spans="1:14" s="6" customFormat="1" ht="97.15" customHeight="1">
      <c r="C61" s="188"/>
      <c r="D61" s="189"/>
      <c r="E61" s="189"/>
      <c r="F61" s="189"/>
      <c r="G61" s="189"/>
      <c r="H61" s="189"/>
      <c r="I61" s="190"/>
      <c r="J61" s="190"/>
    </row>
    <row r="62" spans="1:14" s="6" customFormat="1" ht="97.15" customHeight="1">
      <c r="C62" s="188"/>
      <c r="D62" s="189"/>
      <c r="E62" s="189"/>
      <c r="F62" s="189"/>
      <c r="G62" s="189"/>
      <c r="H62" s="189"/>
      <c r="I62" s="190"/>
      <c r="J62" s="190"/>
    </row>
    <row r="63" spans="1:14" s="6" customFormat="1" ht="97.15" customHeight="1">
      <c r="C63" s="188"/>
      <c r="D63" s="189"/>
      <c r="E63" s="189"/>
      <c r="F63" s="189"/>
      <c r="G63" s="189"/>
      <c r="H63" s="189"/>
      <c r="I63" s="190"/>
      <c r="J63" s="190"/>
    </row>
    <row r="64" spans="1:14" s="6" customFormat="1" ht="97.15" customHeight="1">
      <c r="C64" s="188"/>
      <c r="D64" s="189"/>
      <c r="E64" s="189"/>
      <c r="F64" s="189"/>
      <c r="G64" s="189"/>
      <c r="H64" s="189"/>
      <c r="I64" s="190"/>
      <c r="J64" s="190"/>
    </row>
    <row r="65" spans="3:10" s="6" customFormat="1" ht="97.15" customHeight="1">
      <c r="C65" s="188"/>
      <c r="D65" s="189"/>
      <c r="E65" s="189"/>
      <c r="F65" s="189"/>
      <c r="G65" s="189"/>
      <c r="H65" s="189"/>
      <c r="I65" s="190"/>
      <c r="J65" s="190"/>
    </row>
    <row r="66" spans="3:10" s="6" customFormat="1" ht="97.15" customHeight="1">
      <c r="C66" s="188"/>
      <c r="D66" s="189"/>
      <c r="E66" s="189"/>
      <c r="F66" s="189"/>
      <c r="G66" s="189"/>
      <c r="H66" s="189"/>
      <c r="I66" s="190"/>
      <c r="J66" s="190"/>
    </row>
    <row r="67" spans="3:10" s="6" customFormat="1" ht="97.15" customHeight="1">
      <c r="C67" s="188"/>
      <c r="D67" s="189"/>
      <c r="E67" s="189"/>
      <c r="F67" s="189"/>
      <c r="G67" s="189"/>
      <c r="H67" s="189"/>
      <c r="I67" s="190"/>
      <c r="J67" s="190"/>
    </row>
    <row r="68" spans="3:10" s="6" customFormat="1" ht="97.15" customHeight="1">
      <c r="C68" s="188"/>
      <c r="D68" s="189"/>
      <c r="E68" s="189"/>
      <c r="F68" s="189"/>
      <c r="G68" s="189"/>
      <c r="H68" s="189"/>
      <c r="I68" s="190"/>
      <c r="J68" s="190"/>
    </row>
    <row r="69" spans="3:10" s="6" customFormat="1" ht="97.15" customHeight="1">
      <c r="C69" s="188"/>
      <c r="D69" s="189"/>
      <c r="E69" s="189"/>
      <c r="F69" s="189"/>
      <c r="G69" s="189"/>
      <c r="H69" s="189"/>
      <c r="I69" s="190"/>
      <c r="J69" s="190"/>
    </row>
    <row r="70" spans="3:10" s="6" customFormat="1" ht="97.15" customHeight="1">
      <c r="C70" s="188"/>
      <c r="D70" s="189"/>
      <c r="E70" s="189"/>
      <c r="F70" s="189"/>
      <c r="G70" s="189"/>
      <c r="H70" s="189"/>
      <c r="I70" s="190"/>
      <c r="J70" s="190"/>
    </row>
    <row r="71" spans="3:10" s="6" customFormat="1" ht="97.15" customHeight="1">
      <c r="C71" s="188"/>
      <c r="D71" s="189"/>
      <c r="E71" s="189"/>
      <c r="F71" s="189"/>
      <c r="G71" s="189"/>
      <c r="H71" s="189"/>
      <c r="I71" s="190"/>
      <c r="J71" s="190"/>
    </row>
    <row r="72" spans="3:10" s="6" customFormat="1" ht="97.15" customHeight="1">
      <c r="C72" s="188"/>
      <c r="D72" s="189"/>
      <c r="E72" s="189"/>
      <c r="F72" s="189"/>
      <c r="G72" s="189"/>
      <c r="H72" s="189"/>
      <c r="I72" s="190"/>
      <c r="J72" s="190"/>
    </row>
  </sheetData>
  <printOptions horizontalCentered="1"/>
  <pageMargins left="0.31496062992125984" right="0.35433070866141736" top="0.6" bottom="0.46" header="0.31496062992125984" footer="0.19685039370078741"/>
  <pageSetup paperSize="8" scale="60" orientation="landscape" r:id="rId1"/>
  <headerFooter>
    <oddHeader>&amp;L&amp;F&amp;RPage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G. Abstract</vt:lpstr>
      <vt:lpstr>combned</vt:lpstr>
      <vt:lpstr>2374 Abstract</vt:lpstr>
      <vt:lpstr>CS</vt:lpstr>
      <vt:lpstr>Annex A </vt:lpstr>
      <vt:lpstr>CS (2)</vt:lpstr>
      <vt:lpstr>'2374 Abstract'!Print_Area</vt:lpstr>
      <vt:lpstr>'Annex A '!Print_Area</vt:lpstr>
      <vt:lpstr>combned!Print_Area</vt:lpstr>
      <vt:lpstr>CS!Print_Area</vt:lpstr>
      <vt:lpstr>'CS (2)'!Print_Area</vt:lpstr>
      <vt:lpstr>'G. Abstract'!Print_Area</vt:lpstr>
      <vt:lpstr>'2374 Abstract'!Print_Titles</vt:lpstr>
      <vt:lpstr>'Annex A '!Print_Titles</vt:lpstr>
      <vt:lpstr>combned!Print_Titles</vt:lpstr>
      <vt:lpstr>CS!Print_Titles</vt:lpstr>
      <vt:lpstr>'CS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sedb</dc:creator>
  <cp:lastModifiedBy>sedb1</cp:lastModifiedBy>
  <cp:lastPrinted>2023-07-11T08:01:15Z</cp:lastPrinted>
  <dcterms:created xsi:type="dcterms:W3CDTF">2023-06-07T08:23:05Z</dcterms:created>
  <dcterms:modified xsi:type="dcterms:W3CDTF">2023-07-17T05:47:26Z</dcterms:modified>
</cp:coreProperties>
</file>