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detail ITI"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___________________________________________________________add1157">#REF!</definedName>
    <definedName name="____________________________________________________________add1157">#REF!</definedName>
    <definedName name="____________________________________________________________kk232">#REF!</definedName>
    <definedName name="____________________________________________________________xx559">#REF!</definedName>
    <definedName name="___________________________________________________________add1157">#REF!</definedName>
    <definedName name="___________________________________________________________kk232">#REF!</definedName>
    <definedName name="___________________________________________________________xx559">#REF!</definedName>
    <definedName name="__________________________________________________________add1157">#REF!</definedName>
    <definedName name="__________________________________________________________kK1312">#REF!</definedName>
    <definedName name="__________________________________________________________kk232">#REF!</definedName>
    <definedName name="__________________________________________________________xx559">#REF!</definedName>
    <definedName name="_________________________________________________________add1157">#REF!</definedName>
    <definedName name="_________________________________________________________kK1312">#REF!</definedName>
    <definedName name="_________________________________________________________kk232">#REF!</definedName>
    <definedName name="_________________________________________________________xx559">#REF!</definedName>
    <definedName name="________________________________________________________add1157">#REF!</definedName>
    <definedName name="________________________________________________________kK1312">#REF!</definedName>
    <definedName name="________________________________________________________kk232">#REF!</definedName>
    <definedName name="________________________________________________________xx559">#REF!</definedName>
    <definedName name="_______________________________________________________add1157">#REF!</definedName>
    <definedName name="_______________________________________________________kK1312">#REF!</definedName>
    <definedName name="_______________________________________________________kk232">#REF!</definedName>
    <definedName name="_______________________________________________________xx559">#REF!</definedName>
    <definedName name="______________________________________________________add1157">#REF!</definedName>
    <definedName name="______________________________________________________kK1312">#REF!</definedName>
    <definedName name="______________________________________________________kk232">#REF!</definedName>
    <definedName name="______________________________________________________xx559">#REF!</definedName>
    <definedName name="_____________________________________________________add1157">#REF!</definedName>
    <definedName name="_____________________________________________________kK1312">#REF!</definedName>
    <definedName name="_____________________________________________________kk232">#REF!</definedName>
    <definedName name="_____________________________________________________xx559">#REF!</definedName>
    <definedName name="____________________________________________________add1157">#REF!</definedName>
    <definedName name="____________________________________________________kK1312">#REF!</definedName>
    <definedName name="____________________________________________________kk232">#REF!</definedName>
    <definedName name="____________________________________________________xx559">#REF!</definedName>
    <definedName name="___________________________________________________add1157">#REF!</definedName>
    <definedName name="___________________________________________________kK1312">#REF!</definedName>
    <definedName name="___________________________________________________kk232">#REF!</definedName>
    <definedName name="___________________________________________________xx559">#REF!</definedName>
    <definedName name="__________________________________________________add1157">#REF!</definedName>
    <definedName name="__________________________________________________kK1312">#REF!</definedName>
    <definedName name="__________________________________________________kk232">#REF!</definedName>
    <definedName name="__________________________________________________xx559">#REF!</definedName>
    <definedName name="_________________________________________________add1157">#REF!</definedName>
    <definedName name="_________________________________________________kK1312">#REF!</definedName>
    <definedName name="_________________________________________________kk232">#REF!</definedName>
    <definedName name="_________________________________________________xx559">#REF!</definedName>
    <definedName name="________________________________________________add1157">#REF!</definedName>
    <definedName name="________________________________________________kK1312">#REF!</definedName>
    <definedName name="________________________________________________kk232">#REF!</definedName>
    <definedName name="________________________________________________xx559">#REF!</definedName>
    <definedName name="_______________________________________________add1157">#REF!</definedName>
    <definedName name="_______________________________________________kK1312">#REF!</definedName>
    <definedName name="_______________________________________________kk232">#REF!</definedName>
    <definedName name="_______________________________________________xx559">#REF!</definedName>
    <definedName name="______________________________________________add1157">#REF!</definedName>
    <definedName name="______________________________________________kK1312">#REF!</definedName>
    <definedName name="______________________________________________kk232">#REF!</definedName>
    <definedName name="______________________________________________xx559">#REF!</definedName>
    <definedName name="_____________________________________________add1157">#REF!</definedName>
    <definedName name="_____________________________________________kK1312">#REF!</definedName>
    <definedName name="_____________________________________________kk232">#REF!</definedName>
    <definedName name="_____________________________________________xx559">#REF!</definedName>
    <definedName name="____________________________________________add1157">#REF!</definedName>
    <definedName name="____________________________________________kK1312">#REF!</definedName>
    <definedName name="____________________________________________kk232">#REF!</definedName>
    <definedName name="____________________________________________xx559">#REF!</definedName>
    <definedName name="___________________________________________add1157">#REF!</definedName>
    <definedName name="___________________________________________kK1312">#REF!</definedName>
    <definedName name="___________________________________________kk232">#REF!</definedName>
    <definedName name="___________________________________________xx559">#REF!</definedName>
    <definedName name="__________________________________________add1157">#REF!</definedName>
    <definedName name="__________________________________________kK1312">#REF!</definedName>
    <definedName name="__________________________________________kk232">#REF!</definedName>
    <definedName name="__________________________________________xx559">#REF!</definedName>
    <definedName name="_________________________________________add1157">#REF!</definedName>
    <definedName name="_________________________________________kK1312">#REF!</definedName>
    <definedName name="_________________________________________kk232">#REF!</definedName>
    <definedName name="_________________________________________xx559">#REF!</definedName>
    <definedName name="________________________________________add1157">#REF!</definedName>
    <definedName name="________________________________________kK1312">#REF!</definedName>
    <definedName name="________________________________________kk232">#REF!</definedName>
    <definedName name="________________________________________xx559">#REF!</definedName>
    <definedName name="_______________________________________add1157">#REF!</definedName>
    <definedName name="_______________________________________kK1312">#REF!</definedName>
    <definedName name="_______________________________________kk232">#REF!</definedName>
    <definedName name="_______________________________________xx559">#REF!</definedName>
    <definedName name="______________________________________add1157">#REF!</definedName>
    <definedName name="______________________________________kK1312">#REF!</definedName>
    <definedName name="______________________________________kk232">#REF!</definedName>
    <definedName name="______________________________________xx559">#REF!</definedName>
    <definedName name="_____________________________________add1157">#REF!</definedName>
    <definedName name="_____________________________________kK1312">#REF!</definedName>
    <definedName name="_____________________________________kk232">#REF!</definedName>
    <definedName name="_____________________________________xx559">#REF!</definedName>
    <definedName name="____________________________________add1157">#REF!</definedName>
    <definedName name="____________________________________kK1312">#REF!</definedName>
    <definedName name="____________________________________kk232">#REF!</definedName>
    <definedName name="____________________________________xx559">#REF!</definedName>
    <definedName name="___________________________________add1157">#REF!</definedName>
    <definedName name="___________________________________kK1312">#REF!</definedName>
    <definedName name="___________________________________kk232">#REF!</definedName>
    <definedName name="___________________________________xx559">#REF!</definedName>
    <definedName name="__________________________________add1157">#REF!</definedName>
    <definedName name="__________________________________kK1312">#REF!</definedName>
    <definedName name="__________________________________kk232">#REF!</definedName>
    <definedName name="__________________________________xx559">#REF!</definedName>
    <definedName name="_________________________________add1157">#REF!</definedName>
    <definedName name="_________________________________kK1312">#REF!</definedName>
    <definedName name="_________________________________kk232">#REF!</definedName>
    <definedName name="_________________________________xx559">#REF!</definedName>
    <definedName name="________________________________add1157">#REF!</definedName>
    <definedName name="________________________________kK1312">#REF!</definedName>
    <definedName name="________________________________kk232">#REF!</definedName>
    <definedName name="________________________________xx559">#REF!</definedName>
    <definedName name="_______________________________add1157">#REF!</definedName>
    <definedName name="_______________________________kK1312">#REF!</definedName>
    <definedName name="_______________________________kk232">#REF!</definedName>
    <definedName name="_______________________________xx559">#REF!</definedName>
    <definedName name="______________________________add1157">#REF!</definedName>
    <definedName name="______________________________kK1312">#REF!</definedName>
    <definedName name="______________________________kk232">#REF!</definedName>
    <definedName name="______________________________xx559">#REF!</definedName>
    <definedName name="_____________________________add1157">#REF!</definedName>
    <definedName name="_____________________________kK1312">#REF!</definedName>
    <definedName name="_____________________________kk232">#REF!</definedName>
    <definedName name="_____________________________xx559">#REF!</definedName>
    <definedName name="____________________________add1157">#REF!</definedName>
    <definedName name="____________________________kK1312">#REF!</definedName>
    <definedName name="____________________________kk232">#REF!</definedName>
    <definedName name="____________________________xx559">#REF!</definedName>
    <definedName name="___________________________add1157">#REF!</definedName>
    <definedName name="___________________________kK1312">#REF!</definedName>
    <definedName name="___________________________kk232">#REF!</definedName>
    <definedName name="___________________________xx559">#REF!</definedName>
    <definedName name="__________________________add1157">#REF!</definedName>
    <definedName name="__________________________kK1312">#REF!</definedName>
    <definedName name="__________________________kk232">#REF!</definedName>
    <definedName name="__________________________xx559">#REF!</definedName>
    <definedName name="_________________________add1157">#REF!</definedName>
    <definedName name="_________________________kK1312">#REF!</definedName>
    <definedName name="_________________________kk232">#REF!</definedName>
    <definedName name="_________________________xx559">#REF!</definedName>
    <definedName name="________________________add1157">#REF!</definedName>
    <definedName name="________________________kK1312">#REF!</definedName>
    <definedName name="________________________kk232">#REF!</definedName>
    <definedName name="________________________xx559">#REF!</definedName>
    <definedName name="_______________________add1157">#REF!</definedName>
    <definedName name="_______________________kK1312">#REF!</definedName>
    <definedName name="_______________________kk232">#REF!</definedName>
    <definedName name="_______________________xx559">#REF!</definedName>
    <definedName name="______________________add1157">#REF!</definedName>
    <definedName name="______________________kK1312">#REF!</definedName>
    <definedName name="______________________kk232">#REF!</definedName>
    <definedName name="______________________xx559">#REF!</definedName>
    <definedName name="_____________________add1157">#REF!</definedName>
    <definedName name="_____________________kK1312">#REF!</definedName>
    <definedName name="_____________________kk232">#REF!</definedName>
    <definedName name="_____________________xx559">#REF!</definedName>
    <definedName name="____________________add1157">#REF!</definedName>
    <definedName name="____________________kK1312">#REF!</definedName>
    <definedName name="____________________kk232">#REF!</definedName>
    <definedName name="____________________xx559">#REF!</definedName>
    <definedName name="___________________add1157">#REF!</definedName>
    <definedName name="___________________kK1312">#REF!</definedName>
    <definedName name="___________________kk232">#REF!</definedName>
    <definedName name="___________________xx559">#REF!</definedName>
    <definedName name="__________________add1157">#REF!</definedName>
    <definedName name="__________________kK1312">#REF!</definedName>
    <definedName name="__________________kk232">#REF!</definedName>
    <definedName name="__________________xx559">#REF!</definedName>
    <definedName name="_________________add1157">#REF!</definedName>
    <definedName name="_________________kK1312">#REF!</definedName>
    <definedName name="_________________kk232">#REF!</definedName>
    <definedName name="_________________xx559">#REF!</definedName>
    <definedName name="________________add1157">#REF!</definedName>
    <definedName name="________________kK1312">#REF!</definedName>
    <definedName name="________________kk232">#REF!</definedName>
    <definedName name="________________xx559">#REF!</definedName>
    <definedName name="_______________add1157">#REF!</definedName>
    <definedName name="_______________kK1312">#REF!</definedName>
    <definedName name="_______________kk232">#REF!</definedName>
    <definedName name="_______________xx559">#REF!</definedName>
    <definedName name="______________add1157">#REF!</definedName>
    <definedName name="______________kK1312">#REF!</definedName>
    <definedName name="______________kk232">#REF!</definedName>
    <definedName name="______________xx559">#REF!</definedName>
    <definedName name="_____________add1157">#REF!</definedName>
    <definedName name="_____________kK1312">#REF!</definedName>
    <definedName name="_____________kk232">#REF!</definedName>
    <definedName name="_____________xx559">#REF!</definedName>
    <definedName name="____________add1157">#REF!</definedName>
    <definedName name="____________kK1312">#REF!</definedName>
    <definedName name="____________kk232">#REF!</definedName>
    <definedName name="____________xx559">#REF!</definedName>
    <definedName name="___________add1157">#REF!</definedName>
    <definedName name="___________kK1312">#REF!</definedName>
    <definedName name="___________kk232">#REF!</definedName>
    <definedName name="___________xx559">#REF!</definedName>
    <definedName name="__________add1157">#REF!</definedName>
    <definedName name="__________kK1312">#REF!</definedName>
    <definedName name="__________kk232">#REF!</definedName>
    <definedName name="__________xx559">#REF!</definedName>
    <definedName name="_________add1157" localSheetId="0">#REF!</definedName>
    <definedName name="_________add1157">#REF!</definedName>
    <definedName name="_________kK1312">#REF!</definedName>
    <definedName name="_________kk232">#REF!</definedName>
    <definedName name="_________xx559">#REF!</definedName>
    <definedName name="________add1157" localSheetId="0">#REF!</definedName>
    <definedName name="________add1157">#REF!</definedName>
    <definedName name="________kK1312">#REF!</definedName>
    <definedName name="________kk232" localSheetId="0">#REF!</definedName>
    <definedName name="________kk232">#REF!</definedName>
    <definedName name="________xx559" localSheetId="0">#REF!</definedName>
    <definedName name="________xx559">#REF!</definedName>
    <definedName name="_______add1157" localSheetId="0">#REF!</definedName>
    <definedName name="_______add1157">#REF!</definedName>
    <definedName name="_______kK1312">#REF!</definedName>
    <definedName name="_______kk232" localSheetId="0">#REF!</definedName>
    <definedName name="_______kk232">#REF!</definedName>
    <definedName name="_______RCC115">[8]Spec!$B$12</definedName>
    <definedName name="_______xx559" localSheetId="0">#REF!</definedName>
    <definedName name="_______xx559">#REF!</definedName>
    <definedName name="______add1157" localSheetId="0">#REF!</definedName>
    <definedName name="______add1157">#REF!</definedName>
    <definedName name="______kK1312">#REF!</definedName>
    <definedName name="______kk232" localSheetId="0">#REF!</definedName>
    <definedName name="______kk232">#REF!</definedName>
    <definedName name="______RCC115">[10]Spec!$B$12</definedName>
    <definedName name="______xx559" localSheetId="0">#REF!</definedName>
    <definedName name="______xx559">#REF!</definedName>
    <definedName name="_____add1157" localSheetId="0">#REF!</definedName>
    <definedName name="_____add1157">#REF!</definedName>
    <definedName name="_____kK1312">#REF!</definedName>
    <definedName name="_____kk232" localSheetId="0">#REF!</definedName>
    <definedName name="_____kk232">#REF!</definedName>
    <definedName name="_____RCC115">[11]Spec!$B$12</definedName>
    <definedName name="_____xx559" localSheetId="0">#REF!</definedName>
    <definedName name="_____xx559">#REF!</definedName>
    <definedName name="____A65539">#REF!</definedName>
    <definedName name="____abs3">#REF!</definedName>
    <definedName name="____abs32">#REF!</definedName>
    <definedName name="____add1157" localSheetId="0">#REF!</definedName>
    <definedName name="____add1157">#REF!</definedName>
    <definedName name="____kK1312" localSheetId="0">#REF!</definedName>
    <definedName name="____kK1312">#REF!</definedName>
    <definedName name="____kk232" localSheetId="0">#REF!</definedName>
    <definedName name="____kk232">#REF!</definedName>
    <definedName name="____RCC115">[11]Spec!$B$12</definedName>
    <definedName name="____wr3">#REF!</definedName>
    <definedName name="____xx559" localSheetId="0">#REF!</definedName>
    <definedName name="____xx559">#REF!</definedName>
    <definedName name="___A65539">#REF!</definedName>
    <definedName name="___abs3">#REF!</definedName>
    <definedName name="___abs32">#REF!</definedName>
    <definedName name="___add1157" localSheetId="0">#REF!</definedName>
    <definedName name="___add1157">#REF!</definedName>
    <definedName name="___kK1312" localSheetId="0">#REF!</definedName>
    <definedName name="___kK1312">#REF!</definedName>
    <definedName name="___kk232" localSheetId="0">#REF!</definedName>
    <definedName name="___kk232">#REF!</definedName>
    <definedName name="___RCC115">[8]Spec!$B$12</definedName>
    <definedName name="___wr3">#REF!</definedName>
    <definedName name="___xx559" localSheetId="0">#REF!</definedName>
    <definedName name="___xx559">#REF!</definedName>
    <definedName name="__A65539">#REF!</definedName>
    <definedName name="__abs3">#REF!</definedName>
    <definedName name="__abs32">#REF!</definedName>
    <definedName name="__add1157" localSheetId="0">#REF!</definedName>
    <definedName name="__add1157">#REF!</definedName>
    <definedName name="__kK1312" localSheetId="0">#REF!</definedName>
    <definedName name="__kK1312">#REF!</definedName>
    <definedName name="__kk232" localSheetId="0">#REF!</definedName>
    <definedName name="__kk232">#REF!</definedName>
    <definedName name="__RCC115">[8]Spec!$B$12</definedName>
    <definedName name="__wr3">#REF!</definedName>
    <definedName name="__xx559" localSheetId="0">#REF!</definedName>
    <definedName name="__xx559">#REF!</definedName>
    <definedName name="_A65539">#REF!</definedName>
    <definedName name="_abs3">#REF!</definedName>
    <definedName name="_abs32">#REF!</definedName>
    <definedName name="_add1157" localSheetId="0">#REF!</definedName>
    <definedName name="_add1157">#REF!</definedName>
    <definedName name="_xlnm._FilterDatabase" localSheetId="0" hidden="1">'detail ITI'!$A$1:$Q$305</definedName>
    <definedName name="_kK1312" localSheetId="0">#REF!</definedName>
    <definedName name="_kK1312">#REF!</definedName>
    <definedName name="_kk232" localSheetId="0">#REF!</definedName>
    <definedName name="_kk232">#REF!</definedName>
    <definedName name="_m" localSheetId="0">#REF!</definedName>
    <definedName name="_m">#REF!</definedName>
    <definedName name="_pp1">#REF!</definedName>
    <definedName name="_RCC115">[8]Spec!$B$12</definedName>
    <definedName name="_wr3">#REF!</definedName>
    <definedName name="_xx559" localSheetId="0">#REF!</definedName>
    <definedName name="_xx559">#REF!</definedName>
    <definedName name="A" localSheetId="0">#REF!</definedName>
    <definedName name="a">#REF!</definedName>
    <definedName name="A.C.Pipe" localSheetId="0">#REF!</definedName>
    <definedName name="A.C.Pipe">#REF!</definedName>
    <definedName name="a3424\">#REF!</definedName>
    <definedName name="aa" localSheetId="0">#REF!</definedName>
    <definedName name="aa">#REF!</definedName>
    <definedName name="aaaaa">#REF!</definedName>
    <definedName name="aaaaaa">#REF!</definedName>
    <definedName name="AB100an905" localSheetId="0">#REF!</definedName>
    <definedName name="AB100an905">#REF!</definedName>
    <definedName name="Abs" localSheetId="0">#REF!</definedName>
    <definedName name="Abs">#REF!</definedName>
    <definedName name="abstract">#REF!</definedName>
    <definedName name="ADD.STRUTT" localSheetId="0">#REF!</definedName>
    <definedName name="ADD.STRUTT">#REF!</definedName>
    <definedName name="__________add1157" localSheetId="0">#REF!</definedName>
    <definedName name="______________________________________________________________add1157">#REF!</definedName>
    <definedName name="afsf" localSheetId="0">[14]Data!#REF!</definedName>
    <definedName name="afsf">[14]Data!#REF!</definedName>
    <definedName name="ag" localSheetId="0">#REF!</definedName>
    <definedName name="ag">#REF!</definedName>
    <definedName name="ahfk" localSheetId="0">#REF!</definedName>
    <definedName name="ahfk">#REF!</definedName>
    <definedName name="ahh">#REF!</definedName>
    <definedName name="alj">#REF!</definedName>
    <definedName name="anbu\" localSheetId="0">#REF!</definedName>
    <definedName name="anbu\">#REF!</definedName>
    <definedName name="asd">#REF!</definedName>
    <definedName name="asds" localSheetId="0">#REF!</definedName>
    <definedName name="asds">#REF!</definedName>
    <definedName name="asdxc">#REF!</definedName>
    <definedName name="asdxfcghj">#REF!</definedName>
    <definedName name="asq" localSheetId="0">#REF!</definedName>
    <definedName name="asq">#REF!</definedName>
    <definedName name="ass">#REF!</definedName>
    <definedName name="assd">#REF!</definedName>
    <definedName name="ASSDD">#REF!</definedName>
    <definedName name="b" localSheetId="0">#REF!</definedName>
    <definedName name="b">#REF!</definedName>
    <definedName name="B.C1.3.6_40mm" localSheetId="0">#REF!</definedName>
    <definedName name="B.C1.3.6_40mm">#REF!</definedName>
    <definedName name="B.W.1.3_2.0" localSheetId="0">#REF!</definedName>
    <definedName name="B.W.1.3_2.0">#REF!</definedName>
    <definedName name="B.W.1.3_2.25" localSheetId="0">#REF!</definedName>
    <definedName name="B.W.1.3_2.25">#REF!</definedName>
    <definedName name="B.W.1.3_2.5" localSheetId="0">#REF!</definedName>
    <definedName name="B.W.1.3_2.5">#REF!</definedName>
    <definedName name="B.W.1.3_2.75" localSheetId="0">#REF!</definedName>
    <definedName name="B.W.1.3_2.75">#REF!</definedName>
    <definedName name="B.W.1.3_3" localSheetId="0">#REF!</definedName>
    <definedName name="B.W.1.3_3">#REF!</definedName>
    <definedName name="B.W.1.5_2.0" localSheetId="0">#REF!</definedName>
    <definedName name="B.W.1.5_2.0">#REF!</definedName>
    <definedName name="B.W.1.5_2.25" localSheetId="0">#REF!</definedName>
    <definedName name="B.W.1.5_2.25">#REF!</definedName>
    <definedName name="B.W.1.5_2.5" localSheetId="0">#REF!</definedName>
    <definedName name="B.W.1.5_2.5">#REF!</definedName>
    <definedName name="B.W.1.5_2.75" localSheetId="0">#REF!</definedName>
    <definedName name="B.W.1.5_2.75">#REF!</definedName>
    <definedName name="B.W.1.5_3" localSheetId="0">#REF!</definedName>
    <definedName name="B.W.1.5_3">#REF!</definedName>
    <definedName name="B.W.1.6_2.0" localSheetId="0">#REF!</definedName>
    <definedName name="B.W.1.6_2.0">#REF!</definedName>
    <definedName name="B.W.1.6_2.25" localSheetId="0">#REF!</definedName>
    <definedName name="B.W.1.6_2.25">#REF!</definedName>
    <definedName name="B.W.1.6_2.5" localSheetId="0">#REF!</definedName>
    <definedName name="B.W.1.6_2.5">#REF!</definedName>
    <definedName name="B.W.1.6_2.75" localSheetId="0">#REF!</definedName>
    <definedName name="B.W.1.6_2.75">#REF!</definedName>
    <definedName name="B.W.1.6_3" localSheetId="0">#REF!</definedName>
    <definedName name="B.W.1.6_3">#REF!</definedName>
    <definedName name="Basementfill">[8]Spec!$B$14</definedName>
    <definedName name="bbed" localSheetId="0">Scheduled_Payment+Extra_Payment</definedName>
    <definedName name="bbed">Scheduled_Payment+Extra_Payment</definedName>
    <definedName name="be">#REF!</definedName>
    <definedName name="Beg_Bal">#REF!</definedName>
    <definedName name="bghvnbbb">#REF!</definedName>
    <definedName name="BM" localSheetId="0">#REF!</definedName>
    <definedName name="BM">#REF!</definedName>
    <definedName name="bor" localSheetId="0">#REF!</definedName>
    <definedName name="bor">#REF!</definedName>
    <definedName name="Br.Par_2.0" localSheetId="0">#REF!</definedName>
    <definedName name="Br.Par_2.0">#REF!</definedName>
    <definedName name="Br.Par_2.25" localSheetId="0">#REF!</definedName>
    <definedName name="Br.Par_2.25">#REF!</definedName>
    <definedName name="Br.Par_2.50" localSheetId="0">#REF!</definedName>
    <definedName name="Br.Par_2.50">#REF!</definedName>
    <definedName name="Br.Par_2.75" localSheetId="0">#REF!</definedName>
    <definedName name="Br.Par_2.75">#REF!</definedName>
    <definedName name="Br.Par_3.0" localSheetId="0">#REF!</definedName>
    <definedName name="Br.Par_3.0">#REF!</definedName>
    <definedName name="Brick_work" localSheetId="0">#REF!</definedName>
    <definedName name="Brick_work">#REF!</definedName>
    <definedName name="Brick_work_11" localSheetId="0">#REF!</definedName>
    <definedName name="Brick_work_11">#REF!</definedName>
    <definedName name="Brick_work_3" localSheetId="0">#REF!</definedName>
    <definedName name="Brick_work_3">#REF!</definedName>
    <definedName name="Brick_work_6" localSheetId="0">#REF!</definedName>
    <definedName name="Brick_work_6">#REF!</definedName>
    <definedName name="Bricks" localSheetId="0">[14]Data!#REF!</definedName>
    <definedName name="Bricks">[14]Data!#REF!</definedName>
    <definedName name="Bricks_11" localSheetId="0">#REF!</definedName>
    <definedName name="Bricks_11">#REF!</definedName>
    <definedName name="Bricks_3" localSheetId="0">#REF!</definedName>
    <definedName name="Bricks_3">#REF!</definedName>
    <definedName name="Bricks_6" localSheetId="0">#REF!</definedName>
    <definedName name="Bricks_6">#REF!</definedName>
    <definedName name="Bricks_7" localSheetId="0">[14]Data!#REF!</definedName>
    <definedName name="Bricks_7">[14]Data!#REF!</definedName>
    <definedName name="Bricks_8" localSheetId="0">[14]Data!#REF!</definedName>
    <definedName name="Bricks_8">[14]Data!#REF!</definedName>
    <definedName name="bui" localSheetId="0">#REF!</definedName>
    <definedName name="bui">#REF!</definedName>
    <definedName name="building" localSheetId="0">#REF!</definedName>
    <definedName name="building">#REF!</definedName>
    <definedName name="Buildingevelopment." localSheetId="0">#REF!</definedName>
    <definedName name="Buildingevelopment.">#REF!</definedName>
    <definedName name="BW">[8]Spec!$B$9</definedName>
    <definedName name="c.data" localSheetId="0">#REF!</definedName>
    <definedName name="c.data">#REF!</definedName>
    <definedName name="C.M.1.1" localSheetId="0">#REF!</definedName>
    <definedName name="C.M.1.1">#REF!</definedName>
    <definedName name="C.M.1.1.5" localSheetId="0">#REF!</definedName>
    <definedName name="C.M.1.1.5">#REF!</definedName>
    <definedName name="c641.">#REF!</definedName>
    <definedName name="cc">#REF!</definedName>
    <definedName name="ccc">#REF!</definedName>
    <definedName name="cdscds">#REF!</definedName>
    <definedName name="Ceilingplast">[8]Spec!$B$21</definedName>
    <definedName name="Cement_mortar" localSheetId="0">#REF!</definedName>
    <definedName name="Cement_mortar">#REF!</definedName>
    <definedName name="Cement_mortar_11" localSheetId="0">#REF!</definedName>
    <definedName name="Cement_mortar_11">#REF!</definedName>
    <definedName name="Cement_mortar_3" localSheetId="0">#REF!</definedName>
    <definedName name="Cement_mortar_3">#REF!</definedName>
    <definedName name="Cement_mortar_6" localSheetId="0">#REF!</definedName>
    <definedName name="Cement_mortar_6">#REF!</definedName>
    <definedName name="Cement_Paint" localSheetId="0">#REF!</definedName>
    <definedName name="Cement_Paint">#REF!</definedName>
    <definedName name="CENTERING" localSheetId="0">#REF!</definedName>
    <definedName name="CENTERING">#REF!</definedName>
    <definedName name="ceramic">[8]Spec!$B$17</definedName>
    <definedName name="Civil_Data" localSheetId="0">#REF!</definedName>
    <definedName name="Civil_Data">#REF!</definedName>
    <definedName name="Conc14">[8]Spec!$B$6</definedName>
    <definedName name="Concrete" localSheetId="0">#REF!</definedName>
    <definedName name="Concrete">#REF!</definedName>
    <definedName name="Concrete_11" localSheetId="0">#REF!</definedName>
    <definedName name="Concrete_11">#REF!</definedName>
    <definedName name="Concrete_3" localSheetId="0">#REF!</definedName>
    <definedName name="Concrete_3">#REF!</definedName>
    <definedName name="Concrete_6" localSheetId="0">#REF!</definedName>
    <definedName name="Concrete_6">#REF!</definedName>
    <definedName name="Conveyance_chart" localSheetId="0">#REF!</definedName>
    <definedName name="Conveyance_chart">#REF!</definedName>
    <definedName name="Conveyance_chart_11" localSheetId="0">#REF!</definedName>
    <definedName name="Conveyance_chart_11">#REF!</definedName>
    <definedName name="Conveyance_chart_3" localSheetId="0">#REF!</definedName>
    <definedName name="Conveyance_chart_3">#REF!</definedName>
    <definedName name="Conveyance_chart_6" localSheetId="0">#REF!</definedName>
    <definedName name="Conveyance_chart_6">#REF!</definedName>
    <definedName name="cs">#REF!</definedName>
    <definedName name="CUDDAPAH_40" localSheetId="0">#REF!</definedName>
    <definedName name="CUDDAPAH_40">#REF!</definedName>
    <definedName name="CW">[8]Spec!$B$23</definedName>
    <definedName name="d">#REF!</definedName>
    <definedName name="DADOO_CL.GLZ" localSheetId="0">#REF!</definedName>
    <definedName name="DADOO_CL.GLZ">#REF!</definedName>
    <definedName name="DADOO_MOSIC" localSheetId="0">#REF!</definedName>
    <definedName name="DADOO_MOSIC">#REF!</definedName>
    <definedName name="DADOO_WT.GLZ" localSheetId="0">#REF!</definedName>
    <definedName name="DADOO_WT.GLZ">#REF!</definedName>
    <definedName name="dasdffhghkjvz">#REF!</definedName>
    <definedName name="Data">#REF!</definedName>
    <definedName name="Data_civil" localSheetId="0">#REF!</definedName>
    <definedName name="Data_civil">#REF!</definedName>
    <definedName name="Data_civil_11" localSheetId="0">#REF!</definedName>
    <definedName name="Data_civil_11">#REF!</definedName>
    <definedName name="Data_civil_3" localSheetId="0">#REF!</definedName>
    <definedName name="Data_civil_3">#REF!</definedName>
    <definedName name="Data_civil_6" localSheetId="0">#REF!</definedName>
    <definedName name="Data_civil_6">#REF!</definedName>
    <definedName name="Data_electrical" localSheetId="0">#REF!</definedName>
    <definedName name="Data_electrical">#REF!</definedName>
    <definedName name="Data_electrical_11" localSheetId="0">#REF!</definedName>
    <definedName name="Data_electrical_11">#REF!</definedName>
    <definedName name="Data_electrical_3" localSheetId="0">#REF!</definedName>
    <definedName name="Data_electrical_3">#REF!</definedName>
    <definedName name="Data_electrical_6" localSheetId="0">#REF!</definedName>
    <definedName name="Data_electrical_6">#REF!</definedName>
    <definedName name="Data_for_Civil_work" localSheetId="0">#REF!</definedName>
    <definedName name="Data_for_Civil_work">#REF!</definedName>
    <definedName name="Data_for_Road_Work" localSheetId="0">#REF!</definedName>
    <definedName name="Data_for_Road_Work">#REF!</definedName>
    <definedName name="Data_road" localSheetId="0">#REF!</definedName>
    <definedName name="Data_road">#REF!</definedName>
    <definedName name="Data_road_11" localSheetId="0">#REF!</definedName>
    <definedName name="Data_road_11">#REF!</definedName>
    <definedName name="Data_road_3" localSheetId="0">#REF!</definedName>
    <definedName name="Data_road_3">#REF!</definedName>
    <definedName name="Data_road_6" localSheetId="0">#REF!</definedName>
    <definedName name="Data_road_6">#REF!</definedName>
    <definedName name="Data_sanitary" localSheetId="0">#REF!</definedName>
    <definedName name="Data_sanitary">#REF!</definedName>
    <definedName name="Data_sanitary_11" localSheetId="0">#REF!</definedName>
    <definedName name="Data_sanitary_11">#REF!</definedName>
    <definedName name="Data_sanitary_3" localSheetId="0">#REF!</definedName>
    <definedName name="Data_sanitary_3">#REF!</definedName>
    <definedName name="Data_sanitary_6" localSheetId="0">#REF!</definedName>
    <definedName name="Data_sanitary_6">#REF!</definedName>
    <definedName name="DATA3" localSheetId="0">#REF!</definedName>
    <definedName name="DATA3">#REF!</definedName>
    <definedName name="datas">#REF!</definedName>
    <definedName name="dd">#REF!</definedName>
    <definedName name="ddds">#REF!</definedName>
    <definedName name="DEEE">#REF!</definedName>
    <definedName name="der" localSheetId="0">#REF!</definedName>
    <definedName name="der">#REF!</definedName>
    <definedName name="detail1">#REF!</definedName>
    <definedName name="details">#REF!</definedName>
    <definedName name="detpada">#REF!</definedName>
    <definedName name="Dev_Name" localSheetId="0">#REF!</definedName>
    <definedName name="Dev_Name">#REF!</definedName>
    <definedName name="Dev_Road_Name" localSheetId="0">#REF!,#REF!</definedName>
    <definedName name="Dev_Road_Name">#REF!,#REF!</definedName>
    <definedName name="df" localSheetId="0">#REF!</definedName>
    <definedName name="df">#REF!</definedName>
    <definedName name="dfe" localSheetId="0">#REF!</definedName>
    <definedName name="dfe">#REF!</definedName>
    <definedName name="dfg">#REF!</definedName>
    <definedName name="Distember" localSheetId="0">#REF!</definedName>
    <definedName name="Distember">#REF!</definedName>
    <definedName name="Door" localSheetId="0">[14]Data!#REF!</definedName>
    <definedName name="Door">[14]Data!#REF!</definedName>
    <definedName name="Door_11" localSheetId="0">#REF!</definedName>
    <definedName name="Door_11">#REF!</definedName>
    <definedName name="Door_3" localSheetId="0">#REF!</definedName>
    <definedName name="Door_3">#REF!</definedName>
    <definedName name="Door_6" localSheetId="0">#REF!</definedName>
    <definedName name="Door_6">#REF!</definedName>
    <definedName name="Door_7" localSheetId="0">[14]Data!#REF!</definedName>
    <definedName name="Door_7">[14]Data!#REF!</definedName>
    <definedName name="Door_8" localSheetId="0">[14]Data!#REF!</definedName>
    <definedName name="Door_8">[14]Data!#REF!</definedName>
    <definedName name="Door_Window" localSheetId="0">#REF!</definedName>
    <definedName name="Door_Window">#REF!</definedName>
    <definedName name="Door_Window_11" localSheetId="0">#REF!</definedName>
    <definedName name="Door_Window_11">#REF!</definedName>
    <definedName name="Door_Window_3" localSheetId="0">#REF!</definedName>
    <definedName name="Door_Window_3">#REF!</definedName>
    <definedName name="Door_Window_6" localSheetId="0">#REF!</definedName>
    <definedName name="Door_Window_6">#REF!</definedName>
    <definedName name="ds">#REF!</definedName>
    <definedName name="dsa">#REF!</definedName>
    <definedName name="dsfadsfadfasdfas">#REF!</definedName>
    <definedName name="dsfd">#REF!</definedName>
    <definedName name="dsm">#REF!</definedName>
    <definedName name="E" localSheetId="0">#REF!</definedName>
    <definedName name="E">#REF!</definedName>
    <definedName name="EARTH_FILL" localSheetId="0">#REF!</definedName>
    <definedName name="EARTH_FILL">#REF!</definedName>
    <definedName name="Earth_work_sand" localSheetId="0">#REF!</definedName>
    <definedName name="Earth_work_sand">#REF!</definedName>
    <definedName name="Earth_work_sand_11" localSheetId="0">#REF!</definedName>
    <definedName name="Earth_work_sand_11">#REF!</definedName>
    <definedName name="Earth_work_sand_3" localSheetId="0">#REF!</definedName>
    <definedName name="Earth_work_sand_3">#REF!</definedName>
    <definedName name="Earth_work_sand_6" localSheetId="0">#REF!</definedName>
    <definedName name="Earth_work_sand_6">#REF!</definedName>
    <definedName name="ed" localSheetId="0">#REF!</definedName>
    <definedName name="ed">#REF!</definedName>
    <definedName name="edf">#REF!</definedName>
    <definedName name="electri" localSheetId="0">#REF!</definedName>
    <definedName name="electri">#REF!</definedName>
    <definedName name="End_Bal">#REF!</definedName>
    <definedName name="er" localSheetId="0">#REF!</definedName>
    <definedName name="er">#REF!</definedName>
    <definedName name="ert" localSheetId="0">#REF!</definedName>
    <definedName name="ert">#REF!</definedName>
    <definedName name="es">#REF!</definedName>
    <definedName name="EW">[8]Spec!$B$5</definedName>
    <definedName name="EWQ">#REF!</definedName>
    <definedName name="ewr" localSheetId="0">[14]Data!#REF!</definedName>
    <definedName name="ewr">[14]Data!#REF!</definedName>
    <definedName name="Excel_BuiltIn__FilterDatabase_6" localSheetId="0">[18]Abstract!#REF!</definedName>
    <definedName name="Excel_BuiltIn__FilterDatabase_6">[18]Abstract!#REF!</definedName>
    <definedName name="Excel_BuiltIn_Print_Area" localSheetId="0">#REF!</definedName>
    <definedName name="Excel_BuiltIn_Print_Area">#REF!</definedName>
    <definedName name="Excel_BuiltIn_Print_Titles" localSheetId="0">#REF!</definedName>
    <definedName name="Excel_BuiltIn_Print_Titles">#REF!</definedName>
    <definedName name="Excel_BuiltIn_Print_Titles_3" localSheetId="0">#REF!</definedName>
    <definedName name="Excel_BuiltIn_Print_Titles_3">#REF!</definedName>
    <definedName name="Excel_BuiltIn_Print_Titles_4" localSheetId="0">#REF!</definedName>
    <definedName name="Excel_BuiltIn_Print_Titles_4">#REF!</definedName>
    <definedName name="Extra_Pay">#REF!</definedName>
    <definedName name="f">#REF!</definedName>
    <definedName name="F.E.W_ALL" localSheetId="0">#REF!</definedName>
    <definedName name="F.E.W_ALL">#REF!</definedName>
    <definedName name="F.E.W_H.S.CLAY" localSheetId="0">#REF!</definedName>
    <definedName name="F.E.W_H.S.CLAY">#REF!</definedName>
    <definedName name="F.E.W_S.D.R" localSheetId="0">#REF!</definedName>
    <definedName name="F.E.W_S.D.R">#REF!</definedName>
    <definedName name="F.E.W_SAND" localSheetId="0">#REF!</definedName>
    <definedName name="F.E.W_SAND">#REF!</definedName>
    <definedName name="fdfdff">#REF!</definedName>
    <definedName name="fdg">#REF!</definedName>
    <definedName name="ff" localSheetId="0">#REF!</definedName>
    <definedName name="ff">#REF!</definedName>
    <definedName name="ffsdhipout7yhuyfyfvtrtdc">#REF!</definedName>
    <definedName name="fg">#REF!</definedName>
    <definedName name="fgrd">#REF!</definedName>
    <definedName name="fgsgsg" localSheetId="0">#REF!</definedName>
    <definedName name="fgsgsg">#REF!</definedName>
    <definedName name="fhd" localSheetId="0">#REF!</definedName>
    <definedName name="fhd">#REF!</definedName>
    <definedName name="Filling" localSheetId="0">#REF!</definedName>
    <definedName name="Filling">#REF!</definedName>
    <definedName name="fjk">#REF!</definedName>
    <definedName name="fr" localSheetId="0">#REF!</definedName>
    <definedName name="fr">#REF!</definedName>
    <definedName name="frd">#REF!</definedName>
    <definedName name="frt" localSheetId="0">#REF!</definedName>
    <definedName name="frt">#REF!</definedName>
    <definedName name="FSEGADRG">#REF!</definedName>
    <definedName name="Full_Print">#REF!</definedName>
    <definedName name="g">#REF!</definedName>
    <definedName name="gd">#REF!</definedName>
    <definedName name="gf">#REF!</definedName>
    <definedName name="gfg">#REF!</definedName>
    <definedName name="gfrt" localSheetId="0">#REF!</definedName>
    <definedName name="gfrt">#REF!</definedName>
    <definedName name="gg.abs">#REF!</definedName>
    <definedName name="GHJYUTYUGNVBN" localSheetId="0">#REF!</definedName>
    <definedName name="GHJYUTYUGNVBN">#REF!</definedName>
    <definedName name="GKLPIUYY">#REF!</definedName>
    <definedName name="GRANO" localSheetId="0">#REF!</definedName>
    <definedName name="GRANO">#REF!</definedName>
    <definedName name="gsdf">#REF!</definedName>
    <definedName name="gsgsg" localSheetId="0">#REF!</definedName>
    <definedName name="gsgsg">#REF!</definedName>
    <definedName name="gt" localSheetId="0">#REF!</definedName>
    <definedName name="gt">#REF!</definedName>
    <definedName name="gtr" localSheetId="0">#REF!</definedName>
    <definedName name="gtr">#REF!</definedName>
    <definedName name="h">#REF!</definedName>
    <definedName name="Header_Row">ROW(#REF!)</definedName>
    <definedName name="HGL">#REF!</definedName>
    <definedName name="hh">#REF!</definedName>
    <definedName name="hha">#REF!</definedName>
    <definedName name="hia" localSheetId="0">#REF!</definedName>
    <definedName name="hia">#REF!</definedName>
    <definedName name="hiuytf">#REF!</definedName>
    <definedName name="hj" localSheetId="0">[14]Data!#REF!</definedName>
    <definedName name="hj">#REF!</definedName>
    <definedName name="HUOPLUEQ">#REF!</definedName>
    <definedName name="hyu" localSheetId="0">#REF!</definedName>
    <definedName name="hyu">#REF!</definedName>
    <definedName name="i">#REF!</definedName>
    <definedName name="ins" localSheetId="0">#REF!</definedName>
    <definedName name="ins">#REF!</definedName>
    <definedName name="ins_block">#REF!</definedName>
    <definedName name="ins_fjjhtt">#REF!</definedName>
    <definedName name="inss">#REF!</definedName>
    <definedName name="Int">#REF!</definedName>
    <definedName name="Interest_Rate">#REF!</definedName>
    <definedName name="Iron_Paint" localSheetId="0">#REF!</definedName>
    <definedName name="Iron_Paint">#REF!</definedName>
    <definedName name="jh" localSheetId="0">#REF!</definedName>
    <definedName name="jh">#REF!</definedName>
    <definedName name="jj" localSheetId="0">#REF!</definedName>
    <definedName name="jj">#REF!</definedName>
    <definedName name="jjj">#REF!</definedName>
    <definedName name="jk" localSheetId="0">#REF!</definedName>
    <definedName name="jk">#REF!</definedName>
    <definedName name="Junior_Engineer" localSheetId="0">#REF!</definedName>
    <definedName name="Junior_Engineer">#REF!</definedName>
    <definedName name="k">#REF!</definedName>
    <definedName name="k11.1" localSheetId="0">#REF!</definedName>
    <definedName name="k11.1">#REF!</definedName>
    <definedName name="k1400\">#REF!</definedName>
    <definedName name="k404." localSheetId="0">#REF!</definedName>
    <definedName name="k404.">#REF!</definedName>
    <definedName name="kalil" localSheetId="0">#REF!</definedName>
    <definedName name="kalil">#REF!</definedName>
    <definedName name="kasper">#REF!</definedName>
    <definedName name="kk">#REF!</definedName>
    <definedName name="_____kK1312" localSheetId="0">#REF!</definedName>
    <definedName name="___________________________________________________________kK1312">#REF!</definedName>
    <definedName name="_________kk232" localSheetId="0">#REF!</definedName>
    <definedName name="_____________________________________________________________kk232">#REF!</definedName>
    <definedName name="klo" localSheetId="0">#REF!</definedName>
    <definedName name="klo">#REF!</definedName>
    <definedName name="KOTA_STONE" localSheetId="0">#REF!</definedName>
    <definedName name="KOTA_STONE">#REF!</definedName>
    <definedName name="Labour_Board" localSheetId="0">#REF!</definedName>
    <definedName name="Labour_Board">#REF!</definedName>
    <definedName name="Labour_Board_11" localSheetId="0">#REF!</definedName>
    <definedName name="Labour_Board_11">#REF!</definedName>
    <definedName name="Labour_Board_3" localSheetId="0">#REF!</definedName>
    <definedName name="Labour_Board_3">#REF!</definedName>
    <definedName name="Labour_Board_6" localSheetId="0">#REF!</definedName>
    <definedName name="Labour_Board_6">#REF!</definedName>
    <definedName name="Labour_Data" localSheetId="0">#REF!</definedName>
    <definedName name="Labour_Data">#REF!</definedName>
    <definedName name="Labour_PWD" localSheetId="0">#REF!</definedName>
    <definedName name="Labour_PWD">#REF!</definedName>
    <definedName name="Labour_PWD_11" localSheetId="0">#REF!</definedName>
    <definedName name="Labour_PWD_11">#REF!</definedName>
    <definedName name="Labour_PWD_3" localSheetId="0">#REF!</definedName>
    <definedName name="Labour_PWD_3">#REF!</definedName>
    <definedName name="Labour_PWD_6" localSheetId="0">#REF!</definedName>
    <definedName name="Labour_PWD_6">#REF!</definedName>
    <definedName name="Labour_Rate" localSheetId="0">#REF!</definedName>
    <definedName name="Labour_Rate">#REF!</definedName>
    <definedName name="Labour_rate_civil" localSheetId="0">#REF!</definedName>
    <definedName name="Labour_rate_civil">#REF!</definedName>
    <definedName name="Labour_rate_civil_11" localSheetId="0">#REF!</definedName>
    <definedName name="Labour_rate_civil_11">#REF!</definedName>
    <definedName name="Labour_rate_civil_3" localSheetId="0">#REF!</definedName>
    <definedName name="Labour_rate_civil_3">#REF!</definedName>
    <definedName name="Labour_rate_civil_6" localSheetId="0">#REF!</definedName>
    <definedName name="Labour_rate_civil_6">#REF!</definedName>
    <definedName name="Labour_rate_electrical" localSheetId="0">#REF!</definedName>
    <definedName name="Labour_rate_electrical">#REF!</definedName>
    <definedName name="Labour_rate_electrical_11" localSheetId="0">#REF!</definedName>
    <definedName name="Labour_rate_electrical_11">#REF!</definedName>
    <definedName name="Labour_rate_electrical_3" localSheetId="0">#REF!</definedName>
    <definedName name="Labour_rate_electrical_3">#REF!</definedName>
    <definedName name="Labour_rate_electrical_6" localSheetId="0">#REF!</definedName>
    <definedName name="Labour_rate_electrical_6">#REF!</definedName>
    <definedName name="Labour_rate_road" localSheetId="0">#REF!</definedName>
    <definedName name="Labour_rate_road">#REF!</definedName>
    <definedName name="Labour_rate_road_11" localSheetId="0">#REF!</definedName>
    <definedName name="Labour_rate_road_11">#REF!</definedName>
    <definedName name="Labour_rate_road_3" localSheetId="0">#REF!</definedName>
    <definedName name="Labour_rate_road_3">#REF!</definedName>
    <definedName name="Labour_rate_road_6" localSheetId="0">#REF!</definedName>
    <definedName name="Labour_rate_road_6">#REF!</definedName>
    <definedName name="Labour_road" localSheetId="0">#REF!</definedName>
    <definedName name="Labour_road">#REF!</definedName>
    <definedName name="Labour_road_11" localSheetId="0">#REF!</definedName>
    <definedName name="Labour_road_11">#REF!</definedName>
    <definedName name="Labour_road_3" localSheetId="0">#REF!</definedName>
    <definedName name="Labour_road_3">#REF!</definedName>
    <definedName name="Labour_road_6" localSheetId="0">#REF!</definedName>
    <definedName name="Labour_road_6">#REF!</definedName>
    <definedName name="Lac_Polish" localSheetId="0">#REF!</definedName>
    <definedName name="Lac_Polish">#REF!</definedName>
    <definedName name="Last_Row" localSheetId="0">IF('detail ITI'!Values_Entered,Header_Row+'detail ITI'!Number_of_Payments,Header_Row)</definedName>
    <definedName name="Last_Row">IF(Values_Entered,Header_Row+Number_of_Payments,Header_Row)</definedName>
    <definedName name="lead" localSheetId="0">#REF!</definedName>
    <definedName name="lead">#REF!</definedName>
    <definedName name="Lead_statement" localSheetId="0">#REF!</definedName>
    <definedName name="Lead_statement">#REF!</definedName>
    <definedName name="Lead_statement_11" localSheetId="0">#REF!</definedName>
    <definedName name="Lead_statement_11">#REF!</definedName>
    <definedName name="Lead_statement_3" localSheetId="0">#REF!</definedName>
    <definedName name="Lead_statement_3">#REF!</definedName>
    <definedName name="Lead_statement_6" localSheetId="0">#REF!</definedName>
    <definedName name="Lead_statement_6">#REF!</definedName>
    <definedName name="llll">#REF!</definedName>
    <definedName name="Loan_Amount">#REF!</definedName>
    <definedName name="Loan_Start">#REF!</definedName>
    <definedName name="Loan_Years">#REF!</definedName>
    <definedName name="m">#REF!</definedName>
    <definedName name="M.S.Grill" localSheetId="0">#REF!</definedName>
    <definedName name="M.S.Grill">#REF!</definedName>
    <definedName name="mani">#REF!</definedName>
    <definedName name="Material_Board" localSheetId="0">#REF!</definedName>
    <definedName name="Material_Board">#REF!</definedName>
    <definedName name="Material_Board_11" localSheetId="0">#REF!</definedName>
    <definedName name="Material_Board_11">#REF!</definedName>
    <definedName name="Material_Board_3" localSheetId="0">#REF!</definedName>
    <definedName name="Material_Board_3">#REF!</definedName>
    <definedName name="Material_Board_6" localSheetId="0">#REF!</definedName>
    <definedName name="Material_Board_6">#REF!</definedName>
    <definedName name="Material_PWD" localSheetId="0">#REF!</definedName>
    <definedName name="Material_PWD">#REF!</definedName>
    <definedName name="Material_PWD_11" localSheetId="0">#REF!</definedName>
    <definedName name="Material_PWD_11">#REF!</definedName>
    <definedName name="Material_PWD_3" localSheetId="0">#REF!</definedName>
    <definedName name="Material_PWD_3">#REF!</definedName>
    <definedName name="Material_PWD_6" localSheetId="0">#REF!</definedName>
    <definedName name="Material_PWD_6">#REF!</definedName>
    <definedName name="Material_Rate" localSheetId="0">#REF!</definedName>
    <definedName name="Material_Rate">#REF!</definedName>
    <definedName name="Material_road" localSheetId="0">#REF!</definedName>
    <definedName name="Material_road">#REF!</definedName>
    <definedName name="Material_road_11" localSheetId="0">#REF!</definedName>
    <definedName name="Material_road_11">#REF!</definedName>
    <definedName name="Material_road_3" localSheetId="0">#REF!</definedName>
    <definedName name="Material_road_3">#REF!</definedName>
    <definedName name="Material_road_6" localSheetId="0">#REF!</definedName>
    <definedName name="Material_road_6">#REF!</definedName>
    <definedName name="mmm">#REF!</definedName>
    <definedName name="mn">#REF!</definedName>
    <definedName name="MOSIC_INSITU" localSheetId="0">#REF!</definedName>
    <definedName name="MOSIC_INSITU">#REF!</definedName>
    <definedName name="MOSIC_TILES" localSheetId="0">#REF!</definedName>
    <definedName name="MOSIC_TILES">#REF!</definedName>
    <definedName name="N" localSheetId="0">#REF!</definedName>
    <definedName name="N">#REF!</definedName>
    <definedName name="Name_Road" localSheetId="0">#REF!,#REF!,#REF!,#REF!,#REF!</definedName>
    <definedName name="Name_Road">#REF!,#REF!,#REF!,#REF!,#REF!</definedName>
    <definedName name="Num_Pmt_Per_Year">#REF!</definedName>
    <definedName name="Number_of_Payments" localSheetId="0">MATCH(0.01,End_Bal,-1)+1</definedName>
    <definedName name="Number_of_Payments">MATCH(0.01,End_Bal,-1)+1</definedName>
    <definedName name="NW">#REF!</definedName>
    <definedName name="op">#REF!</definedName>
    <definedName name="opyffdffdfgsdghdgfh">#REF!</definedName>
    <definedName name="P" localSheetId="0">#REF!</definedName>
    <definedName name="P">#REF!</definedName>
    <definedName name="P.C.C.1.2.4.10MM" localSheetId="0">#REF!</definedName>
    <definedName name="P.C.C.1.2.4.10MM">#REF!</definedName>
    <definedName name="P.C.C.1.2.4.H.B" localSheetId="0">#REF!</definedName>
    <definedName name="P.C.C.1.2.4.H.B">#REF!</definedName>
    <definedName name="P.C.C.1.2.4.M.B" localSheetId="0">#REF!+#REF!</definedName>
    <definedName name="P.C.C.1.2.4.M.B">#REF!+#REF!</definedName>
    <definedName name="P.C.C.1.3.6.40MM" localSheetId="0">#REF!</definedName>
    <definedName name="P.C.C.1.3.6.40MM">#REF!</definedName>
    <definedName name="P.C.C.1.3.6.H.B" localSheetId="0">#REF!</definedName>
    <definedName name="P.C.C.1.3.6.H.B">#REF!</definedName>
    <definedName name="P.C.C.1.4.8" localSheetId="0">#REF!</definedName>
    <definedName name="P.C.C.1.4.8">#REF!</definedName>
    <definedName name="P.C.C.1.5.10" localSheetId="0">#REF!</definedName>
    <definedName name="P.C.C.1.5.10">#REF!</definedName>
    <definedName name="P.C.C.1.8.16HB" localSheetId="0">#REF!</definedName>
    <definedName name="P.C.C.1.8.16HB">#REF!</definedName>
    <definedName name="P.C.C1.3.6.MB" localSheetId="0">#REF!</definedName>
    <definedName name="P.C.C1.3.6.MB">#REF!</definedName>
    <definedName name="P.C.C1.3.6mb" localSheetId="0">#REF!</definedName>
    <definedName name="P.C.C1.3.6mb">#REF!</definedName>
    <definedName name="P.C.C1.8.16_MB" localSheetId="0">#REF!</definedName>
    <definedName name="P.C.C1.8.16_MB">#REF!</definedName>
    <definedName name="pa" localSheetId="0">#REF!</definedName>
    <definedName name="pa">#REF!</definedName>
    <definedName name="Paint">[8]Spec!$B$24</definedName>
    <definedName name="Pay_Date">#REF!</definedName>
    <definedName name="Pay_Num">#REF!</definedName>
    <definedName name="payment">#REF!</definedName>
    <definedName name="Payment_Date" localSheetId="0">DATE(YEAR(Loan_Start),MONTH(Loan_Start)+Payment_Number,DAY(Loan_Start))</definedName>
    <definedName name="Payment_Date">DATE(YEAR(Loan_Start),MONTH(Loan_Start)+Payment_Number,DAY(Loan_Start))</definedName>
    <definedName name="pc" localSheetId="0">#REF!</definedName>
    <definedName name="pc">#REF!</definedName>
    <definedName name="pc_hchhh">#REF!</definedName>
    <definedName name="PC_Name" localSheetId="0">#REF!</definedName>
    <definedName name="PC_Name">#REF!</definedName>
    <definedName name="PC_Road_Name" localSheetId="0">#REF!</definedName>
    <definedName name="PC_Road_Name">#REF!</definedName>
    <definedName name="pe">#REF!</definedName>
    <definedName name="Plast_1.3_W.P.C" localSheetId="0">#REF!</definedName>
    <definedName name="Plast_1.3_W.P.C">#REF!</definedName>
    <definedName name="Plast_1.5_12mm" localSheetId="0">#REF!</definedName>
    <definedName name="Plast_1.5_12mm">#REF!</definedName>
    <definedName name="Plast_1.5_20mm" localSheetId="0">#REF!</definedName>
    <definedName name="Plast_1.5_20mm">#REF!</definedName>
    <definedName name="Plast_Dummy" localSheetId="0">#REF!</definedName>
    <definedName name="Plast_Dummy">#REF!</definedName>
    <definedName name="Plast_Roof" localSheetId="0">#REF!</definedName>
    <definedName name="Plast_Roof">#REF!</definedName>
    <definedName name="Plast15">[8]Spec!$B$20</definedName>
    <definedName name="Plastering_pointing" localSheetId="0">#REF!</definedName>
    <definedName name="Plastering_pointing">#REF!</definedName>
    <definedName name="Plastering_pointing_11" localSheetId="0">#REF!</definedName>
    <definedName name="Plastering_pointing_11">#REF!</definedName>
    <definedName name="Plastering_pointing_3" localSheetId="0">#REF!</definedName>
    <definedName name="Plastering_pointing_3">#REF!</definedName>
    <definedName name="Plastering_pointing_6" localSheetId="0">#REF!</definedName>
    <definedName name="Plastering_pointing_6">#REF!</definedName>
    <definedName name="Plastic_Emulsion" localSheetId="0">#REF!</definedName>
    <definedName name="Plastic_Emulsion">#REF!</definedName>
    <definedName name="pls" localSheetId="0">#REF!</definedName>
    <definedName name="pls">#REF!</definedName>
    <definedName name="POOMBUHAR">#REF!</definedName>
    <definedName name="PressedTile" localSheetId="0">#REF!</definedName>
    <definedName name="PressedTile">#REF!</definedName>
    <definedName name="pri" localSheetId="0">#REF!</definedName>
    <definedName name="pri">#REF!</definedName>
    <definedName name="PRIN_TITLES_MI" localSheetId="0">#REF!</definedName>
    <definedName name="PRIN_TITLES_MI">#REF!</definedName>
    <definedName name="Princ">#REF!</definedName>
    <definedName name="print" localSheetId="0">#REF!</definedName>
    <definedName name="print">#REF!</definedName>
    <definedName name="PRINT_ARE" localSheetId="0">#REF!</definedName>
    <definedName name="PRINT_ARE">#REF!</definedName>
    <definedName name="_xlnm.Print_Area" localSheetId="0">'detail ITI'!$B$1:$I$302</definedName>
    <definedName name="_xlnm.Print_Area">#REF!</definedName>
    <definedName name="PRINT_AREA_" localSheetId="0">#REF!</definedName>
    <definedName name="PRINT_AREA_">#REF!</definedName>
    <definedName name="print_area_copied">#REF!</definedName>
    <definedName name="PRINT_AREA_M" localSheetId="0">#REF!</definedName>
    <definedName name="PRINT_AREA_M">#REF!</definedName>
    <definedName name="PRINT_AREA_MI" localSheetId="0">#REF!</definedName>
    <definedName name="PRINT_AREA_MI">#REF!</definedName>
    <definedName name="PRINT_AREA_MI_2" localSheetId="0">#REF!</definedName>
    <definedName name="PRINT_AREA_MI_2">#REF!</definedName>
    <definedName name="Print_Area_Reset" localSheetId="0">OFFSET(Full_Print,0,0,'detail ITI'!Last_Row)</definedName>
    <definedName name="Print_Area_Reset">OFFSET(Full_Print,0,0,Last_Row)</definedName>
    <definedName name="Print_Area1">#REF!</definedName>
    <definedName name="Print_T" localSheetId="0">#REF!</definedName>
    <definedName name="Print_T">#REF!</definedName>
    <definedName name="Print_Tit" localSheetId="0">#REF!</definedName>
    <definedName name="Print_Tit">#REF!</definedName>
    <definedName name="Print_Titl" localSheetId="0">#REF!</definedName>
    <definedName name="Print_Titl">#REF!</definedName>
    <definedName name="Print_Title" localSheetId="0">#REF!</definedName>
    <definedName name="Print_Title">#REF!</definedName>
    <definedName name="_xlnm.Print_Titles" localSheetId="0">'detail ITI'!$5:$6</definedName>
    <definedName name="_xlnm.Print_Titles">#REF!</definedName>
    <definedName name="PRINT_TITLES_MI" localSheetId="0">#REF!</definedName>
    <definedName name="PRINT_TITLES_MI">#REF!</definedName>
    <definedName name="PRINT_TITLES_MI_2" localSheetId="0">#REF!</definedName>
    <definedName name="PRINT_TITLES_MI_2">#REF!</definedName>
    <definedName name="PRINT_TITLES_NW">#REF!</definedName>
    <definedName name="Print_titlesnew" localSheetId="0">#REF!</definedName>
    <definedName name="Print_titlesnew">#REF!</definedName>
    <definedName name="printarea1" localSheetId="0">#REF!</definedName>
    <definedName name="printarea1">#REF!</definedName>
    <definedName name="ps_app">#REF!</definedName>
    <definedName name="ps_est">#REF!</definedName>
    <definedName name="ps_max">#REF!</definedName>
    <definedName name="ps_paid">#REF!</definedName>
    <definedName name="ps_quo">#REF!</definedName>
    <definedName name="ps_rec">#REF!</definedName>
    <definedName name="q">#REF!</definedName>
    <definedName name="qhjkjcvbn">#REF!</definedName>
    <definedName name="QQE" localSheetId="0">#REF!</definedName>
    <definedName name="QQE">#REF!</definedName>
    <definedName name="QWE" localSheetId="0">#REF!</definedName>
    <definedName name="QWE">#REF!</definedName>
    <definedName name="R.R_1.3" localSheetId="0">#REF!</definedName>
    <definedName name="R.R_1.3">#REF!</definedName>
    <definedName name="R.R_1.5" localSheetId="0">#REF!</definedName>
    <definedName name="R.R_1.5">#REF!</definedName>
    <definedName name="R.R_1.6" localSheetId="0">#REF!</definedName>
    <definedName name="R.R_1.6">#REF!</definedName>
    <definedName name="raja">#REF!</definedName>
    <definedName name="RATE" localSheetId="0">#REF!</definedName>
    <definedName name="RATE">#REF!</definedName>
    <definedName name="Rate_for_1_Cum" localSheetId="0">#REF!</definedName>
    <definedName name="Rate_for_1_Cum">#REF!</definedName>
    <definedName name="Rates_Charges" localSheetId="0">#REF!</definedName>
    <definedName name="Rates_Charges">#REF!</definedName>
    <definedName name="Rates_Labour" localSheetId="0">#REF!</definedName>
    <definedName name="Rates_Labour">#REF!</definedName>
    <definedName name="Rates_Materials" localSheetId="0">#REF!</definedName>
    <definedName name="Rates_Materials">#REF!</definedName>
    <definedName name="RCC" localSheetId="0">#REF!</definedName>
    <definedName name="RCC">#REF!</definedName>
    <definedName name="RCC.1.1.2_MB" localSheetId="0">#REF!</definedName>
    <definedName name="RCC.1.1.2_MB">#REF!</definedName>
    <definedName name="RCC.1.1.5.3_MB" localSheetId="0">#REF!</definedName>
    <definedName name="RCC.1.1.5.3_MB">#REF!</definedName>
    <definedName name="RCC.1.2.4_MB" localSheetId="0">#REF!</definedName>
    <definedName name="RCC.1.2.4_MB">#REF!</definedName>
    <definedName name="RCC_11" localSheetId="0">#REF!</definedName>
    <definedName name="RCC_11">#REF!</definedName>
    <definedName name="RCC_3" localSheetId="0">#REF!</definedName>
    <definedName name="RCC_3">#REF!</definedName>
    <definedName name="RCC_6" localSheetId="0">#REF!</definedName>
    <definedName name="RCC_6">#REF!</definedName>
    <definedName name="re" localSheetId="0">#REF!</definedName>
    <definedName name="re">#REF!</definedName>
    <definedName name="READVDF1" localSheetId="0">OFFSET([0]!Full_Print,0,0,'detail ITI'!Last_Row)</definedName>
    <definedName name="READVDF1">OFFSET([0]!Full_Print,0,0,[0]!Last_Row)</definedName>
    <definedName name="red" localSheetId="0">#REF!</definedName>
    <definedName name="red">#REF!</definedName>
    <definedName name="REDOXIDE" localSheetId="0">#REF!</definedName>
    <definedName name="REDOXIDE">#REF!</definedName>
    <definedName name="REINFORCE" localSheetId="0">#REF!</definedName>
    <definedName name="REINFORCE">#REF!</definedName>
    <definedName name="rerewr">#REF!</definedName>
    <definedName name="road" localSheetId="0">DATE(YEAR([0]!Loan_Start),MONTH([0]!Loan_Start)+Payment_Number,DAY([0]!Loan_Start))</definedName>
    <definedName name="road">DATE(YEAR([0]!Loan_Start),MONTH([0]!Loan_Start)+Payment_Number,DAY([0]!Loan_Start))</definedName>
    <definedName name="Road_Data" localSheetId="0">[14]Data!#REF!</definedName>
    <definedName name="Road_Data">[14]Data!#REF!</definedName>
    <definedName name="Road_data_1" localSheetId="0">#REF!</definedName>
    <definedName name="Road_data_1">#REF!</definedName>
    <definedName name="Road_Data_11" localSheetId="0">#REF!</definedName>
    <definedName name="Road_Data_11">#REF!</definedName>
    <definedName name="Road_data_2" localSheetId="0">#REF!</definedName>
    <definedName name="Road_data_2">#REF!</definedName>
    <definedName name="Road_Data_3" localSheetId="0">#REF!</definedName>
    <definedName name="Road_Data_3">#REF!</definedName>
    <definedName name="Road_data_5" localSheetId="0">#REF!</definedName>
    <definedName name="Road_data_5">#REF!</definedName>
    <definedName name="Road_data_6" localSheetId="0">#REF!</definedName>
    <definedName name="Road_data_6">#REF!</definedName>
    <definedName name="Road_Data_7" localSheetId="0">[14]Data!#REF!</definedName>
    <definedName name="Road_Data_7">[14]Data!#REF!</definedName>
    <definedName name="Road_Data_8" localSheetId="0">[14]Data!#REF!</definedName>
    <definedName name="Road_Data_8">[14]Data!#REF!</definedName>
    <definedName name="Roof_finishing" localSheetId="0">#REF!</definedName>
    <definedName name="Roof_finishing">#REF!</definedName>
    <definedName name="Roof_finishing_11" localSheetId="0">#REF!</definedName>
    <definedName name="Roof_finishing_11">#REF!</definedName>
    <definedName name="Roof_finishing_3" localSheetId="0">#REF!</definedName>
    <definedName name="Roof_finishing_3">#REF!</definedName>
    <definedName name="Roof_finishing_6" localSheetId="0">#REF!</definedName>
    <definedName name="Roof_finishing_6">#REF!</definedName>
    <definedName name="roya">#REF!</definedName>
    <definedName name="RR_masonary" localSheetId="0">#REF!</definedName>
    <definedName name="RR_masonary">#REF!</definedName>
    <definedName name="RR_masonary_11" localSheetId="0">#REF!</definedName>
    <definedName name="RR_masonary_11">#REF!</definedName>
    <definedName name="RR_masonary_3" localSheetId="0">#REF!</definedName>
    <definedName name="RR_masonary_3">#REF!</definedName>
    <definedName name="RR_masonary_6" localSheetId="0">#REF!</definedName>
    <definedName name="RR_masonary_6">#REF!</definedName>
    <definedName name="rrr" localSheetId="0">#REF!</definedName>
    <definedName name="rrr">#REF!</definedName>
    <definedName name="S" localSheetId="0">#REF!</definedName>
    <definedName name="S">#REF!</definedName>
    <definedName name="sa">#REF!</definedName>
    <definedName name="SAND_FILL" localSheetId="0">#REF!</definedName>
    <definedName name="SAND_FILL">#REF!</definedName>
    <definedName name="Sandfill">[8]Spec!$B$15</definedName>
    <definedName name="Sanitary_Data" localSheetId="0">[14]Data!#REF!</definedName>
    <definedName name="Sanitary_Data">[14]Data!#REF!</definedName>
    <definedName name="Sanitary_Data_11" localSheetId="0">#REF!</definedName>
    <definedName name="Sanitary_Data_11">#REF!</definedName>
    <definedName name="Sanitary_Data_3" localSheetId="0">#REF!</definedName>
    <definedName name="Sanitary_Data_3">#REF!</definedName>
    <definedName name="Sanitary_Data_6" localSheetId="0">#REF!</definedName>
    <definedName name="Sanitary_Data_6">#REF!</definedName>
    <definedName name="Sanitary_Data_7" localSheetId="0">[14]Data!#REF!</definedName>
    <definedName name="Sanitary_Data_7">[14]Data!#REF!</definedName>
    <definedName name="Sanitary_Data_8" localSheetId="0">[14]Data!#REF!</definedName>
    <definedName name="Sanitary_Data_8">[14]Data!#REF!</definedName>
    <definedName name="Sanitary_Item" localSheetId="0">#REF!</definedName>
    <definedName name="Sanitary_Item">#REF!</definedName>
    <definedName name="Sched_Pay">#REF!</definedName>
    <definedName name="Scheduled_Extra_Payments">#REF!</definedName>
    <definedName name="Scheduled_Interest_Rate">#REF!</definedName>
    <definedName name="Scheduled_Monthly_Payment">#REF!</definedName>
    <definedName name="sd" localSheetId="0">#REF!</definedName>
    <definedName name="sd">#REF!</definedName>
    <definedName name="sdasfcs">#REF!</definedName>
    <definedName name="sdfghj">#REF!</definedName>
    <definedName name="sdwsd" localSheetId="0">#REF!</definedName>
    <definedName name="sdwsd">#REF!</definedName>
    <definedName name="sg">#REF!</definedName>
    <definedName name="sheet">#REF!</definedName>
    <definedName name="si_hhgfttg">#REF!</definedName>
    <definedName name="si8_ghmjk">#REF!</definedName>
    <definedName name="sk" localSheetId="0">#REF!</definedName>
    <definedName name="sk">#REF!</definedName>
    <definedName name="sll">#REF!</definedName>
    <definedName name="SR" localSheetId="0">#REF!</definedName>
    <definedName name="SR">#REF!</definedName>
    <definedName name="ss" localSheetId="0">#REF!</definedName>
    <definedName name="ss">#REF!</definedName>
    <definedName name="ssdde" localSheetId="0">#REF!</definedName>
    <definedName name="ssdde">#REF!</definedName>
    <definedName name="sss">#REF!</definedName>
    <definedName name="Steel">[8]Spec!$B$10</definedName>
    <definedName name="Steel_Form_work" localSheetId="0">#REF!</definedName>
    <definedName name="Steel_Form_work">#REF!</definedName>
    <definedName name="Steel_Form_work_11" localSheetId="0">#REF!</definedName>
    <definedName name="Steel_Form_work_11">#REF!</definedName>
    <definedName name="Steel_Form_work_3" localSheetId="0">#REF!</definedName>
    <definedName name="Steel_Form_work_3">#REF!</definedName>
    <definedName name="Steel_Form_work_6" localSheetId="0">#REF!</definedName>
    <definedName name="Steel_Form_work_6">#REF!</definedName>
    <definedName name="Stucco" localSheetId="0">#REF!</definedName>
    <definedName name="Stucco">#REF!</definedName>
    <definedName name="suganya" localSheetId="0">#REF!</definedName>
    <definedName name="suganya">#REF!</definedName>
    <definedName name="sump">#REF!</definedName>
    <definedName name="sxsxsa">#REF!</definedName>
    <definedName name="th">#REF!</definedName>
    <definedName name="Tiles">[8]Spec!$B$19</definedName>
    <definedName name="tj" localSheetId="0">#REF!</definedName>
    <definedName name="tj">#REF!</definedName>
    <definedName name="Total_Interest">#REF!</definedName>
    <definedName name="Total_Pay">#REF!</definedName>
    <definedName name="Total_Payment" localSheetId="0">Scheduled_Payment+Extra_Payment</definedName>
    <definedName name="Total_Payment">Scheduled_Payment+Extra_Payment</definedName>
    <definedName name="TP" localSheetId="0">#REF!</definedName>
    <definedName name="TP">#REF!</definedName>
    <definedName name="ty" localSheetId="0">#REF!</definedName>
    <definedName name="ty">#REF!</definedName>
    <definedName name="tyu">#REF!</definedName>
    <definedName name="uo" localSheetId="0">#REF!</definedName>
    <definedName name="uo">#REF!</definedName>
    <definedName name="UYT">#REF!</definedName>
    <definedName name="v" localSheetId="0">#REF!</definedName>
    <definedName name="v">#REF!</definedName>
    <definedName name="v_app">#REF!</definedName>
    <definedName name="v_est">#REF!</definedName>
    <definedName name="v_paid">#REF!</definedName>
    <definedName name="v_quo">#REF!</definedName>
    <definedName name="v_rec">#REF!</definedName>
    <definedName name="v_tot">#REF!</definedName>
    <definedName name="VAC">#REF!</definedName>
    <definedName name="Values_Entered" localSheetId="0">IF(Loan_Amount*Interest_Rate*Loan_Years*Loan_Start&gt;0,1,0)</definedName>
    <definedName name="Values_Entered">IF(Loan_Amount*Interest_Rate*Loan_Years*Loan_Start&gt;0,1,0)</definedName>
    <definedName name="Vambay" localSheetId="0">[14]Data!$X$195:$AD$249,[14]Data!$X$251:$AD$357,[14]Data!$X$358:$AD$361,[14]Data!$X$362:$AD$374,[14]Data!$X$376:$AD$398,[14]Data!$X$399:$AD$456,[14]Data!$X$459:$AD$460</definedName>
    <definedName name="Vambay">[14]Data!$X$195:$AD$249,[14]Data!$X$251:$AD$357,[14]Data!$X$358:$AD$361,[14]Data!$X$362:$AD$374,[14]Data!$X$376:$AD$398,[14]Data!$X$399:$AD$456,[14]Data!$X$459:$AD$460</definedName>
    <definedName name="Vambay_11" localSheetId="0">#REF!,#REF!,#REF!,#REF!,#REF!,#REF!,#REF!</definedName>
    <definedName name="Vambay_11">#REF!,#REF!,#REF!,#REF!,#REF!,#REF!,#REF!</definedName>
    <definedName name="Vambay_3" localSheetId="0">#REF!,#REF!,#REF!,#REF!,#REF!,#REF!,#REF!</definedName>
    <definedName name="Vambay_3">#REF!,#REF!,#REF!,#REF!,#REF!,#REF!,#REF!</definedName>
    <definedName name="Vambay_6" localSheetId="0">#REF!,#REF!,#REF!,#REF!,#REF!,#REF!,#REF!</definedName>
    <definedName name="Vambay_6">#REF!,#REF!,#REF!,#REF!,#REF!,#REF!,#REF!</definedName>
    <definedName name="Vambay_7" localSheetId="0">[14]Data!$X$195:$AD$249,[14]Data!$X$251:$AD$357,[14]Data!$X$358:$AD$361,[14]Data!$X$362:$AD$374,[14]Data!$X$376:$AD$398,[14]Data!$X$399:$AD$456,[14]Data!$X$459:$AD$460</definedName>
    <definedName name="Vambay_7">[14]Data!$X$195:$AD$249,[14]Data!$X$251:$AD$357,[14]Data!$X$358:$AD$361,[14]Data!$X$362:$AD$374,[14]Data!$X$376:$AD$398,[14]Data!$X$399:$AD$456,[14]Data!$X$459:$AD$460</definedName>
    <definedName name="Vambay_8" localSheetId="0">[14]Data!$X$195:$AD$249,[14]Data!$X$251:$AD$357,[14]Data!$X$358:$AD$361,[14]Data!$X$362:$AD$374,[14]Data!$X$376:$AD$398,[14]Data!$X$399:$AD$456,[14]Data!$X$459:$AD$460</definedName>
    <definedName name="Vambay_8">[14]Data!$X$195:$AD$249,[14]Data!$X$251:$AD$357,[14]Data!$X$358:$AD$361,[14]Data!$X$362:$AD$374,[14]Data!$X$376:$AD$398,[14]Data!$X$399:$AD$456,[14]Data!$X$459:$AD$460</definedName>
    <definedName name="Varnish" localSheetId="0">#REF!</definedName>
    <definedName name="Varnish">#REF!</definedName>
    <definedName name="Varnish1" localSheetId="0">#REF!</definedName>
    <definedName name="Varnish1">#REF!</definedName>
    <definedName name="vignesh">#REF!</definedName>
    <definedName name="vinoth">#REF!</definedName>
    <definedName name="w" localSheetId="0">#REF!</definedName>
    <definedName name="w">#REF!</definedName>
    <definedName name="WE" localSheetId="0">#REF!</definedName>
    <definedName name="WE">#REF!</definedName>
    <definedName name="Weath.Course" localSheetId="0">#REF!</definedName>
    <definedName name="Weath.Course">#REF!</definedName>
    <definedName name="Weathering">[8]Spec!$B$18</definedName>
    <definedName name="WEE" localSheetId="0">#REF!</definedName>
    <definedName name="WEE">#REF!</definedName>
    <definedName name="White_Wash" localSheetId="0">#REF!</definedName>
    <definedName name="White_Wash">#REF!</definedName>
    <definedName name="Win_Grill" localSheetId="0">#REF!</definedName>
    <definedName name="Win_Grill">#REF!</definedName>
    <definedName name="Win_M.S_RODl" localSheetId="0">#REF!</definedName>
    <definedName name="Win_M.S_RODl">#REF!</definedName>
    <definedName name="Wood_Paint" localSheetId="0">#REF!</definedName>
    <definedName name="Wood_Paint">#REF!</definedName>
    <definedName name="WW">[8]Spec!$B$22</definedName>
    <definedName name="WW_Colour" localSheetId="0">#REF!</definedName>
    <definedName name="WW_Colour">#REF!</definedName>
    <definedName name="WW_Colour_11" localSheetId="0">#REF!</definedName>
    <definedName name="WW_Colour_11">#REF!</definedName>
    <definedName name="WW_Colour_3" localSheetId="0">#REF!</definedName>
    <definedName name="WW_Colour_3">#REF!</definedName>
    <definedName name="WW_Colour_6" localSheetId="0">#REF!</definedName>
    <definedName name="WW_Colour_6">#REF!</definedName>
    <definedName name="wws" localSheetId="0">#REF!</definedName>
    <definedName name="wws">#REF!</definedName>
    <definedName name="www">#REF!</definedName>
    <definedName name="x">#REF!</definedName>
    <definedName name="xgjhvfxfhkl">#REF!</definedName>
    <definedName name="_________xx559" localSheetId="0">#REF!</definedName>
    <definedName name="_____________________________________________________________xx559">#REF!</definedName>
    <definedName name="yt" localSheetId="0">#REF!</definedName>
    <definedName name="yt">#REF!</definedName>
    <definedName name="yuk" localSheetId="0">[14]Data!#REF!</definedName>
    <definedName name="yuk">[14]Data!#REF!</definedName>
    <definedName name="z">#REF!</definedName>
    <definedName name="Zx">#REF!</definedName>
    <definedName name="zxv">#REF!</definedName>
  </definedNames>
  <calcPr calcId="124519" fullCalcOnLoad="1"/>
</workbook>
</file>

<file path=xl/calcChain.xml><?xml version="1.0" encoding="utf-8"?>
<calcChain xmlns="http://schemas.openxmlformats.org/spreadsheetml/2006/main">
  <c r="Q305" i="1"/>
  <c r="Q304"/>
  <c r="Q303"/>
  <c r="Q302"/>
  <c r="Q300"/>
  <c r="Q299"/>
  <c r="O298"/>
  <c r="M298"/>
  <c r="L298"/>
  <c r="P298" s="1"/>
  <c r="L297"/>
  <c r="K296"/>
  <c r="I297" s="1"/>
  <c r="H298" s="1"/>
  <c r="N298" s="1"/>
  <c r="J296"/>
  <c r="I295"/>
  <c r="C294"/>
  <c r="C293"/>
  <c r="O292"/>
  <c r="L292"/>
  <c r="P292" s="1"/>
  <c r="I290"/>
  <c r="I291" s="1"/>
  <c r="H292" s="1"/>
  <c r="N292" s="1"/>
  <c r="C289"/>
  <c r="O288"/>
  <c r="L288"/>
  <c r="P288" s="1"/>
  <c r="H288"/>
  <c r="N288" s="1"/>
  <c r="I287"/>
  <c r="I286"/>
  <c r="C285"/>
  <c r="O284"/>
  <c r="L284"/>
  <c r="P284" s="1"/>
  <c r="I283"/>
  <c r="H284" s="1"/>
  <c r="N284" s="1"/>
  <c r="I282"/>
  <c r="C281"/>
  <c r="O280"/>
  <c r="L280"/>
  <c r="P280" s="1"/>
  <c r="I278"/>
  <c r="I279" s="1"/>
  <c r="H280" s="1"/>
  <c r="N280" s="1"/>
  <c r="Q280" s="1"/>
  <c r="C277"/>
  <c r="O276"/>
  <c r="L276"/>
  <c r="P276" s="1"/>
  <c r="I274"/>
  <c r="I275" s="1"/>
  <c r="H276" s="1"/>
  <c r="N276" s="1"/>
  <c r="Q276" s="1"/>
  <c r="C273"/>
  <c r="O272"/>
  <c r="L272"/>
  <c r="P272" s="1"/>
  <c r="I269"/>
  <c r="J270" s="1"/>
  <c r="K270" s="1"/>
  <c r="C268"/>
  <c r="O267"/>
  <c r="M267"/>
  <c r="L267"/>
  <c r="P267" s="1"/>
  <c r="L266"/>
  <c r="I264"/>
  <c r="J265" s="1"/>
  <c r="K265" s="1"/>
  <c r="C263"/>
  <c r="C262"/>
  <c r="O261"/>
  <c r="M261"/>
  <c r="L261"/>
  <c r="P261" s="1"/>
  <c r="I258"/>
  <c r="J259" s="1"/>
  <c r="K259" s="1"/>
  <c r="C257"/>
  <c r="O256"/>
  <c r="M256"/>
  <c r="L256"/>
  <c r="P256" s="1"/>
  <c r="L255"/>
  <c r="K254"/>
  <c r="I255" s="1"/>
  <c r="H256" s="1"/>
  <c r="N256" s="1"/>
  <c r="J254"/>
  <c r="I253"/>
  <c r="C252"/>
  <c r="C251"/>
  <c r="O250"/>
  <c r="L250"/>
  <c r="P250" s="1"/>
  <c r="J248"/>
  <c r="K248" s="1"/>
  <c r="I247"/>
  <c r="C246"/>
  <c r="O245"/>
  <c r="L245"/>
  <c r="P245" s="1"/>
  <c r="I242"/>
  <c r="J243" s="1"/>
  <c r="K243" s="1"/>
  <c r="C241"/>
  <c r="O240"/>
  <c r="L240"/>
  <c r="P240" s="1"/>
  <c r="J238"/>
  <c r="K238" s="1"/>
  <c r="I237"/>
  <c r="C236"/>
  <c r="O235"/>
  <c r="L235"/>
  <c r="P235" s="1"/>
  <c r="I232"/>
  <c r="I231"/>
  <c r="J233" s="1"/>
  <c r="K233" s="1"/>
  <c r="C230"/>
  <c r="O229"/>
  <c r="L229"/>
  <c r="P229" s="1"/>
  <c r="I226"/>
  <c r="I225"/>
  <c r="J227" s="1"/>
  <c r="K227" s="1"/>
  <c r="C224"/>
  <c r="O223"/>
  <c r="L223"/>
  <c r="P223" s="1"/>
  <c r="J221"/>
  <c r="K221" s="1"/>
  <c r="I220"/>
  <c r="A219"/>
  <c r="C219" s="1"/>
  <c r="O218"/>
  <c r="L218"/>
  <c r="P218" s="1"/>
  <c r="I215"/>
  <c r="J216" s="1"/>
  <c r="K216" s="1"/>
  <c r="C214"/>
  <c r="O213"/>
  <c r="L213"/>
  <c r="P213" s="1"/>
  <c r="I210"/>
  <c r="I209"/>
  <c r="J211" s="1"/>
  <c r="K211" s="1"/>
  <c r="C208"/>
  <c r="L207"/>
  <c r="P207" s="1"/>
  <c r="I207"/>
  <c r="O207" s="1"/>
  <c r="I205"/>
  <c r="J206" s="1"/>
  <c r="I206" s="1"/>
  <c r="H207" s="1"/>
  <c r="N207" s="1"/>
  <c r="Q207" s="1"/>
  <c r="C204"/>
  <c r="L203"/>
  <c r="P203" s="1"/>
  <c r="I203"/>
  <c r="O203" s="1"/>
  <c r="J202"/>
  <c r="I202" s="1"/>
  <c r="H203" s="1"/>
  <c r="N203" s="1"/>
  <c r="Q203" s="1"/>
  <c r="I201"/>
  <c r="C200"/>
  <c r="L199"/>
  <c r="P199" s="1"/>
  <c r="I199"/>
  <c r="O199" s="1"/>
  <c r="I197"/>
  <c r="I196"/>
  <c r="J198" s="1"/>
  <c r="I198" s="1"/>
  <c r="H199" s="1"/>
  <c r="N199" s="1"/>
  <c r="Q199" s="1"/>
  <c r="C195"/>
  <c r="O194"/>
  <c r="L194"/>
  <c r="P194" s="1"/>
  <c r="I192"/>
  <c r="I191"/>
  <c r="I190"/>
  <c r="I189"/>
  <c r="J193" s="1"/>
  <c r="I193" s="1"/>
  <c r="H194" s="1"/>
  <c r="N194" s="1"/>
  <c r="Q194" s="1"/>
  <c r="C188"/>
  <c r="L187"/>
  <c r="P187" s="1"/>
  <c r="I187"/>
  <c r="O187" s="1"/>
  <c r="I185"/>
  <c r="I184"/>
  <c r="J186" s="1"/>
  <c r="I186" s="1"/>
  <c r="H187" s="1"/>
  <c r="N187" s="1"/>
  <c r="Q187" s="1"/>
  <c r="C183"/>
  <c r="L182"/>
  <c r="P182" s="1"/>
  <c r="I182"/>
  <c r="O182" s="1"/>
  <c r="J181"/>
  <c r="I181" s="1"/>
  <c r="H182" s="1"/>
  <c r="N182" s="1"/>
  <c r="I180"/>
  <c r="C179"/>
  <c r="O178"/>
  <c r="L178"/>
  <c r="P178" s="1"/>
  <c r="I177"/>
  <c r="H178" s="1"/>
  <c r="N178" s="1"/>
  <c r="I176"/>
  <c r="D176"/>
  <c r="C175"/>
  <c r="O174"/>
  <c r="L174"/>
  <c r="P174" s="1"/>
  <c r="I173"/>
  <c r="H174" s="1"/>
  <c r="N174" s="1"/>
  <c r="Q174" s="1"/>
  <c r="I172"/>
  <c r="I171"/>
  <c r="C170"/>
  <c r="O169"/>
  <c r="M169"/>
  <c r="I167"/>
  <c r="I166"/>
  <c r="I165"/>
  <c r="I164"/>
  <c r="I168" s="1"/>
  <c r="H169" s="1"/>
  <c r="N169" s="1"/>
  <c r="I163"/>
  <c r="A162"/>
  <c r="L169" s="1"/>
  <c r="P169" s="1"/>
  <c r="O161"/>
  <c r="M161"/>
  <c r="L160"/>
  <c r="I160"/>
  <c r="H161" s="1"/>
  <c r="N161" s="1"/>
  <c r="I159"/>
  <c r="I158"/>
  <c r="C157"/>
  <c r="A157"/>
  <c r="L161" s="1"/>
  <c r="P161" s="1"/>
  <c r="C156"/>
  <c r="O155"/>
  <c r="L155"/>
  <c r="P155" s="1"/>
  <c r="I152"/>
  <c r="I151"/>
  <c r="F150"/>
  <c r="E150"/>
  <c r="D150"/>
  <c r="C150"/>
  <c r="C149"/>
  <c r="O148"/>
  <c r="L148"/>
  <c r="P148" s="1"/>
  <c r="I145"/>
  <c r="I144"/>
  <c r="I143"/>
  <c r="F142"/>
  <c r="I142" s="1"/>
  <c r="I141"/>
  <c r="F140"/>
  <c r="I140" s="1"/>
  <c r="I139"/>
  <c r="H138"/>
  <c r="F138"/>
  <c r="D138"/>
  <c r="I138" s="1"/>
  <c r="H137"/>
  <c r="F137"/>
  <c r="D137"/>
  <c r="I137" s="1"/>
  <c r="I136"/>
  <c r="C135"/>
  <c r="O134"/>
  <c r="L134"/>
  <c r="P134" s="1"/>
  <c r="I131"/>
  <c r="F130"/>
  <c r="C129"/>
  <c r="O128"/>
  <c r="L128"/>
  <c r="P128" s="1"/>
  <c r="I125"/>
  <c r="I124"/>
  <c r="H123"/>
  <c r="I123" s="1"/>
  <c r="I122"/>
  <c r="F121"/>
  <c r="I121" s="1"/>
  <c r="I120"/>
  <c r="I119"/>
  <c r="F119"/>
  <c r="I118"/>
  <c r="I117"/>
  <c r="H117"/>
  <c r="F117"/>
  <c r="D117"/>
  <c r="C117"/>
  <c r="F116"/>
  <c r="D116"/>
  <c r="C116"/>
  <c r="I115"/>
  <c r="C114"/>
  <c r="O113"/>
  <c r="L113"/>
  <c r="P113" s="1"/>
  <c r="G110"/>
  <c r="F110"/>
  <c r="E110"/>
  <c r="D110"/>
  <c r="I110" s="1"/>
  <c r="C110"/>
  <c r="G109"/>
  <c r="F109"/>
  <c r="E109"/>
  <c r="D109"/>
  <c r="I109" s="1"/>
  <c r="J111" s="1"/>
  <c r="K111" s="1"/>
  <c r="C109"/>
  <c r="C108"/>
  <c r="O107"/>
  <c r="G104"/>
  <c r="F104"/>
  <c r="E104"/>
  <c r="D104"/>
  <c r="I104" s="1"/>
  <c r="C104"/>
  <c r="G103"/>
  <c r="G130" s="1"/>
  <c r="F103"/>
  <c r="C103"/>
  <c r="C130" s="1"/>
  <c r="C102"/>
  <c r="A102"/>
  <c r="L107" s="1"/>
  <c r="P107" s="1"/>
  <c r="O101"/>
  <c r="M101"/>
  <c r="L101"/>
  <c r="P101" s="1"/>
  <c r="L100"/>
  <c r="I98"/>
  <c r="I97"/>
  <c r="I96"/>
  <c r="J99" s="1"/>
  <c r="K99" s="1"/>
  <c r="C96"/>
  <c r="C138" s="1"/>
  <c r="C95"/>
  <c r="C137" s="1"/>
  <c r="C94"/>
  <c r="O93"/>
  <c r="L93"/>
  <c r="P93" s="1"/>
  <c r="C87"/>
  <c r="O86"/>
  <c r="L86"/>
  <c r="P86" s="1"/>
  <c r="M85"/>
  <c r="L85"/>
  <c r="F83"/>
  <c r="I83" s="1"/>
  <c r="I82"/>
  <c r="J84" s="1"/>
  <c r="K84" s="1"/>
  <c r="C81"/>
  <c r="O80"/>
  <c r="M80"/>
  <c r="L80"/>
  <c r="P80" s="1"/>
  <c r="L79"/>
  <c r="I77"/>
  <c r="H77"/>
  <c r="H76"/>
  <c r="I76" s="1"/>
  <c r="I75"/>
  <c r="J78" s="1"/>
  <c r="K78" s="1"/>
  <c r="I74"/>
  <c r="C73"/>
  <c r="C72"/>
  <c r="O71"/>
  <c r="L71"/>
  <c r="P71" s="1"/>
  <c r="I68"/>
  <c r="J69" s="1"/>
  <c r="K69" s="1"/>
  <c r="C67"/>
  <c r="O66"/>
  <c r="M66"/>
  <c r="L66"/>
  <c r="P66" s="1"/>
  <c r="L65"/>
  <c r="J65"/>
  <c r="J64"/>
  <c r="K64" s="1"/>
  <c r="I63"/>
  <c r="C62"/>
  <c r="C61"/>
  <c r="O60"/>
  <c r="L60"/>
  <c r="P60" s="1"/>
  <c r="I57"/>
  <c r="C57"/>
  <c r="I56"/>
  <c r="J58" s="1"/>
  <c r="K58" s="1"/>
  <c r="C55"/>
  <c r="O54"/>
  <c r="M54"/>
  <c r="L54"/>
  <c r="P54" s="1"/>
  <c r="L53"/>
  <c r="I51"/>
  <c r="I50"/>
  <c r="J52" s="1"/>
  <c r="C49"/>
  <c r="C48"/>
  <c r="O47"/>
  <c r="I43"/>
  <c r="I42"/>
  <c r="I41"/>
  <c r="J45" s="1"/>
  <c r="A39"/>
  <c r="C39" s="1"/>
  <c r="O38"/>
  <c r="L38"/>
  <c r="P38" s="1"/>
  <c r="I35"/>
  <c r="J36" s="1"/>
  <c r="C33"/>
  <c r="O32"/>
  <c r="L32"/>
  <c r="P32" s="1"/>
  <c r="J30"/>
  <c r="K30" s="1"/>
  <c r="I30" s="1"/>
  <c r="I29"/>
  <c r="C27"/>
  <c r="O26"/>
  <c r="L26"/>
  <c r="P26" s="1"/>
  <c r="I23"/>
  <c r="I22"/>
  <c r="I21"/>
  <c r="E20"/>
  <c r="E103" s="1"/>
  <c r="E130" s="1"/>
  <c r="D20"/>
  <c r="D103" s="1"/>
  <c r="C19"/>
  <c r="O18"/>
  <c r="M18"/>
  <c r="L18"/>
  <c r="P18" s="1"/>
  <c r="K16"/>
  <c r="I16" s="1"/>
  <c r="J16"/>
  <c r="I15"/>
  <c r="C14"/>
  <c r="B14"/>
  <c r="B19" s="1"/>
  <c r="O13"/>
  <c r="M13"/>
  <c r="L13"/>
  <c r="P13" s="1"/>
  <c r="I10"/>
  <c r="I9"/>
  <c r="I8"/>
  <c r="J11" s="1"/>
  <c r="C7"/>
  <c r="M26" l="1"/>
  <c r="B27"/>
  <c r="K52"/>
  <c r="I52" s="1"/>
  <c r="I53" s="1"/>
  <c r="H54" s="1"/>
  <c r="N54" s="1"/>
  <c r="Q54" s="1"/>
  <c r="I79"/>
  <c r="H80" s="1"/>
  <c r="N80" s="1"/>
  <c r="Q80" s="1"/>
  <c r="I78"/>
  <c r="I233"/>
  <c r="I234"/>
  <c r="H235" s="1"/>
  <c r="N235" s="1"/>
  <c r="Q235" s="1"/>
  <c r="I259"/>
  <c r="I260"/>
  <c r="H261" s="1"/>
  <c r="N261" s="1"/>
  <c r="Q261" s="1"/>
  <c r="I271"/>
  <c r="H272" s="1"/>
  <c r="N272" s="1"/>
  <c r="Q272" s="1"/>
  <c r="I270"/>
  <c r="I59"/>
  <c r="H60" s="1"/>
  <c r="N60" s="1"/>
  <c r="Q60" s="1"/>
  <c r="I58"/>
  <c r="I65"/>
  <c r="H66" s="1"/>
  <c r="I64"/>
  <c r="I222"/>
  <c r="H223" s="1"/>
  <c r="N223" s="1"/>
  <c r="Q223" s="1"/>
  <c r="I221"/>
  <c r="I228"/>
  <c r="H229" s="1"/>
  <c r="N229" s="1"/>
  <c r="Q229" s="1"/>
  <c r="I227"/>
  <c r="I249"/>
  <c r="H250" s="1"/>
  <c r="N250" s="1"/>
  <c r="Q250" s="1"/>
  <c r="I248"/>
  <c r="I17"/>
  <c r="H18" s="1"/>
  <c r="N18" s="1"/>
  <c r="Q18" s="1"/>
  <c r="J146"/>
  <c r="K146" s="1"/>
  <c r="Q169"/>
  <c r="Q182"/>
  <c r="Q288"/>
  <c r="Q292"/>
  <c r="K11"/>
  <c r="I11" s="1"/>
  <c r="I12"/>
  <c r="H13" s="1"/>
  <c r="N13" s="1"/>
  <c r="Q13" s="1"/>
  <c r="K36"/>
  <c r="I36" s="1"/>
  <c r="I37"/>
  <c r="H38" s="1"/>
  <c r="N38" s="1"/>
  <c r="Q38" s="1"/>
  <c r="K45"/>
  <c r="I45" s="1"/>
  <c r="I46" s="1"/>
  <c r="H47" s="1"/>
  <c r="N47" s="1"/>
  <c r="Q47" s="1"/>
  <c r="I70"/>
  <c r="H71" s="1"/>
  <c r="N71" s="1"/>
  <c r="Q71" s="1"/>
  <c r="I69"/>
  <c r="I217"/>
  <c r="H218" s="1"/>
  <c r="N218" s="1"/>
  <c r="Q218" s="1"/>
  <c r="I216"/>
  <c r="I239"/>
  <c r="H240" s="1"/>
  <c r="N240" s="1"/>
  <c r="Q240" s="1"/>
  <c r="I238"/>
  <c r="I243"/>
  <c r="I244"/>
  <c r="H245" s="1"/>
  <c r="N245" s="1"/>
  <c r="Q245" s="1"/>
  <c r="I266"/>
  <c r="H267" s="1"/>
  <c r="N267" s="1"/>
  <c r="Q267" s="1"/>
  <c r="I265"/>
  <c r="Q178"/>
  <c r="Q256"/>
  <c r="Q298"/>
  <c r="I103"/>
  <c r="J105" s="1"/>
  <c r="K105" s="1"/>
  <c r="D130"/>
  <c r="I130" s="1"/>
  <c r="J132" s="1"/>
  <c r="K132" s="1"/>
  <c r="I85"/>
  <c r="H86" s="1"/>
  <c r="I84"/>
  <c r="I100"/>
  <c r="H101" s="1"/>
  <c r="N101" s="1"/>
  <c r="Q101" s="1"/>
  <c r="I99"/>
  <c r="I111"/>
  <c r="I112"/>
  <c r="H113" s="1"/>
  <c r="N113" s="1"/>
  <c r="Q113" s="1"/>
  <c r="I212"/>
  <c r="H213" s="1"/>
  <c r="N213" s="1"/>
  <c r="Q213" s="1"/>
  <c r="I211"/>
  <c r="Q161"/>
  <c r="Q284"/>
  <c r="L47"/>
  <c r="P47" s="1"/>
  <c r="I31"/>
  <c r="H32" s="1"/>
  <c r="N32" s="1"/>
  <c r="Q32" s="1"/>
  <c r="H116"/>
  <c r="I116" s="1"/>
  <c r="J126" s="1"/>
  <c r="K126" s="1"/>
  <c r="H150"/>
  <c r="I150" s="1"/>
  <c r="J153" s="1"/>
  <c r="K153" s="1"/>
  <c r="C162"/>
  <c r="I254"/>
  <c r="I296"/>
  <c r="I20"/>
  <c r="J24" s="1"/>
  <c r="I154" l="1"/>
  <c r="H155" s="1"/>
  <c r="N155" s="1"/>
  <c r="Q155" s="1"/>
  <c r="I153"/>
  <c r="I127"/>
  <c r="H128" s="1"/>
  <c r="N128" s="1"/>
  <c r="Q128" s="1"/>
  <c r="I126"/>
  <c r="K24"/>
  <c r="I24" s="1"/>
  <c r="I25" s="1"/>
  <c r="H26" s="1"/>
  <c r="N26" s="1"/>
  <c r="Q26" s="1"/>
  <c r="I106"/>
  <c r="H107" s="1"/>
  <c r="N107" s="1"/>
  <c r="Q107" s="1"/>
  <c r="I105"/>
  <c r="I146"/>
  <c r="I147"/>
  <c r="H148" s="1"/>
  <c r="N148" s="1"/>
  <c r="Q148" s="1"/>
  <c r="I133"/>
  <c r="H134" s="1"/>
  <c r="N134" s="1"/>
  <c r="Q134" s="1"/>
  <c r="I132"/>
  <c r="M32"/>
  <c r="B33"/>
  <c r="N86"/>
  <c r="Q86" s="1"/>
  <c r="F89"/>
  <c r="I89" s="1"/>
  <c r="N66"/>
  <c r="Q66" s="1"/>
  <c r="F88"/>
  <c r="I88" s="1"/>
  <c r="I90" s="1"/>
  <c r="F91" s="1"/>
  <c r="I91" s="1"/>
  <c r="I92" s="1"/>
  <c r="H93" s="1"/>
  <c r="N93" s="1"/>
  <c r="Q93" s="1"/>
  <c r="B39" l="1"/>
  <c r="M38"/>
  <c r="B48" l="1"/>
  <c r="M47"/>
  <c r="B55" l="1"/>
  <c r="M53"/>
  <c r="M60" l="1"/>
  <c r="B61"/>
  <c r="C88" l="1"/>
  <c r="B67"/>
  <c r="M65"/>
  <c r="M71" l="1"/>
  <c r="B72"/>
  <c r="B81" l="1"/>
  <c r="M79"/>
  <c r="M86" l="1"/>
  <c r="B87"/>
  <c r="B94" l="1"/>
  <c r="M93"/>
  <c r="M100" l="1"/>
  <c r="B102"/>
  <c r="M107" l="1"/>
  <c r="B108"/>
  <c r="M113" l="1"/>
  <c r="B114"/>
  <c r="M128" l="1"/>
  <c r="B129"/>
  <c r="M134" l="1"/>
  <c r="B135"/>
  <c r="M148" l="1"/>
  <c r="B149"/>
  <c r="B156" l="1"/>
  <c r="M155"/>
  <c r="M160" l="1"/>
  <c r="B170"/>
  <c r="M174" l="1"/>
  <c r="B175"/>
  <c r="M178" l="1"/>
  <c r="B179"/>
  <c r="B183" l="1"/>
  <c r="M182"/>
  <c r="M187" l="1"/>
  <c r="B188"/>
  <c r="M194" l="1"/>
  <c r="B195"/>
  <c r="M199" l="1"/>
  <c r="B200"/>
  <c r="B204" l="1"/>
  <c r="M203"/>
  <c r="M207" l="1"/>
  <c r="B208"/>
  <c r="B214" l="1"/>
  <c r="M213"/>
  <c r="M218" l="1"/>
  <c r="B219"/>
  <c r="M223" l="1"/>
  <c r="B224"/>
  <c r="B230" l="1"/>
  <c r="M229"/>
  <c r="M235" l="1"/>
  <c r="B236"/>
  <c r="M240" l="1"/>
  <c r="B241"/>
  <c r="M245" l="1"/>
  <c r="B246"/>
  <c r="M250" l="1"/>
  <c r="B251"/>
  <c r="M255" l="1"/>
  <c r="B262"/>
  <c r="B268" l="1"/>
  <c r="M266"/>
  <c r="M272" l="1"/>
  <c r="B273"/>
  <c r="M276" l="1"/>
  <c r="B277"/>
  <c r="B281" l="1"/>
  <c r="M280"/>
  <c r="B299" l="1"/>
  <c r="B300" s="1"/>
  <c r="B301" s="1"/>
  <c r="B302" s="1"/>
  <c r="M284"/>
  <c r="B285"/>
  <c r="M288" l="1"/>
  <c r="B289"/>
  <c r="M292" l="1"/>
  <c r="B293"/>
  <c r="M297" s="1"/>
</calcChain>
</file>

<file path=xl/sharedStrings.xml><?xml version="1.0" encoding="utf-8"?>
<sst xmlns="http://schemas.openxmlformats.org/spreadsheetml/2006/main" count="288" uniqueCount="117">
  <si>
    <t>TAMILNADU POLICE HOUSING CORPORATION LIMITED</t>
  </si>
  <si>
    <t>TRICHY DIVISION</t>
  </si>
  <si>
    <t>Providing Separate Convict or Medical ward for Women prisoners at  Mahathma Gadhi Memorial Government Hospital in Trichy City.</t>
  </si>
  <si>
    <t>Detailed Estimate</t>
  </si>
  <si>
    <t>Sl.No</t>
  </si>
  <si>
    <t xml:space="preserve">Description of work </t>
  </si>
  <si>
    <t>No</t>
  </si>
  <si>
    <t xml:space="preserve">Measurement in Mtrs </t>
  </si>
  <si>
    <t>Contents</t>
  </si>
  <si>
    <t xml:space="preserve">Length </t>
  </si>
  <si>
    <t>Breath</t>
  </si>
  <si>
    <t>Depth</t>
  </si>
  <si>
    <t>Dismantling, clearing away and carefully stacking materials useful for re-use for door and windows</t>
  </si>
  <si>
    <t>For Grill Partition</t>
  </si>
  <si>
    <t>For Grill Window GW2</t>
  </si>
  <si>
    <t>Add Sundries</t>
  </si>
  <si>
    <t>Say</t>
  </si>
  <si>
    <t>Sq.m</t>
  </si>
  <si>
    <t>Dismantling the Brick / Stone Masonry in lime mortar wall over the initial height of 3m</t>
  </si>
  <si>
    <t>wall</t>
  </si>
  <si>
    <t>Chipping of plastering for existing wall portion etc., all complete</t>
  </si>
  <si>
    <t xml:space="preserve">For Toilet </t>
  </si>
  <si>
    <t>Toilet Entrance</t>
  </si>
  <si>
    <t>Women Guard Room</t>
  </si>
  <si>
    <t>Women Ward</t>
  </si>
  <si>
    <t>Dismantling of Mosaic Tiles / Glazed Tiles / Cuddapah Slabs</t>
  </si>
  <si>
    <t xml:space="preserve">Ground Floor </t>
  </si>
  <si>
    <t>Ward  Cross wall</t>
  </si>
  <si>
    <t>Dismantling Plain Cement Concrete</t>
  </si>
  <si>
    <t>Terrace</t>
  </si>
  <si>
    <t xml:space="preserve">Toilet </t>
  </si>
  <si>
    <t xml:space="preserve">Ward  </t>
  </si>
  <si>
    <t>Earth work excavation in all soils (including refilling)</t>
  </si>
  <si>
    <t xml:space="preserve">a. 0 to 2 mt.  
Earth work excavation in all soils (including refilling) </t>
  </si>
  <si>
    <t>For Guard Toilet Front &amp; Side wall</t>
  </si>
  <si>
    <t>Cu.m</t>
  </si>
  <si>
    <t>C.C.1:5:10 for Foundation &amp; Basement</t>
  </si>
  <si>
    <t>Standardised concrete Mix M20 Grade Concrete</t>
  </si>
  <si>
    <t>a. In Foundation and basement Standardised concrete Mix M20 Grade Concrete</t>
  </si>
  <si>
    <t>Brick work in C.M. 1:5 (F&amp; B) using Kiln Burnt Country bricks of size 22 x 11 x 7 cm (8 3/4" x 4 1/4" x 2 3/4")</t>
  </si>
  <si>
    <t xml:space="preserve">Guard Toilet Wall </t>
  </si>
  <si>
    <t>Brick work in C.M. 1:6  using Kiln Burnt Country bricks of size 22 x 11 x 7 cm ( 8 3/4" x 4 1/4" x 2 3/4")</t>
  </si>
  <si>
    <t>a. In Ground Floor Brick work in C.M. 1:6  using Kiln Burnt Country bricks of size 22 x 11 x 7 cm ( 8 3/4" x 4 1/4" x 2 3/4")</t>
  </si>
  <si>
    <t>D/f Door GD</t>
  </si>
  <si>
    <t>Existing Grill Portion</t>
  </si>
  <si>
    <t>b. Ground Floor Standardised concrete Mix M20 Grade Concrete</t>
  </si>
  <si>
    <t>Ward Lintel</t>
  </si>
  <si>
    <t>Guard Toilet Lintel</t>
  </si>
  <si>
    <t xml:space="preserve">Fabrication of Mild steel / RTS grills (without cement slurry) for all sizes of rods.
</t>
  </si>
  <si>
    <t>X</t>
  </si>
  <si>
    <t>/</t>
  </si>
  <si>
    <t>M.T</t>
  </si>
  <si>
    <t>Brick partition work in C.M. 1:4 Kiln Burnt Country bricks of size 22 x 11 x 7 cm (8 3/4" x 4 1/4" x 2 3/4") 110 mm tk (B.P.)</t>
  </si>
  <si>
    <t>b. In Ground FloorBrick partition work in C.M. 1:4 Kiln Burnt Country bricks of size 22 x 11 x 7 cm (8 3/4" x 4 1/4" x 2 3/4") 110 mm tk (B.P.)</t>
  </si>
  <si>
    <t>D/f Door</t>
  </si>
  <si>
    <t>D/f Ventilator</t>
  </si>
  <si>
    <t>Spl. Ceiling plastering in C.M. 1:3,
 10 mm tk.</t>
  </si>
  <si>
    <t>Plastering in C.M. 1:5, 12 mm tk.</t>
  </si>
  <si>
    <t>Ward Cross Wall</t>
  </si>
  <si>
    <t>Add Jams</t>
  </si>
  <si>
    <t>Ward Entence Door Inner &amp; Outer 3sides</t>
  </si>
  <si>
    <t>Ward Entence Door Jams</t>
  </si>
  <si>
    <t>Guard Toilet Inner</t>
  </si>
  <si>
    <t>Guard Toilet Outer</t>
  </si>
  <si>
    <t xml:space="preserve">D/f Door </t>
  </si>
  <si>
    <t>White washing 3 coats  (slaked)</t>
  </si>
  <si>
    <t>Gurad Toilet</t>
  </si>
  <si>
    <t xml:space="preserve">Two coat of OBD over Two coat white cement for inner walls </t>
  </si>
  <si>
    <t>Plastic Emulsion PAINT two coat for old wall</t>
  </si>
  <si>
    <t>Wiring with 1.5 Sqm.m PVC insulated single core multi strand fire retardant flexible copper cable with ISI mark confirming IS: 694:1990.( Ordinary)</t>
  </si>
  <si>
    <t>Ward</t>
  </si>
  <si>
    <t>Women Gurad Room</t>
  </si>
  <si>
    <t>Each</t>
  </si>
  <si>
    <t>Guard Toilet</t>
  </si>
  <si>
    <t>Ward Toilet</t>
  </si>
  <si>
    <t>Wiring with 1.5 Sqm.m PVC insulated single core multi strand fire retardant flexible copper cable with ISI mark confirming IS: 694:1990 for Fan point.</t>
  </si>
  <si>
    <t>Run of 2 Wires of 2.5 Sqm.m PVC insulated single core multi strand fire retardant flexible copper cable with ISI mark confirming IS: 694:1990</t>
  </si>
  <si>
    <t>Toilet</t>
  </si>
  <si>
    <t>Rmt</t>
  </si>
  <si>
    <t>4 x 4  Sq mm copper PVC insulated unsheathed single core cable for 3 phase EB service connection</t>
  </si>
  <si>
    <t>Main Board to Women Guard Room</t>
  </si>
  <si>
    <t>18 watts  LED  Tube Light</t>
  </si>
  <si>
    <t>Supply and fixing of 9 watts  LED bulb  (PWD SR-2022-23/p-115)</t>
  </si>
  <si>
    <t>Supply and delivery of  48" (1200 mm) Fan with ISI mark with Eletronic Dimmer</t>
  </si>
  <si>
    <t>Wiring with 1.5 Sqm.m PVC insulated single core multi strand fire retardant flexible copper cable with ISI mark confirming IS: 694:1990 for 5 amps 5 pin plug socket point @ Switch Board Itself.</t>
  </si>
  <si>
    <t>Wiring with 1.5 Sqm.m PVC insulated single core multi strand fire retardant flexible copper cable with ISI mark confirming IS: 694:1990 for 5 amps 5 pin plug socket point @ Convenient Places.</t>
  </si>
  <si>
    <t>Glazed tiles using Grout (Tile Joint Filler)</t>
  </si>
  <si>
    <t>For Toilet Inner</t>
  </si>
  <si>
    <t>Floor ceramic tiles (Anti-skid) using Grout (Tile Joint Filler).</t>
  </si>
  <si>
    <t>For Toilet floor</t>
  </si>
  <si>
    <t>MS door of Size 1000 x 2100mm</t>
  </si>
  <si>
    <t>Women Gurad Room Entrance</t>
  </si>
  <si>
    <t>Ward Entrance</t>
  </si>
  <si>
    <t>Painting - New "iron work"</t>
  </si>
  <si>
    <t>painting one coat for old iron work</t>
  </si>
  <si>
    <t>Plastic Emulsion PAINT one coat for old wall</t>
  </si>
  <si>
    <t xml:space="preserve">S &amp; F of Indian Water closet white glazed (Oriya type) of size 580 x 440mm with PVC SWR grade ' P' or "S' trap   - in G.F.  </t>
  </si>
  <si>
    <t>For Toilet</t>
  </si>
  <si>
    <t>PVC Water supply (ASTM)</t>
  </si>
  <si>
    <t>b. 25 mm dia PVC Water supply (ASTM)</t>
  </si>
  <si>
    <t>c. 20 mm dia PVC Water supply (ASTM)</t>
  </si>
  <si>
    <t>UPVC Non Pressure  pipe of SN8 SDR 34
( S 16.5) as per IS 15328/2003</t>
  </si>
  <si>
    <t>a. 110 mm UPVC Non Pressure  pipe</t>
  </si>
  <si>
    <t>Construction of Inspection chamber of size 60x60x60cm</t>
  </si>
  <si>
    <t>PVC Nahani trap (4way/2way)</t>
  </si>
  <si>
    <t>S &amp; F of 15mm dia half turn CP long body tap</t>
  </si>
  <si>
    <t>S &amp; F of 15mm dia half turn CP short body tap</t>
  </si>
  <si>
    <t>Supply and fixing of 3 phase 4 wire 4 way ICDB of 16A per way with 32A TPNMC switch with suitable MS cable entry boxes trunking box and internal connections on suitable angle iron frame work with PWD earthing</t>
  </si>
  <si>
    <t>Supplying and fixing of 6Amps to 32 Amps single pole MCB</t>
  </si>
  <si>
    <t>Precast Jally ventilator 50mm tk.using standardised concrete mix M20 (annexure) without vibrating charges</t>
  </si>
  <si>
    <t>a. In Ground Floor Precast Jally ventilator 50mm tk.using standardised concrete mix M20 (annexure) without vibrating charges</t>
  </si>
  <si>
    <t>Sqm</t>
  </si>
  <si>
    <t>Provision for  GST @ 18%</t>
  </si>
  <si>
    <t>LS</t>
  </si>
  <si>
    <t>Provision for  Labour Welfare fund@ 1 %</t>
  </si>
  <si>
    <t>Provision for  Petty Supervision @ 2.5%</t>
  </si>
  <si>
    <t>Provision for Supervision Charges @ 7.5%</t>
  </si>
</sst>
</file>

<file path=xl/styles.xml><?xml version="1.0" encoding="utf-8"?>
<styleSheet xmlns="http://schemas.openxmlformats.org/spreadsheetml/2006/main">
  <numFmts count="12">
    <numFmt numFmtId="6" formatCode="&quot;$&quot;#,##0_);[Red]\(&quot;$&quot;#,##0\)"/>
    <numFmt numFmtId="42" formatCode="_(&quot;$&quot;* #,##0_);_(&quot;$&quot;* \(#,##0\);_(&quot;$&quot;* &quot;-&quot;_);_(@_)"/>
    <numFmt numFmtId="43" formatCode="_(* #,##0.00_);_(* \(#,##0.00\);_(* &quot;-&quot;??_);_(@_)"/>
    <numFmt numFmtId="164" formatCode="0.00_)"/>
    <numFmt numFmtId="165" formatCode="0.000_)"/>
    <numFmt numFmtId="166" formatCode="0_)"/>
    <numFmt numFmtId="167" formatCode="&quot;Rs.&quot;\ #,##0.00;[Red]&quot;Rs.&quot;\ \-#,##0.00"/>
    <numFmt numFmtId="168" formatCode="&quot;Rs.&quot;\ #,##0;&quot;Rs.&quot;\ \-#,##0"/>
    <numFmt numFmtId="169" formatCode="&quot;₹&quot;\ #,##0;&quot;₹&quot;\ \-#,##0"/>
    <numFmt numFmtId="170" formatCode="_ &quot;₹&quot;\ * #,##0.00_ ;_ &quot;₹&quot;\ * \-#,##0.00_ ;_ &quot;₹&quot;\ * &quot;-&quot;??_ ;_ @_ "/>
    <numFmt numFmtId="171" formatCode="_-&quot;€&quot;* #,##0.00_-;\-&quot;€&quot;* #,##0.00_-;_-&quot;€&quot;* &quot;-&quot;??_-;_-@_-"/>
    <numFmt numFmtId="172" formatCode="0.00000_)"/>
  </numFmts>
  <fonts count="19">
    <font>
      <sz val="12"/>
      <name val="Helv"/>
    </font>
    <font>
      <sz val="11"/>
      <color theme="1"/>
      <name val="Calibri"/>
      <family val="2"/>
      <scheme val="minor"/>
    </font>
    <font>
      <sz val="12"/>
      <name val="Helv"/>
    </font>
    <font>
      <sz val="12"/>
      <name val="Tahoma"/>
      <family val="2"/>
    </font>
    <font>
      <b/>
      <sz val="12"/>
      <name val="Tahoma"/>
      <family val="2"/>
    </font>
    <font>
      <sz val="10"/>
      <name val="Arial"/>
      <family val="2"/>
    </font>
    <font>
      <sz val="12"/>
      <color rgb="FFFF0000"/>
      <name val="Tahoma"/>
      <family val="2"/>
    </font>
    <font>
      <b/>
      <sz val="12"/>
      <color rgb="FFFF0000"/>
      <name val="Tahoma"/>
      <family val="2"/>
    </font>
    <font>
      <sz val="11"/>
      <color indexed="8"/>
      <name val="Calibri"/>
      <family val="2"/>
    </font>
    <font>
      <sz val="9"/>
      <name val="Times New Roman"/>
      <family val="1"/>
    </font>
    <font>
      <sz val="8"/>
      <name val="Arial"/>
      <family val="2"/>
    </font>
    <font>
      <u/>
      <sz val="11"/>
      <color theme="10"/>
      <name val="Calibri"/>
      <family val="2"/>
    </font>
    <font>
      <u/>
      <sz val="10"/>
      <color indexed="12"/>
      <name val="Arial"/>
      <family val="2"/>
    </font>
    <font>
      <b/>
      <i/>
      <sz val="16"/>
      <name val="Helv"/>
    </font>
    <font>
      <sz val="12"/>
      <name val="Times New Roman"/>
      <family val="1"/>
    </font>
    <font>
      <sz val="11"/>
      <color rgb="FF000000"/>
      <name val="Calibri"/>
      <family val="2"/>
    </font>
    <font>
      <sz val="10"/>
      <name val="Courier"/>
      <family val="3"/>
    </font>
    <font>
      <sz val="10"/>
      <name val="Helv"/>
      <charset val="204"/>
    </font>
    <font>
      <b/>
      <sz val="11"/>
      <name val="Times New Roman"/>
      <family val="1"/>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12">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s>
  <cellStyleXfs count="94">
    <xf numFmtId="164" fontId="0" fillId="0" borderId="0"/>
    <xf numFmtId="164" fontId="2" fillId="0" borderId="0"/>
    <xf numFmtId="168" fontId="2" fillId="0" borderId="0"/>
    <xf numFmtId="168" fontId="2" fillId="0" borderId="0"/>
    <xf numFmtId="0" fontId="5" fillId="0" borderId="0"/>
    <xf numFmtId="0" fontId="5" fillId="0" borderId="0"/>
    <xf numFmtId="6" fontId="8" fillId="0" borderId="0" applyFont="0" applyFill="0" applyBorder="0" applyAlignment="0" applyProtection="0"/>
    <xf numFmtId="43" fontId="5" fillId="0" borderId="0" applyFont="0" applyFill="0" applyBorder="0" applyAlignment="0" applyProtection="0"/>
    <xf numFmtId="167" fontId="9" fillId="0" borderId="0" applyFont="0" applyFill="0" applyBorder="0" applyAlignment="0" applyProtection="0"/>
    <xf numFmtId="43" fontId="5" fillId="0" borderId="0" applyFont="0" applyFill="0" applyBorder="0" applyAlignment="0" applyProtection="0"/>
    <xf numFmtId="38" fontId="10" fillId="2" borderId="0" applyNumberFormat="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0" fontId="10" fillId="3" borderId="5" applyNumberFormat="0" applyBorder="0" applyAlignment="0" applyProtection="0"/>
    <xf numFmtId="164" fontId="13" fillId="0" borderId="0"/>
    <xf numFmtId="42" fontId="2" fillId="0" borderId="0"/>
    <xf numFmtId="0" fontId="5" fillId="0" borderId="0"/>
    <xf numFmtId="0" fontId="5" fillId="0" borderId="0"/>
    <xf numFmtId="168" fontId="2"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14" fillId="0" borderId="0"/>
    <xf numFmtId="0" fontId="5" fillId="0" borderId="0"/>
    <xf numFmtId="168" fontId="2" fillId="0" borderId="0"/>
    <xf numFmtId="0" fontId="2" fillId="0" borderId="0"/>
    <xf numFmtId="169" fontId="2"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164" fontId="2" fillId="0" borderId="0"/>
    <xf numFmtId="164" fontId="2"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1" fillId="0" borderId="0"/>
    <xf numFmtId="170" fontId="2" fillId="0" borderId="0"/>
    <xf numFmtId="0" fontId="1" fillId="0" borderId="0"/>
    <xf numFmtId="0" fontId="1" fillId="0" borderId="0"/>
    <xf numFmtId="0" fontId="1" fillId="0" borderId="0"/>
    <xf numFmtId="0" fontId="1" fillId="0" borderId="0"/>
    <xf numFmtId="0" fontId="1" fillId="0" borderId="0"/>
    <xf numFmtId="0" fontId="1" fillId="0" borderId="0"/>
    <xf numFmtId="170" fontId="2" fillId="0" borderId="0"/>
    <xf numFmtId="170" fontId="2" fillId="0" borderId="0"/>
    <xf numFmtId="171"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5" fillId="0" borderId="0"/>
    <xf numFmtId="0" fontId="5" fillId="0" borderId="0"/>
    <xf numFmtId="0" fontId="5" fillId="0" borderId="0"/>
    <xf numFmtId="0" fontId="9" fillId="0" borderId="0"/>
    <xf numFmtId="0" fontId="9" fillId="0" borderId="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7" fillId="0" borderId="0"/>
    <xf numFmtId="40" fontId="18" fillId="0" borderId="0"/>
  </cellStyleXfs>
  <cellXfs count="64">
    <xf numFmtId="164" fontId="0" fillId="0" borderId="0" xfId="0"/>
    <xf numFmtId="164" fontId="3" fillId="0" borderId="0" xfId="0" applyFont="1" applyFill="1" applyBorder="1" applyAlignment="1">
      <alignment vertical="top" wrapText="1"/>
    </xf>
    <xf numFmtId="0" fontId="4" fillId="0" borderId="0" xfId="0" applyNumberFormat="1" applyFont="1" applyFill="1" applyBorder="1" applyAlignment="1">
      <alignment horizontal="center" vertical="top" wrapText="1"/>
    </xf>
    <xf numFmtId="0" fontId="4" fillId="0" borderId="0" xfId="0" applyNumberFormat="1" applyFont="1" applyFill="1" applyBorder="1" applyAlignment="1">
      <alignment horizontal="right" vertical="top" wrapText="1"/>
    </xf>
    <xf numFmtId="164" fontId="3" fillId="0" borderId="0" xfId="0" applyFont="1" applyFill="1" applyBorder="1" applyAlignment="1">
      <alignment vertical="top"/>
    </xf>
    <xf numFmtId="165" fontId="3" fillId="0" borderId="0" xfId="0" applyNumberFormat="1" applyFont="1" applyFill="1" applyBorder="1" applyAlignment="1">
      <alignment vertical="top"/>
    </xf>
    <xf numFmtId="0" fontId="4" fillId="0" borderId="0" xfId="0" applyNumberFormat="1" applyFont="1" applyFill="1" applyBorder="1" applyAlignment="1">
      <alignment horizontal="left" vertical="top" wrapText="1"/>
    </xf>
    <xf numFmtId="0" fontId="4" fillId="0" borderId="0" xfId="0" applyNumberFormat="1" applyFont="1" applyFill="1" applyBorder="1" applyAlignment="1">
      <alignment horizontal="center" vertical="top"/>
    </xf>
    <xf numFmtId="0" fontId="4" fillId="0" borderId="0" xfId="0" applyNumberFormat="1" applyFont="1" applyFill="1" applyBorder="1" applyAlignment="1">
      <alignment horizontal="right" vertical="top"/>
    </xf>
    <xf numFmtId="0" fontId="4" fillId="0" borderId="1" xfId="0" applyNumberFormat="1" applyFont="1" applyFill="1" applyBorder="1" applyAlignment="1">
      <alignment horizontal="center" vertical="top" wrapText="1"/>
    </xf>
    <xf numFmtId="0" fontId="4" fillId="0" borderId="2" xfId="0" applyNumberFormat="1" applyFont="1" applyFill="1" applyBorder="1" applyAlignment="1">
      <alignment horizontal="center" vertical="top"/>
    </xf>
    <xf numFmtId="166" fontId="4" fillId="0" borderId="2" xfId="0" applyNumberFormat="1" applyFont="1" applyFill="1" applyBorder="1" applyAlignment="1">
      <alignment horizontal="center" vertical="top"/>
    </xf>
    <xf numFmtId="0" fontId="4" fillId="0" borderId="3" xfId="0" applyNumberFormat="1" applyFont="1" applyFill="1" applyBorder="1" applyAlignment="1">
      <alignment horizontal="center" vertical="top"/>
    </xf>
    <xf numFmtId="0" fontId="4" fillId="0" borderId="4" xfId="0" applyNumberFormat="1" applyFont="1" applyFill="1" applyBorder="1" applyAlignment="1">
      <alignment horizontal="center" vertical="top"/>
    </xf>
    <xf numFmtId="0" fontId="4" fillId="0" borderId="5" xfId="0" applyNumberFormat="1" applyFont="1" applyFill="1" applyBorder="1" applyAlignment="1">
      <alignment horizontal="center" vertical="top"/>
    </xf>
    <xf numFmtId="166" fontId="4" fillId="0" borderId="5" xfId="0" applyNumberFormat="1" applyFont="1" applyFill="1" applyBorder="1" applyAlignment="1">
      <alignment horizontal="center" vertical="top"/>
    </xf>
    <xf numFmtId="164" fontId="4" fillId="0" borderId="5" xfId="0" applyNumberFormat="1" applyFont="1" applyFill="1" applyBorder="1" applyAlignment="1">
      <alignment horizontal="center" vertical="top"/>
    </xf>
    <xf numFmtId="0" fontId="4" fillId="0" borderId="5" xfId="0" applyNumberFormat="1" applyFont="1" applyFill="1" applyBorder="1" applyAlignment="1">
      <alignment horizontal="center" vertical="top"/>
    </xf>
    <xf numFmtId="0" fontId="4" fillId="0" borderId="6" xfId="0" applyNumberFormat="1" applyFont="1" applyFill="1" applyBorder="1" applyAlignment="1">
      <alignment horizontal="center" vertical="top"/>
    </xf>
    <xf numFmtId="164" fontId="4" fillId="0" borderId="0" xfId="0" applyFont="1" applyFill="1" applyBorder="1" applyAlignment="1">
      <alignment vertical="top"/>
    </xf>
    <xf numFmtId="1" fontId="4" fillId="0" borderId="4" xfId="1" applyNumberFormat="1" applyFont="1" applyFill="1" applyBorder="1" applyAlignment="1">
      <alignment horizontal="center" vertical="top"/>
    </xf>
    <xf numFmtId="0" fontId="4" fillId="0" borderId="7" xfId="2" applyNumberFormat="1" applyFont="1" applyFill="1" applyBorder="1" applyAlignment="1">
      <alignment horizontal="justify" vertical="top" wrapText="1"/>
    </xf>
    <xf numFmtId="0" fontId="4" fillId="0" borderId="8" xfId="2" applyNumberFormat="1" applyFont="1" applyFill="1" applyBorder="1" applyAlignment="1">
      <alignment horizontal="justify" vertical="top" wrapText="1"/>
    </xf>
    <xf numFmtId="0" fontId="4" fillId="0" borderId="9" xfId="2" applyNumberFormat="1" applyFont="1" applyFill="1" applyBorder="1" applyAlignment="1">
      <alignment horizontal="justify" vertical="top" wrapText="1"/>
    </xf>
    <xf numFmtId="164" fontId="4" fillId="0" borderId="6" xfId="1" applyNumberFormat="1" applyFont="1" applyFill="1" applyBorder="1" applyAlignment="1">
      <alignment horizontal="center" vertical="top"/>
    </xf>
    <xf numFmtId="164" fontId="3" fillId="0" borderId="5" xfId="1" applyNumberFormat="1" applyFont="1" applyFill="1" applyBorder="1" applyAlignment="1">
      <alignment horizontal="left" vertical="top"/>
    </xf>
    <xf numFmtId="166" fontId="3" fillId="0" borderId="5" xfId="1" applyNumberFormat="1" applyFont="1" applyFill="1" applyBorder="1" applyAlignment="1">
      <alignment horizontal="center" vertical="top"/>
    </xf>
    <xf numFmtId="164" fontId="3" fillId="0" borderId="5" xfId="1" applyNumberFormat="1" applyFont="1" applyFill="1" applyBorder="1" applyAlignment="1">
      <alignment horizontal="center" vertical="top"/>
    </xf>
    <xf numFmtId="164" fontId="3" fillId="0" borderId="6" xfId="1" applyNumberFormat="1" applyFont="1" applyFill="1" applyBorder="1" applyAlignment="1">
      <alignment horizontal="center" vertical="top"/>
    </xf>
    <xf numFmtId="164" fontId="4" fillId="0" borderId="5" xfId="1" applyNumberFormat="1" applyFont="1" applyFill="1" applyBorder="1" applyAlignment="1">
      <alignment horizontal="center" vertical="top"/>
    </xf>
    <xf numFmtId="164" fontId="3" fillId="0" borderId="6" xfId="0" applyFont="1" applyFill="1" applyBorder="1" applyAlignment="1">
      <alignment horizontal="center" vertical="top"/>
    </xf>
    <xf numFmtId="164" fontId="3" fillId="0" borderId="0" xfId="0" applyFont="1" applyFill="1" applyAlignment="1">
      <alignment vertical="top"/>
    </xf>
    <xf numFmtId="164" fontId="3" fillId="0" borderId="0" xfId="3" applyNumberFormat="1" applyFont="1" applyFill="1" applyBorder="1" applyAlignment="1">
      <alignment horizontal="center" vertical="top" wrapText="1"/>
    </xf>
    <xf numFmtId="2" fontId="3" fillId="0" borderId="5" xfId="4" applyNumberFormat="1" applyFont="1" applyFill="1" applyBorder="1" applyAlignment="1">
      <alignment horizontal="justify" vertical="top" wrapText="1"/>
    </xf>
    <xf numFmtId="1" fontId="3" fillId="0" borderId="5" xfId="4" applyNumberFormat="1" applyFont="1" applyFill="1" applyBorder="1" applyAlignment="1">
      <alignment horizontal="center" vertical="top" wrapText="1"/>
    </xf>
    <xf numFmtId="166" fontId="3" fillId="0" borderId="5" xfId="3" applyNumberFormat="1" applyFont="1" applyFill="1" applyBorder="1" applyAlignment="1">
      <alignment horizontal="center" vertical="top"/>
    </xf>
    <xf numFmtId="164" fontId="3" fillId="0" borderId="5" xfId="3" applyNumberFormat="1" applyFont="1" applyFill="1" applyBorder="1" applyAlignment="1">
      <alignment horizontal="center" vertical="top"/>
    </xf>
    <xf numFmtId="2" fontId="3" fillId="0" borderId="5" xfId="2" applyNumberFormat="1" applyFont="1" applyFill="1" applyBorder="1" applyAlignment="1">
      <alignment horizontal="justify" vertical="top" wrapText="1"/>
    </xf>
    <xf numFmtId="0" fontId="4" fillId="0" borderId="5" xfId="5" applyFont="1" applyFill="1" applyBorder="1" applyAlignment="1">
      <alignment horizontal="left" vertical="top" wrapText="1"/>
    </xf>
    <xf numFmtId="0" fontId="3" fillId="0" borderId="5" xfId="2" applyNumberFormat="1" applyFont="1" applyFill="1" applyBorder="1" applyAlignment="1">
      <alignment horizontal="justify" vertical="top" wrapText="1"/>
    </xf>
    <xf numFmtId="0" fontId="3" fillId="0" borderId="5" xfId="5" applyFont="1" applyFill="1" applyBorder="1" applyAlignment="1">
      <alignment horizontal="left" vertical="top" wrapText="1"/>
    </xf>
    <xf numFmtId="0" fontId="3" fillId="0" borderId="5" xfId="0" applyNumberFormat="1" applyFont="1" applyFill="1" applyBorder="1" applyAlignment="1">
      <alignment horizontal="center" vertical="top"/>
    </xf>
    <xf numFmtId="0" fontId="3" fillId="0" borderId="5" xfId="5" applyFont="1" applyFill="1" applyBorder="1" applyAlignment="1">
      <alignment horizontal="center" vertical="top" wrapText="1"/>
    </xf>
    <xf numFmtId="164" fontId="6" fillId="0" borderId="0" xfId="0" applyFont="1" applyFill="1" applyBorder="1" applyAlignment="1">
      <alignment vertical="top"/>
    </xf>
    <xf numFmtId="164" fontId="6" fillId="0" borderId="0" xfId="3" applyNumberFormat="1" applyFont="1" applyFill="1" applyBorder="1" applyAlignment="1">
      <alignment horizontal="center" vertical="top" wrapText="1"/>
    </xf>
    <xf numFmtId="0" fontId="3" fillId="0" borderId="5" xfId="5" applyFont="1" applyFill="1" applyBorder="1" applyAlignment="1">
      <alignment vertical="top"/>
    </xf>
    <xf numFmtId="164" fontId="6" fillId="0" borderId="0" xfId="0" applyFont="1" applyFill="1" applyBorder="1" applyAlignment="1">
      <alignment vertical="top" wrapText="1"/>
    </xf>
    <xf numFmtId="1" fontId="7" fillId="0" borderId="4" xfId="1" applyNumberFormat="1" applyFont="1" applyFill="1" applyBorder="1" applyAlignment="1">
      <alignment horizontal="center" vertical="top"/>
    </xf>
    <xf numFmtId="0" fontId="4" fillId="0" borderId="5" xfId="5" applyFont="1" applyFill="1" applyBorder="1" applyAlignment="1">
      <alignment vertical="top"/>
    </xf>
    <xf numFmtId="0" fontId="4" fillId="0" borderId="5" xfId="5" applyFont="1" applyFill="1" applyBorder="1" applyAlignment="1">
      <alignment horizontal="left" vertical="top"/>
    </xf>
    <xf numFmtId="165" fontId="3" fillId="0" borderId="6" xfId="1" applyNumberFormat="1" applyFont="1" applyFill="1" applyBorder="1" applyAlignment="1">
      <alignment horizontal="center" vertical="top"/>
    </xf>
    <xf numFmtId="165" fontId="4" fillId="0" borderId="6" xfId="1" applyNumberFormat="1" applyFont="1" applyFill="1" applyBorder="1" applyAlignment="1">
      <alignment horizontal="center" vertical="top"/>
    </xf>
    <xf numFmtId="164" fontId="3" fillId="0" borderId="5" xfId="1" applyNumberFormat="1" applyFont="1" applyFill="1" applyBorder="1" applyAlignment="1">
      <alignment horizontal="left" vertical="top" wrapText="1"/>
    </xf>
    <xf numFmtId="1" fontId="4" fillId="0" borderId="4" xfId="0" applyNumberFormat="1" applyFont="1" applyFill="1" applyBorder="1" applyAlignment="1">
      <alignment horizontal="center" vertical="top"/>
    </xf>
    <xf numFmtId="0" fontId="3" fillId="0" borderId="5" xfId="0" applyNumberFormat="1" applyFont="1" applyFill="1" applyBorder="1" applyAlignment="1">
      <alignment horizontal="left" vertical="top" wrapText="1"/>
    </xf>
    <xf numFmtId="2" fontId="3" fillId="0" borderId="5" xfId="0" applyNumberFormat="1" applyFont="1" applyFill="1" applyBorder="1" applyAlignment="1">
      <alignment horizontal="center" vertical="top"/>
    </xf>
    <xf numFmtId="2" fontId="3" fillId="0" borderId="6" xfId="0" applyNumberFormat="1" applyFont="1" applyFill="1" applyBorder="1" applyAlignment="1">
      <alignment horizontal="center" vertical="top"/>
    </xf>
    <xf numFmtId="0" fontId="3" fillId="0" borderId="10" xfId="0" applyNumberFormat="1" applyFont="1" applyFill="1" applyBorder="1" applyAlignment="1">
      <alignment horizontal="left" vertical="top" wrapText="1"/>
    </xf>
    <xf numFmtId="2" fontId="3" fillId="0" borderId="10" xfId="0" applyNumberFormat="1" applyFont="1" applyFill="1" applyBorder="1" applyAlignment="1">
      <alignment horizontal="center" vertical="top"/>
    </xf>
    <xf numFmtId="2" fontId="3" fillId="0" borderId="11" xfId="0" applyNumberFormat="1" applyFont="1" applyFill="1" applyBorder="1" applyAlignment="1">
      <alignment horizontal="center" vertical="top"/>
    </xf>
    <xf numFmtId="164" fontId="4" fillId="0" borderId="0" xfId="0" applyFont="1" applyFill="1" applyBorder="1" applyAlignment="1">
      <alignment horizontal="center" vertical="top"/>
    </xf>
    <xf numFmtId="166" fontId="3" fillId="0" borderId="0"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164" fontId="3" fillId="0" borderId="0" xfId="0" applyFont="1" applyFill="1" applyBorder="1" applyAlignment="1">
      <alignment horizontal="center" vertical="top"/>
    </xf>
  </cellXfs>
  <cellStyles count="94">
    <cellStyle name="Comma 10" xfId="6"/>
    <cellStyle name="Comma 2" xfId="7"/>
    <cellStyle name="Comma 2 2" xfId="8"/>
    <cellStyle name="Comma 2 3" xfId="9"/>
    <cellStyle name="Grey" xfId="10"/>
    <cellStyle name="Hyperlink 2" xfId="11"/>
    <cellStyle name="Hyperlink 2 2" xfId="12"/>
    <cellStyle name="Input [yellow]" xfId="13"/>
    <cellStyle name="Normal" xfId="0" builtinId="0"/>
    <cellStyle name="Normal - Style1" xfId="14"/>
    <cellStyle name="Normal 10" xfId="15"/>
    <cellStyle name="Normal 10 2 2" xfId="16"/>
    <cellStyle name="Normal 10 2 2 2" xfId="17"/>
    <cellStyle name="Normal 11 2" xfId="18"/>
    <cellStyle name="Normal 11 2 2" xfId="3"/>
    <cellStyle name="Normal 13" xfId="19"/>
    <cellStyle name="Normal 13 2" xfId="20"/>
    <cellStyle name="Normal 15 5" xfId="21"/>
    <cellStyle name="Normal 15 5 2" xfId="22"/>
    <cellStyle name="Normal 2" xfId="23"/>
    <cellStyle name="Normal 2 10" xfId="2"/>
    <cellStyle name="Normal 2 13" xfId="24"/>
    <cellStyle name="Normal 2 13 2" xfId="25"/>
    <cellStyle name="Normal 2 2" xfId="26"/>
    <cellStyle name="Normal 2 2 2" xfId="27"/>
    <cellStyle name="Normal 2 2 2 2" xfId="28"/>
    <cellStyle name="Normal 2 2 3" xfId="29"/>
    <cellStyle name="Normal 2 3" xfId="30"/>
    <cellStyle name="Normal 2 3 2" xfId="31"/>
    <cellStyle name="Normal 2 3 3" xfId="32"/>
    <cellStyle name="Normal 2 4" xfId="33"/>
    <cellStyle name="Normal 2 4 2" xfId="34"/>
    <cellStyle name="Normal 2 5" xfId="35"/>
    <cellStyle name="Normal 2 6" xfId="36"/>
    <cellStyle name="Normal 28" xfId="37"/>
    <cellStyle name="Normal 28 2" xfId="38"/>
    <cellStyle name="Normal 28 2 2" xfId="39"/>
    <cellStyle name="Normal 28 3" xfId="40"/>
    <cellStyle name="Normal 28 3 2" xfId="41"/>
    <cellStyle name="Normal 28 4" xfId="42"/>
    <cellStyle name="Normal 3" xfId="43"/>
    <cellStyle name="Normal 3 2" xfId="44"/>
    <cellStyle name="Normal 3 2 2" xfId="45"/>
    <cellStyle name="Normal 3 2 2 2 4" xfId="46"/>
    <cellStyle name="Normal 3 2 2 2 4 2" xfId="47"/>
    <cellStyle name="Normal 3 3" xfId="48"/>
    <cellStyle name="Normal 3 4" xfId="49"/>
    <cellStyle name="Normal 3 4 2" xfId="50"/>
    <cellStyle name="Normal 30 2" xfId="5"/>
    <cellStyle name="Normal 30 3" xfId="51"/>
    <cellStyle name="Normal 30 3 2" xfId="52"/>
    <cellStyle name="Normal 30 3 2 2" xfId="53"/>
    <cellStyle name="Normal 30 3 3" xfId="54"/>
    <cellStyle name="Normal 30 3 3 2" xfId="55"/>
    <cellStyle name="Normal 30 3 4" xfId="56"/>
    <cellStyle name="Normal 4" xfId="57"/>
    <cellStyle name="Normal 4 2" xfId="58"/>
    <cellStyle name="Normal 4 2 2" xfId="59"/>
    <cellStyle name="Normal 5" xfId="60"/>
    <cellStyle name="Normal 5 2" xfId="61"/>
    <cellStyle name="Normal 5 2 4" xfId="62"/>
    <cellStyle name="Normal 5 2 4 2" xfId="63"/>
    <cellStyle name="Normal 5 2 4 2 2" xfId="64"/>
    <cellStyle name="Normal 5 2 4 3" xfId="65"/>
    <cellStyle name="Normal 5 2 4 3 2" xfId="66"/>
    <cellStyle name="Normal 5 2 4 4" xfId="67"/>
    <cellStyle name="Normal 5 3" xfId="68"/>
    <cellStyle name="Normal 5 4" xfId="69"/>
    <cellStyle name="Normal 5 5" xfId="70"/>
    <cellStyle name="Normal 5 6" xfId="71"/>
    <cellStyle name="Normal 5 6 2" xfId="72"/>
    <cellStyle name="Normal 5 7" xfId="73"/>
    <cellStyle name="Normal 5 7 2" xfId="74"/>
    <cellStyle name="Normal 5 8" xfId="75"/>
    <cellStyle name="Normal 5 8 2" xfId="76"/>
    <cellStyle name="Normal 5 9" xfId="77"/>
    <cellStyle name="Normal 6" xfId="78"/>
    <cellStyle name="Normal 6 2" xfId="79"/>
    <cellStyle name="Normal 7" xfId="80"/>
    <cellStyle name="Normal 7 2" xfId="81"/>
    <cellStyle name="Normal 7 2 2" xfId="82"/>
    <cellStyle name="Normal 7 3 2" xfId="83"/>
    <cellStyle name="Normal 8" xfId="84"/>
    <cellStyle name="Normal 8 2" xfId="85"/>
    <cellStyle name="Normal_Phase XI QS 2 3 2" xfId="4"/>
    <cellStyle name="Normal_Sheet1 2 3" xfId="1"/>
    <cellStyle name="Percent [2]" xfId="86"/>
    <cellStyle name="Percent [2] 2" xfId="87"/>
    <cellStyle name="Percent 2" xfId="88"/>
    <cellStyle name="Percent 2 2" xfId="89"/>
    <cellStyle name="Percent 3" xfId="90"/>
    <cellStyle name="Percent 3 2" xfId="91"/>
    <cellStyle name="Style 1" xfId="92"/>
    <cellStyle name="Times New Roman" xfId="9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styles" Target="styles.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calcChain" Target="calcChain.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2023-24%20%20GH%20convic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160;\raja%20letter%2030.06.2020\Thirumurgan%20poondi%20police%20station%20file\D%20Drive\Moorthi%20JE\Jaihind%20puram%20PS\Jaihind%20puram%20PS%20Final\TNPHC(II)\R.WALL,%20FILLING%20%20GRAVEL%20EST%20VMBK%20%20QRS\x%20Rural_Library_Building2007-08(E.RAMANATHAPURAM)28-06-0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160;\raja%20letter%2030.06.2020\Thirumurgan%20poondi%20police%20station%20file\TNPHC(II)\R.WALL,%20FILLING%20%20GRAVEL%20EST%20VMBK%20%20QRS\x%20Rural_Library_Building2007-08(E.RAMANATHAPURAM)28-06-07.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upplemental%20for%20Woraiyur/SR-17-18-Supplemental%20for%20Additional%20strutting%20Estiamte-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soil%20test%20quatation\CS-inamkulathur.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Vambay%20Phase-IV%20Estimates\VELLAKOI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nphcl\f\Users\ADMIN\Desktop\WASTE\city%20road\PALANI-Data%202018-%2019%20-%20Roads-AS%20ON%2001.08.1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HN-DB-12\Share%20313\Users\CEDB2\AppData\Local\Packages\Microsoft.MicrosoftEdge_8wekyb3d8bbwe\TempState\Downloads\Main%20Estimate\JambunathaPuram%20RPS\EST%20Jembunathapuram\Jambunatha%20Puram%20RPS%20-%20Final.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nphcl\f\NEW%20FOLDER\Perambalur\Main%20works\Perambalur%20SP\SP%20Developement%20works\All%20Developement%20Works\SP%20QTRS%20PERAMBALUR%20%20Final%20ALL%20Developement%20Works%20on%2017.02.202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nphc-pc\new%20folder\Users\ACER\Desktop\CAP%20&amp;%20TAILORING%20additional%20proposal.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nts%20and%20Settings/semdu/Desktop/Rate%20Revised-2010-2011/Palani%20Rate%20Revised%20Gr-I%20and%20II/palani/Documents%20and%20Settings/y6hgb/My%20Documents/TRICHY/Kar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202023-24%20%20GH%20Women%20Priso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Subdivision\f\Supplemental%20for%20Woraiyur\SR-17-18-Supplemental%20for%20Additional%20strutting%20Estiamt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Pending%20works\epudhur%20estimate\CS%20FINA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nphc\f\BALA\COMPARATIVE%20STATEMENT\Documents%20and%20Settings\y6hgb\My%20Documents\TRICHY\Karu.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Serial%20set-%20Jayamkondam%20UPS\SR-18-19-%20up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H%20WOme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oil%20test%20quatation/CS-inamkulathu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ew%20Volume%20F/NEW%20FOLDER/RFSL/fwdsirestimateforcomputerforensiclabrfsl/Forensics/Central%20prison%20ITI%20Repair%20work%2006.09.202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nding%20works/epudhur%20estimate/CS%20FIN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erial%20set-%20Jayamkondam%20UPS/SR-18-19-%20up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160;\raja%20letter%2030.06.2020\Thirumurgan%20poondi%20police%20station%20file\D%20Drive\Moorthi%20JE\Jaihind%20puram%20PS\TNPHC(II)\R.WALL,%20FILLING%20%20GRAVEL%20EST%20VMBK%20%20QRS\x%20Rural_Library_Building2007-08(E.RAMANATHAPURAM)28-06-0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Tnphcl\f\NEW%20FOLDER\City%20AR&amp;Trichy%20City\Other%20estimates\COP%20residence%20convert%20RCC%20Roof\ESTIMATE\cop%2017.03.2020\Cop%20Final\SR%20DATA%2019-20%20Cop%20Repair%20-10.00%20Lakhs%20Final%2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le data ( M30 grade) (2)"/>
      <sheetName val="2 in 1 incl. F.E."/>
      <sheetName val="pile data "/>
      <sheetName val="  Coastal  Elec.Data "/>
      <sheetName val="Sliding and french window"/>
      <sheetName val="Abstract"/>
      <sheetName val="Detailed"/>
      <sheetName val="Print Data"/>
      <sheetName val="building (2)"/>
      <sheetName val="Data electrical (2)"/>
      <sheetName val="Precast slab"/>
      <sheetName val="CUB"/>
      <sheetName val="water Pipe Data"/>
      <sheetName val="pile data ( M35 grade)"/>
      <sheetName val="Door Data"/>
      <sheetName val="CUB SHUTTER DATA"/>
      <sheetName val="CS"/>
      <sheetName val="Data new"/>
      <sheetName val="Filling Data"/>
      <sheetName val="lead  charge"/>
      <sheetName val="G. Abstract"/>
      <sheetName val="Lead - Road (2)"/>
      <sheetName val="DATA (2)"/>
      <sheetName val="Rate"/>
      <sheetName val="Fire abstract"/>
      <sheetName val="building (3)"/>
      <sheetName val="MS Electrical"/>
      <sheetName val="GRILL"/>
      <sheetName val="Elec.Data"/>
      <sheetName val="Dismatling"/>
      <sheetName val="building"/>
      <sheetName val="Data"/>
      <sheetName val="Estimate Data"/>
      <sheetName val="detail ITI"/>
      <sheetName val="WWH"/>
      <sheetName val="Abs (3)"/>
      <sheetName val="Report"/>
      <sheetName val="Covering Letter"/>
      <sheetName val="Head"/>
      <sheetName val="Check List"/>
      <sheetName val="Estimate Data ( for Print Out )"/>
      <sheetName val="Sheet4"/>
      <sheetName val="Sheet3"/>
      <sheetName val="Estimate Data ( for Print O (2"/>
      <sheetName val="building (4)"/>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5">
          <cell r="B5" t="str">
            <v>Earth work excavation in all soils (including refilling)</v>
          </cell>
          <cell r="C5" t="str">
            <v>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v>
          </cell>
          <cell r="D5" t="str">
            <v>*</v>
          </cell>
          <cell r="F5" t="str">
            <v xml:space="preserve"> </v>
          </cell>
        </row>
        <row r="6">
          <cell r="B6" t="str">
            <v xml:space="preserve">a. 0 to 2 mt.  
Earth work excavation in all soils (including refilling) </v>
          </cell>
          <cell r="C6" t="str">
            <v>a)  0 to 2m depth.</v>
          </cell>
          <cell r="D6">
            <v>248.93</v>
          </cell>
          <cell r="F6" t="str">
            <v>Cum.</v>
          </cell>
        </row>
        <row r="7">
          <cell r="B7" t="str">
            <v xml:space="preserve">b. 2 to 3 mt.  
Earth work excavation in all soils (including refilling) </v>
          </cell>
          <cell r="C7" t="str">
            <v>b)  2 to 3m depth.</v>
          </cell>
          <cell r="D7">
            <v>260.01</v>
          </cell>
          <cell r="F7" t="str">
            <v>Cum.</v>
          </cell>
        </row>
        <row r="8">
          <cell r="B8" t="str">
            <v>Earth work excavation for foundation in all soils and sub soils . (Excluding Refilling)</v>
          </cell>
          <cell r="C8" t="str">
            <v>Earth work excavation for foundation in all soils and sub soils  to the required depth as may be directed except in hard rock requiring blasting, inclusive of shoring, strutting and bailing out  water wherever necessary, (Excluding refilling the sides of foundation) and depositing the earth in places shown clearing and levelling the site with an initial lead of 10 metres and lift as specified hereunder etc., complete in all respects complying with relevant standard specifications. (Excluding Refilling)</v>
          </cell>
          <cell r="D8" t="str">
            <v>*</v>
          </cell>
        </row>
        <row r="9">
          <cell r="B9" t="str">
            <v>a. 0 to 2 mt. Earth work excavation in all soils (excluding refilling)</v>
          </cell>
          <cell r="C9" t="str">
            <v>a) 0 to 2m depth.</v>
          </cell>
          <cell r="D9">
            <v>235.3</v>
          </cell>
          <cell r="F9" t="str">
            <v>Cum.</v>
          </cell>
        </row>
        <row r="10">
          <cell r="B10" t="str">
            <v>b. 2 to 3 mt.  Earth work excavation in all soils (excluding refilling)</v>
          </cell>
          <cell r="C10" t="str">
            <v>b) 2 to 3m depth.</v>
          </cell>
          <cell r="D10">
            <v>246.38</v>
          </cell>
          <cell r="F10" t="str">
            <v>Cum.</v>
          </cell>
        </row>
        <row r="11">
          <cell r="B11" t="str">
            <v>Earth work excavation in Soft disintegrated rock  (including refilling)</v>
          </cell>
          <cell r="C11" t="str">
            <v xml:space="preserve">Earth work excavation for foundation in soft disintegrated rock, soft laterite rock or kankar soft rock not requiring blasting inclusive of shoring, strutting and bailing out water wherever necessary and refilling the sides of foundation with excavated earth in 150mm thick layers well watered rammed and consolidated and depositing the surplus earth in places shown clearing and levelling the site with and initial lead of 10 metres and lift as specified hereunder etc., complete in all respects complying with relevant standard specifications. (including refilling)   </v>
          </cell>
          <cell r="F11" t="str">
            <v xml:space="preserve"> </v>
          </cell>
        </row>
        <row r="12">
          <cell r="B12" t="str">
            <v>a. 0 to 2 mt. Earth work excavation in Soft disintegrated rock  (including refilling)</v>
          </cell>
          <cell r="C12" t="str">
            <v>(a) 0 to 2m depth</v>
          </cell>
          <cell r="D12">
            <v>364.13</v>
          </cell>
          <cell r="F12" t="str">
            <v>Cum.</v>
          </cell>
        </row>
        <row r="13">
          <cell r="B13" t="str">
            <v>b. 2 to 3 mt.   Earth work excavation in Soft disintegrated rock  (including refilling)</v>
          </cell>
          <cell r="C13" t="str">
            <v>b)  2 to 3m depth.</v>
          </cell>
          <cell r="D13">
            <v>375.21</v>
          </cell>
          <cell r="F13" t="str">
            <v>Cum.</v>
          </cell>
        </row>
        <row r="14">
          <cell r="B14" t="str">
            <v>Earth work excavation for Open foundation (including refilling)</v>
          </cell>
          <cell r="C14" t="str">
            <v>Earth work excavation for open foundation all soils and subsoils to the  required depth as may be directed except in hard rock requiring blasting but inclusive of shoring, strutting, and bailing out water wherever necessary and refilling the sides of foundation with  excavated earth in 150 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v>
          </cell>
        </row>
        <row r="15">
          <cell r="B15" t="str">
            <v>a. 0 to 2 mt.Earth work excavation for Open foundation (including refilling)</v>
          </cell>
          <cell r="C15" t="str">
            <v>(a) 0 to 2m depth</v>
          </cell>
          <cell r="D15">
            <v>131.28</v>
          </cell>
          <cell r="F15" t="str">
            <v>Cum.</v>
          </cell>
        </row>
        <row r="16">
          <cell r="B16" t="str">
            <v>b. 2 to 3 mt. Earth work excavation for Open foundation (including refilling)</v>
          </cell>
          <cell r="C16" t="str">
            <v>(b) 2 to 3m depth</v>
          </cell>
          <cell r="D16">
            <v>142.36000000000001</v>
          </cell>
          <cell r="F16" t="str">
            <v>Cum.</v>
          </cell>
        </row>
        <row r="17">
          <cell r="B17" t="str">
            <v>Earth work excavation for Open foundation (excluding refilling)</v>
          </cell>
          <cell r="C17" t="str">
            <v>Earth work excavation for open foundation in all soils and subsoils to the  required depth as may be directed except in hard rock requiring blasting,  inclusive of shoring, strutting, and bailing out water wherever necessary (excluding refilling the sides of foundation) and depositing the  earth  in  places shown clearing  and levelling the site with an initial lead  of 10 metres and lift as specified here under etc. complete in all respects  complying with relevant standard specifications. (Excluding refilling)</v>
          </cell>
          <cell r="F17" t="str">
            <v xml:space="preserve"> </v>
          </cell>
        </row>
        <row r="18">
          <cell r="B18" t="str">
            <v>a. 0 to 2 mt.Earth work excavation for Open foundation (excluding refilling)</v>
          </cell>
          <cell r="C18" t="str">
            <v>(a) 0 to 2m depth</v>
          </cell>
          <cell r="D18">
            <v>117.65</v>
          </cell>
          <cell r="F18" t="str">
            <v>Cum.</v>
          </cell>
        </row>
        <row r="19">
          <cell r="B19" t="str">
            <v>b. 2 to 3 mt.arth work excavation for Open foundation (excluding refilling)</v>
          </cell>
          <cell r="C19" t="str">
            <v>(b) 2 to 3m depth</v>
          </cell>
          <cell r="D19">
            <v>128.72999999999999</v>
          </cell>
          <cell r="F19" t="str">
            <v>Cum.</v>
          </cell>
        </row>
        <row r="20">
          <cell r="B20" t="str">
            <v>c. 3 to 4 mt.arth work excavation for Open foundation (excluding refilling)</v>
          </cell>
          <cell r="C20" t="str">
            <v>c. 3 to 4 mt.</v>
          </cell>
          <cell r="D20">
            <v>139.81</v>
          </cell>
          <cell r="F20" t="str">
            <v>Cum.</v>
          </cell>
        </row>
        <row r="21">
          <cell r="B21" t="str">
            <v>d. 4 to 5 mt.arth work excavation for Open foundation (excluding refilling)</v>
          </cell>
          <cell r="C21" t="str">
            <v>d. 4 to 5 mt.</v>
          </cell>
          <cell r="D21">
            <v>150.88999999999999</v>
          </cell>
          <cell r="F21" t="str">
            <v>Cum.</v>
          </cell>
        </row>
        <row r="22">
          <cell r="B22" t="str">
            <v>Earth work excavation for Open foundation  for drains (excluding refilling) width  upto 1.25 m</v>
          </cell>
          <cell r="C22" t="str">
            <v>Earth work excavation for open foundation for drains in all soils and subsoils to the required depth as may be directed except in hard rock requiring blasting, inclusive of shoring, strutting and bailing out water wherever necessary. (excluding refilling the sides of foundation) and depositing the earth in places shown clearing and leveling the site with an initial lead of 10 metres and lift as specified hereunder etc., complete in all respects complying with relevant standard specification (Excluding refilling) (drain having bed width upto 1.25 metre).</v>
          </cell>
        </row>
        <row r="23">
          <cell r="B23" t="str">
            <v>a. 0 to 2 mt.Earth work excavation for Open foundation  for drains (excluding refilling) width  upto 1.25 m</v>
          </cell>
          <cell r="C23" t="str">
            <v>(a) 0 to 2m depth</v>
          </cell>
          <cell r="D23">
            <v>176.48</v>
          </cell>
          <cell r="F23" t="str">
            <v>Cum.</v>
          </cell>
        </row>
        <row r="24">
          <cell r="B24" t="str">
            <v>b. 2 to 3 mt.Earth work excavation for Open foundation  for drains (excluding refilling) width  upto 1.25 m</v>
          </cell>
          <cell r="C24" t="str">
            <v>(b) 2 to 3m depth</v>
          </cell>
          <cell r="D24">
            <v>187.56</v>
          </cell>
          <cell r="F24" t="str">
            <v>Cum.</v>
          </cell>
        </row>
        <row r="25">
          <cell r="B25" t="str">
            <v>Earth work excavation in Soft disintegrated rock 
(Excluding refilling)</v>
          </cell>
          <cell r="C25" t="str">
            <v>Earth work excavation for foundation in soft disintegrated rock, soft laterite rock or kankar soft rock not requiring blasting inclusive of shoring, strutting and bailing out water wherever necessary and refilling the sides of foundation with excavated earth in 150mm thick layers well watered rammed and consolidated and depositing the surplus earth in places shown clearing and levelling the site with and initial lead of 10 metres and lift as specified hereunder etc., complete in all respects complying with relevant standard specifications.(Excluding refilling)</v>
          </cell>
          <cell r="F25" t="str">
            <v xml:space="preserve"> </v>
          </cell>
        </row>
        <row r="26">
          <cell r="B26" t="str">
            <v>a. 0 to 2 mt.Earth work excavation in Soft disintegrated rock 
(Excluding refilling)</v>
          </cell>
          <cell r="C26" t="str">
            <v>(a) 0 to 2m depth</v>
          </cell>
          <cell r="D26">
            <v>350.5</v>
          </cell>
          <cell r="F26" t="str">
            <v>Cum.</v>
          </cell>
        </row>
        <row r="27">
          <cell r="B27" t="str">
            <v>b. 2 to 3 mt.Earth work excavation in Soft disintegrated rock 
(Excluding refilling)</v>
          </cell>
          <cell r="C27" t="str">
            <v>(b) 2 to 3m depth</v>
          </cell>
          <cell r="D27">
            <v>361.58</v>
          </cell>
          <cell r="F27" t="str">
            <v>Cum.</v>
          </cell>
        </row>
        <row r="28">
          <cell r="B28" t="str">
            <v>Earth work excavation in SDR for Open foundation  (excluding refilling)</v>
          </cell>
          <cell r="C28" t="str">
            <v>Earth work excavation for open foundation in soft disintegrated rock, laterite kankar or soft rock not requiring blasting, inclusive of shoring, strutting and bailing out water wherever necessary (excluding refilling the sides of foundation) and depositing the earth in places shown clearing and levelling the site with an initial lead of 10 metres and lift as specified hereunder etc., complete in all respects complying with relevant standard specifications. (Excluding refilling)</v>
          </cell>
          <cell r="F28" t="str">
            <v xml:space="preserve"> </v>
          </cell>
        </row>
        <row r="29">
          <cell r="B29" t="str">
            <v>a. 0 to 2 mt.Earth work excavation in SDR for Open foundation  (excluding refilling)</v>
          </cell>
          <cell r="C29" t="str">
            <v>(a) 0 to 2m depth</v>
          </cell>
          <cell r="D29">
            <v>175.25</v>
          </cell>
          <cell r="F29" t="str">
            <v>Cum.</v>
          </cell>
        </row>
        <row r="30">
          <cell r="B30" t="str">
            <v>b. 2 to 3 mt.Earth work excavation in SDR for Open foundation  (excluding refilling)</v>
          </cell>
          <cell r="C30" t="str">
            <v>(b) 2 to 3m depth</v>
          </cell>
          <cell r="D30">
            <v>186.33</v>
          </cell>
          <cell r="F30" t="str">
            <v>Cum.</v>
          </cell>
        </row>
        <row r="31">
          <cell r="B31" t="str">
            <v>Providing Driven PILES</v>
          </cell>
          <cell r="C31">
            <v>0</v>
          </cell>
        </row>
        <row r="32">
          <cell r="B32" t="str">
            <v>a.300mm dia</v>
          </cell>
          <cell r="C32">
            <v>0</v>
          </cell>
          <cell r="F32" t="str">
            <v>Rmt</v>
          </cell>
        </row>
        <row r="33">
          <cell r="B33" t="str">
            <v>b.330mm dia</v>
          </cell>
          <cell r="C33">
            <v>0</v>
          </cell>
          <cell r="F33" t="str">
            <v>Rmt</v>
          </cell>
        </row>
        <row r="34">
          <cell r="B34" t="str">
            <v>c.375mm dia</v>
          </cell>
          <cell r="C34">
            <v>0</v>
          </cell>
          <cell r="F34" t="str">
            <v>Rmt</v>
          </cell>
        </row>
        <row r="35">
          <cell r="B35" t="str">
            <v>d.400mm dia</v>
          </cell>
          <cell r="C35">
            <v>0</v>
          </cell>
          <cell r="F35" t="str">
            <v>Rmt</v>
          </cell>
        </row>
        <row r="36">
          <cell r="B36" t="str">
            <v>e.450mm dia</v>
          </cell>
          <cell r="C36">
            <v>0</v>
          </cell>
          <cell r="F36" t="str">
            <v>Rmt</v>
          </cell>
        </row>
        <row r="37">
          <cell r="B37" t="str">
            <v>f.500mm dia</v>
          </cell>
          <cell r="C37">
            <v>0</v>
          </cell>
          <cell r="F37" t="str">
            <v>Rmt</v>
          </cell>
        </row>
        <row r="38">
          <cell r="B38" t="str">
            <v>Providing of Granular Sub Base using Grade-I</v>
          </cell>
          <cell r="C38" t="str">
            <v>Providing of Granular Sub base using Grade I materials of table 400 -1 of Morth with minimum CBR 30 spreading in uniform layers with motor grader on prepared surface, mix in by palce method at OMC and compacting with Vibratory Roller to achieve the desired density including all labourcharges etc, complete as per technical specification and as directed by the departmental officers.</v>
          </cell>
          <cell r="D38">
            <v>1989.2</v>
          </cell>
          <cell r="F38" t="str">
            <v>Cum.</v>
          </cell>
        </row>
        <row r="39">
          <cell r="B39" t="str">
            <v>Filling sand</v>
          </cell>
          <cell r="C39" t="str">
            <v>Supplying and filling in foundation and basement with filling sand in layers of 150 mm thickness well watered, rammed and consolidated complying with  relevant standard specification including cost of supplying filling sand.</v>
          </cell>
          <cell r="D39">
            <v>1769.12</v>
          </cell>
          <cell r="F39" t="str">
            <v>Cum.</v>
          </cell>
        </row>
        <row r="40">
          <cell r="B40" t="str">
            <v>Sand Gravel Mix</v>
          </cell>
          <cell r="C40" t="str">
            <v>providing sand gravel mix for foundation and basement in layers of 150mm thickness well watered, rammed and consolidated complying with relevant standard specifications. the sand gravel mix will be a proportion of 1:1 (i.e.) 0.70m3 of filling sand, 0.72m3 of gravel for every 1.00m3 compacted volume of sand gravel mix including cost and conveyance of sand and gravel from approved quarrys to work site including labour charges for mixing sand and gravel in the required proportion and consistency using soft potable water including all leads for water, spreading the mix in layers consolidating the same as directed by the departmental officers.</v>
          </cell>
          <cell r="D40">
            <v>1599.25</v>
          </cell>
          <cell r="F40" t="str">
            <v>Cum.</v>
          </cell>
        </row>
        <row r="41">
          <cell r="B41" t="str">
            <v>Supply and filling of 40 mm Brick jelly</v>
          </cell>
          <cell r="C41" t="str">
            <v>supplying and filling with 40mm size broken brick jelly in foundation and basement and other similar works including cost of materials, labour charges, etc., all complete and as directed by the departmental officers.</v>
          </cell>
          <cell r="D41">
            <v>825.8</v>
          </cell>
          <cell r="F41" t="str">
            <v>Cum.</v>
          </cell>
        </row>
        <row r="42">
          <cell r="B42" t="str">
            <v>Supply and filling of 20 mm Brick jelly</v>
          </cell>
          <cell r="C42" t="str">
            <v>supplying and filling with 20 mm size broken brick jelly in foundation and basement and other similar works including cost of materials, labour charges etc., all complete and as directed by the departmental officers.</v>
          </cell>
          <cell r="D42">
            <v>906.8</v>
          </cell>
          <cell r="F42" t="str">
            <v>Cum.</v>
          </cell>
        </row>
        <row r="43">
          <cell r="B43" t="str">
            <v>Gravel soling</v>
          </cell>
          <cell r="C43" t="str">
            <v>providing gravel soling of 150mm tk. (consolidated thickness) including cost and conveyance of good gravel of approved quality and stacking to departmental gauge for pre-measurement to the work spot, labour charges watering with soft potable water and including, cost and lead of water and consolidated by using power rollers at 8 to 10 tonne capacity including cost of tools and plants, fuel charges, labour charges etc., all complete and as directed by the departmental officers.</v>
          </cell>
          <cell r="D43">
            <v>357.85</v>
          </cell>
          <cell r="F43" t="str">
            <v>Cum.</v>
          </cell>
        </row>
        <row r="44">
          <cell r="B44" t="str">
            <v>Supply and filling of 40 mm HBSJ</v>
          </cell>
          <cell r="C44" t="str">
            <v>Supplying and filling with 40 mm size hard broken stone jelly in foundation and basement and other similar works including cost of materials, labour charges etc., all complete and as directed by the departmental officers.</v>
          </cell>
          <cell r="D44">
            <v>1180.5999999999999</v>
          </cell>
          <cell r="F44" t="str">
            <v>Cum.</v>
          </cell>
        </row>
        <row r="45">
          <cell r="B45" t="str">
            <v>Supply and filling of 20 mm HBSJ</v>
          </cell>
          <cell r="C45" t="str">
            <v>Supplying and filling with 20 mm size hard broken stone jelly in foundation and basement and other similar works including cost of materials, labour charges etc., all complete and as directed by the departmental officers.</v>
          </cell>
          <cell r="D45">
            <v>1599.8</v>
          </cell>
          <cell r="F45" t="str">
            <v>Cum.</v>
          </cell>
        </row>
        <row r="46">
          <cell r="B46" t="str">
            <v>C.C.1:5:10 for Foundation &amp; Basement</v>
          </cell>
          <cell r="C46" t="str">
            <v>Plain cement concrete 1:5:10 (one of cement, five of sand and ten of hard broken stone jelly) for  foundation using 40mm gauge hard broken stone jelly inclusive of shoring strutting and bailing out water wherever necessary ramming, curing etc., complete in all respects complying with relevant standard specifications and as directed by the departmental officers.</v>
          </cell>
          <cell r="D46">
            <v>4819.8900000000003</v>
          </cell>
          <cell r="F46" t="str">
            <v>Cum.</v>
          </cell>
        </row>
        <row r="47">
          <cell r="B47" t="str">
            <v>P.C.C. 1:2:4 for Foundation &amp; Basement and other similar works</v>
          </cell>
          <cell r="C47" t="str">
            <v>Plain cement concrete 1:2:4 (one of cement, two of sand and four of hard broken stone jelly) using 20mm gauge hard broken stone jelly excluding shuttering and centering but including laying, curing and finishing with relevant standard specifications in foundation and basement and other similar works and as directed by the departmental officers.</v>
          </cell>
          <cell r="D47">
            <v>6371.34</v>
          </cell>
          <cell r="F47" t="str">
            <v>Cum.</v>
          </cell>
        </row>
        <row r="48">
          <cell r="B48" t="str">
            <v>P.C.C. 1:8:16 using 20 mm broken brick jelly</v>
          </cell>
          <cell r="C48" t="str">
            <v>plain cement concrete 1:8:16 (one of cement, eight of sand and sixteen of broken brick jelly) for foundation and other similar works using 20mm gauge broken brick jelly inclusive of shoring, strutting and bailing out water wherever necessary ramming, curing etc., complete in all respects complying with relevant standard specifications and as directed by the departmental officers.</v>
          </cell>
          <cell r="D48">
            <v>4279.92</v>
          </cell>
          <cell r="F48" t="str">
            <v>Cum.</v>
          </cell>
        </row>
        <row r="49">
          <cell r="B49" t="str">
            <v>Providing  WBM 125  mm consolidated thick with gravel blindage</v>
          </cell>
          <cell r="C49" t="str">
            <v>Providing water bound macadam road 125 mm thick in two layers and the 1st layer of 75 mm thick with 50 mm size lrc metal with 25 mm thick gravel blind age and 2nd layer of 50mm thick with 40mm size irc metal with 20mm thick gravel blind age including cost and conveyance of irc metal and gravel of approved quality to work site, labour charges for spreading, and stacking to departmental gauge for pre-measurement, cost of soft potable water including lead for water and consolidated by using power rollers of 8 to 10 tonne capacity for both layers, labour charges for watering both the layers for 20 days and regulating traffic, hire charges for tools and plants, fuel charges, labour charges etc., all complete and as directed by the departmental officers.</v>
          </cell>
          <cell r="F49" t="str">
            <v>Sqm.</v>
          </cell>
        </row>
        <row r="50">
          <cell r="B50" t="str">
            <v>Surface dressing over WBM  25 mm thick</v>
          </cell>
          <cell r="C50" t="str">
            <v>surface dressing over wbm with pre-coated chips using 2.70m3 of 12mm chips per 100m2 and 44.00 kg of bitumen for 1.0m3 of chips for pre mixing and                                  100 kg of bitumen for tack coat per 100m2 and spreading river sand at the rate of 0.145m3/100m2 including cost of metal, bitumen of grade 80/100, rolling and consolidating by power roller of 8 to 10 tonne capacity including hire charges for tools and plants, fuel charges, etc. all complete and as directed by the departmental officers. (the bitumen 80/100 grade should be got approved from the executive engineer before use.)</v>
          </cell>
          <cell r="F50" t="str">
            <v>Sqm.</v>
          </cell>
        </row>
        <row r="51">
          <cell r="B51" t="str">
            <v>Providing  WBM 125  mm consolidated thick with gravel blindage
(IRC 63 to 45mm for 75mm thick and 37.5 to 26.5mm for 50.mm thick)</v>
          </cell>
          <cell r="C51" t="str">
            <v>providing water bound macadam road 125 mm tk. in two layers and the 1st layer of 75 mm thick with 63mm to 45mm size irc metal with 25 mm thick gravel blind age and 2nd layer of 50mm thick with 37.5mm to 26.5mm size irc metal with 20mm thick gravel blind age including cost and conveyance of irc metal and gravel of approved quality to work site, labour charges for spreading and stacking to departmental gauge for pre-measurement, cost of soft potable water including lead for water and consolidated by using power rollers of 8 to 10 tonne capacity for both layers, labour charges for watering both the layers for 20 days and regulating traffic, hire charges for tools and plants, fuel charges, labour charges etc., all complete and as directed by the departmental officers.</v>
          </cell>
          <cell r="D51">
            <v>165</v>
          </cell>
          <cell r="F51" t="str">
            <v>Sqm.</v>
          </cell>
        </row>
        <row r="52">
          <cell r="B52" t="str">
            <v>Surface dressing over WBM  25 mm tk.
with pre-coated chips using 11.2mm size IRC</v>
          </cell>
          <cell r="C52" t="str">
            <v xml:space="preserve">surface dressing over wbm with precoated chips using 2.70m3 of 11.2mm chips per 100m2 and 44.00 kg of bitumen for 1.0m3 of chips for pre mixing and 100 kg of bitumen for tack coat per 100m2 and spreading river sand at the rate of 0.145m3/100m2 including cost of metal, bitumen of grade 80/100, rolling and consolidating by power roller of 8 to 10 tonne capacity including hire charges for tools and plants, fuel charges, etc. all complete and as directed by the departmental officers.(the bitumen 80/100 grade should be got approved from the executive engineer before use.)
</v>
          </cell>
          <cell r="D52">
            <v>139.96</v>
          </cell>
          <cell r="F52" t="str">
            <v>Sqm.</v>
          </cell>
        </row>
        <row r="53">
          <cell r="B53" t="str">
            <v>R.C.C. 1:2:4 Foundation and Basement</v>
          </cell>
          <cell r="C53" t="str">
            <v>cement concrete 1:2:4 (one of cement, two of sand and four of hard broken stone jelly) for all reinforced cement concrete works, namely plinth beams, tie beams, column and column footing, slabs etc. using 20mm gauge hard broken stone jelly excluding the cost and fabrication of reinforcement grills, shuttering and centering but including vibrating, laying, curing with relevant standard specifications in foundation and basement.</v>
          </cell>
          <cell r="D53">
            <v>8004.3</v>
          </cell>
          <cell r="F53" t="str">
            <v>Cum.</v>
          </cell>
        </row>
        <row r="54">
          <cell r="B54" t="str">
            <v>R.C.C. 1: 11/2: 3 Foundation and Basement</v>
          </cell>
          <cell r="C54" t="str">
            <v xml:space="preserve">cement concrete 1:1½:3 (one of cement, one and half of sand and three of stone  jelly) for all reinforced cement concrete works, namely plinth beams, columns, tie beams, column footings, slab etc. using 20mm gauge hard broken stone jelly excluding the cost and fabrication of reinforcement grills, shuttering and centering but including vibrating, laying, curing with relevant standard specifications in foundation and basement.
</v>
          </cell>
          <cell r="D54">
            <v>8654.7999999999993</v>
          </cell>
          <cell r="F54" t="str">
            <v>Cum.</v>
          </cell>
        </row>
        <row r="55">
          <cell r="B55" t="str">
            <v>R.R. masonry in C.M. 1:5 Foundation and Basment</v>
          </cell>
          <cell r="C55" t="str">
            <v>random rubble masonry works in cm 1:5 (one of cement and five of sand) using  selected similar size stones and bond stones in foundation and basement including dewatering wherever necessary, proper setting, curing etc., complete in all respects complying with relevant standard specifications.</v>
          </cell>
          <cell r="D55">
            <v>5349.73</v>
          </cell>
          <cell r="F55" t="str">
            <v>Cum.</v>
          </cell>
        </row>
        <row r="56">
          <cell r="B56" t="str">
            <v>Brick work in C.M. 1:5 (F&amp; B) using Chamber Burnt brick of size 23 x 11.2 x 7 cm (9" x 4 3/8" x 2 3/4")</v>
          </cell>
          <cell r="C56">
            <v>0</v>
          </cell>
          <cell r="D56">
            <v>7010.79</v>
          </cell>
          <cell r="F56" t="str">
            <v>Cum.</v>
          </cell>
        </row>
        <row r="57">
          <cell r="B57" t="str">
            <v>Brick work in C.M. 1:5 (F&amp; B) using chamber Burnt bricks of size 23 x 11.4 x 7.5 cm (9" x 4 1/2"x 3")</v>
          </cell>
          <cell r="C57" t="str">
            <v xml:space="preserve">brick work in cm 1:5 (one of cement and five of sand) using chamber burnt bricks of size 9"x4½”x3" (23x11.4x7.5cm) in foundation and basement including dewatering wherever necessary proper setting, curing etc., complete with relevant standard specifications.
</v>
          </cell>
          <cell r="D57">
            <v>6678.44</v>
          </cell>
          <cell r="F57" t="str">
            <v>Cum.</v>
          </cell>
        </row>
        <row r="58">
          <cell r="B58" t="str">
            <v>Brick work in C.M. 1:5 (F&amp; B) using Chamber Burnt brick of size 23 x 11 x 7 cm (9" x 4 1/4" x 2 3/4")</v>
          </cell>
          <cell r="C58">
            <v>0</v>
          </cell>
          <cell r="F58" t="str">
            <v>Cum.</v>
          </cell>
        </row>
        <row r="59">
          <cell r="B59" t="str">
            <v>Brick work in C.M. 1:5 (F&amp; B) using Chamber Burnt brick of size 22 x 11 x 7 cm (8 3/4" x 4 1/4" x 2 3/4")</v>
          </cell>
          <cell r="C59">
            <v>0</v>
          </cell>
          <cell r="F59" t="str">
            <v>Cum.</v>
          </cell>
        </row>
        <row r="60">
          <cell r="B60" t="str">
            <v>Brick work in C.M. 1:5 (F&amp; B) using Kiln Burnt Country bricks of size 22 x 11 x 7 cm (8 3/4" x 4 1/4" x 2 3/4")</v>
          </cell>
          <cell r="C60" t="str">
            <v>Brick work in CM 1:5 (one of cement and five of sand) using kiln burnt country  bricks of size 8 3/4"x4 1/4"x2 3/4" (22x11x7cm) in foundation and basement including  dewatering wherever necessary proper setting curing etc., complete  with relevant standard specifications.</v>
          </cell>
          <cell r="D60">
            <v>6765.04</v>
          </cell>
          <cell r="F60" t="str">
            <v>Cum.</v>
          </cell>
        </row>
        <row r="61">
          <cell r="B61" t="str">
            <v>Brick work in C.M. 1:5 (F&amp; B) using Kiln Burnt Country bricks of size 22 x 11 x 5.7 cm (8 3/4" x 4 1/4" x 2 1/4")</v>
          </cell>
          <cell r="C61">
            <v>0</v>
          </cell>
          <cell r="F61" t="str">
            <v>Cum.</v>
          </cell>
        </row>
        <row r="62">
          <cell r="B62" t="str">
            <v>Damp Proof Course
in C.M. 1:4, 12 MM thick mixed with Crude oil</v>
          </cell>
          <cell r="C62" t="str">
            <v xml:space="preserve">damp proof course in cm 1:4 (one of cement and four of sand) 12mm thick mixed with crude oil @ 5% by weight of cement, finishing, curing etc., complete and as directed by the departmental officers.
</v>
          </cell>
          <cell r="F62" t="str">
            <v>Sqm.</v>
          </cell>
        </row>
        <row r="63">
          <cell r="B63" t="str">
            <v>Supply and fixing of Bituminous filler pad, 20 mm tk. for expansion joint</v>
          </cell>
          <cell r="C63" t="str">
            <v>Supplying and fixing of 20mm thick bituminous expansion joint filler pad of approved quality and make inclusive of conveyance charges, cutting the pad to the required size, cost of materials and labour charges for fixing in position wherever necessary for all floors etc., complete and as directed by the departmental officers.</v>
          </cell>
          <cell r="D63">
            <v>719</v>
          </cell>
          <cell r="F63" t="str">
            <v>Sqm.</v>
          </cell>
        </row>
        <row r="64">
          <cell r="B64" t="str">
            <v>Damp Proof Course in C.M. 1:4, 12 MM thick mixed with Water proofing compound</v>
          </cell>
          <cell r="C64" t="str">
            <v>Damp Proof Course in C.M. 1:4, 12 MM thick mixed with Water proofing compound</v>
          </cell>
          <cell r="D64">
            <v>328.89</v>
          </cell>
          <cell r="F64" t="str">
            <v>Sqm.</v>
          </cell>
        </row>
        <row r="65">
          <cell r="B65" t="str">
            <v>R.C.C.1:2:4</v>
          </cell>
        </row>
        <row r="66">
          <cell r="B66" t="str">
            <v>a. In Ground floor</v>
          </cell>
          <cell r="D66">
            <v>8130.14</v>
          </cell>
          <cell r="F66" t="str">
            <v>Cum.</v>
          </cell>
        </row>
        <row r="67">
          <cell r="B67" t="str">
            <v>b. In First floor</v>
          </cell>
          <cell r="D67">
            <v>8378.0499999999993</v>
          </cell>
          <cell r="F67" t="str">
            <v>Cum.</v>
          </cell>
        </row>
        <row r="68">
          <cell r="B68" t="str">
            <v>c. In Second floor</v>
          </cell>
          <cell r="D68">
            <v>8625.9599999999991</v>
          </cell>
          <cell r="F68" t="str">
            <v>Cum.</v>
          </cell>
        </row>
        <row r="69">
          <cell r="B69" t="str">
            <v>d. In Third floor</v>
          </cell>
          <cell r="D69">
            <v>8873.8700000000008</v>
          </cell>
          <cell r="F69" t="str">
            <v>Cum.</v>
          </cell>
        </row>
        <row r="70">
          <cell r="B70" t="str">
            <v>e.  In Fourth floor</v>
          </cell>
          <cell r="D70">
            <v>9121.7800000000007</v>
          </cell>
          <cell r="F70" t="str">
            <v>Cum.</v>
          </cell>
        </row>
        <row r="71">
          <cell r="B71" t="str">
            <v>R.C.C.1: 1 1/2 :3</v>
          </cell>
        </row>
        <row r="72">
          <cell r="B72" t="str">
            <v>a. In Ground floor</v>
          </cell>
          <cell r="D72">
            <v>8780.64</v>
          </cell>
          <cell r="F72" t="str">
            <v>Cum.</v>
          </cell>
        </row>
        <row r="73">
          <cell r="B73" t="str">
            <v>b. In First floor</v>
          </cell>
          <cell r="D73">
            <v>9028.5499999999993</v>
          </cell>
          <cell r="F73" t="str">
            <v>Cum.</v>
          </cell>
        </row>
        <row r="74">
          <cell r="B74" t="str">
            <v>c. In Second floor</v>
          </cell>
          <cell r="D74">
            <v>9276.4599999999991</v>
          </cell>
          <cell r="F74" t="str">
            <v>Cum.</v>
          </cell>
        </row>
        <row r="75">
          <cell r="B75" t="str">
            <v>d. In Third floor</v>
          </cell>
          <cell r="D75">
            <v>9524.3700000000008</v>
          </cell>
          <cell r="F75" t="str">
            <v>Cum.</v>
          </cell>
        </row>
        <row r="76">
          <cell r="B76" t="str">
            <v>e.  In Fourth floor</v>
          </cell>
          <cell r="D76">
            <v>9772.2800000000007</v>
          </cell>
          <cell r="F76" t="str">
            <v>Cum.</v>
          </cell>
        </row>
        <row r="77">
          <cell r="B77" t="str">
            <v>f.  In Fifth floor</v>
          </cell>
          <cell r="D77">
            <v>10020.19</v>
          </cell>
          <cell r="F77" t="str">
            <v>Cum.</v>
          </cell>
        </row>
        <row r="78">
          <cell r="B78" t="str">
            <v>g.  In sixth floor</v>
          </cell>
          <cell r="D78">
            <v>10268.1</v>
          </cell>
          <cell r="F78" t="str">
            <v>Cum.</v>
          </cell>
        </row>
        <row r="79">
          <cell r="B79" t="str">
            <v>h.  In seventh floor</v>
          </cell>
          <cell r="D79">
            <v>10516.01</v>
          </cell>
          <cell r="F79" t="str">
            <v>Cum.</v>
          </cell>
        </row>
        <row r="80">
          <cell r="B80" t="str">
            <v>i.  In eighth floor</v>
          </cell>
          <cell r="D80">
            <v>10763.92</v>
          </cell>
          <cell r="F80" t="str">
            <v>Cum.</v>
          </cell>
        </row>
        <row r="81">
          <cell r="B81" t="str">
            <v>j.  In Ninth floor</v>
          </cell>
          <cell r="D81">
            <v>11011.83</v>
          </cell>
          <cell r="F81" t="str">
            <v>Cum.</v>
          </cell>
        </row>
        <row r="82">
          <cell r="B82" t="str">
            <v>k.  In Tenth floor</v>
          </cell>
          <cell r="D82">
            <v>11259.74</v>
          </cell>
          <cell r="F82" t="str">
            <v>Cum.</v>
          </cell>
        </row>
        <row r="83">
          <cell r="B83" t="str">
            <v>l.  In Eleventh floor</v>
          </cell>
          <cell r="D83">
            <v>11507.65</v>
          </cell>
          <cell r="F83" t="str">
            <v>Cum.</v>
          </cell>
        </row>
        <row r="84">
          <cell r="B84" t="str">
            <v>m.  In Twelth floor</v>
          </cell>
          <cell r="D84">
            <v>11755.56</v>
          </cell>
          <cell r="F84" t="str">
            <v>Cum.</v>
          </cell>
        </row>
        <row r="85">
          <cell r="B85" t="str">
            <v>Brick work in C.M. 1:6  using Chamber Burnt brick of size 23 x 11.2 x 7 cm (9" x 4 3/8" x 2 3/4")</v>
          </cell>
        </row>
        <row r="86">
          <cell r="B86" t="str">
            <v>a. In Ground Floor</v>
          </cell>
          <cell r="D86">
            <v>7021.16</v>
          </cell>
          <cell r="F86" t="str">
            <v>Cum.</v>
          </cell>
        </row>
        <row r="87">
          <cell r="B87" t="str">
            <v>b. In First Floor</v>
          </cell>
          <cell r="D87">
            <v>7188.32</v>
          </cell>
          <cell r="F87" t="str">
            <v>Cum.</v>
          </cell>
        </row>
        <row r="88">
          <cell r="B88" t="str">
            <v>c. In Second Floor</v>
          </cell>
          <cell r="D88">
            <v>7355.48</v>
          </cell>
          <cell r="F88" t="str">
            <v>Cum.</v>
          </cell>
        </row>
        <row r="89">
          <cell r="B89" t="str">
            <v>d. In Third Floor</v>
          </cell>
          <cell r="D89">
            <v>7522.64</v>
          </cell>
          <cell r="F89" t="str">
            <v>Cum.</v>
          </cell>
        </row>
        <row r="90">
          <cell r="B90" t="str">
            <v>e. In Fourth Floor</v>
          </cell>
          <cell r="D90">
            <v>7689.8</v>
          </cell>
          <cell r="F90" t="str">
            <v>Cum.</v>
          </cell>
        </row>
        <row r="91">
          <cell r="B91" t="str">
            <v>Brick work in C.M. 1:6 using chamber Burnt bricks of size 23 x 11.4 x 7.5 cm (9" x 4 1/2"x 3")</v>
          </cell>
        </row>
        <row r="92">
          <cell r="B92" t="str">
            <v>a. In Ground Floor/Stilt floor</v>
          </cell>
          <cell r="D92">
            <v>6703.31</v>
          </cell>
          <cell r="F92" t="str">
            <v>Cum.</v>
          </cell>
        </row>
        <row r="93">
          <cell r="B93" t="str">
            <v>b. In First Floor</v>
          </cell>
          <cell r="D93">
            <v>6870.47</v>
          </cell>
          <cell r="F93" t="str">
            <v>Cum.</v>
          </cell>
        </row>
        <row r="94">
          <cell r="B94" t="str">
            <v>c. In Second Floor</v>
          </cell>
          <cell r="D94">
            <v>7037.63</v>
          </cell>
          <cell r="F94" t="str">
            <v>Cum.</v>
          </cell>
        </row>
        <row r="95">
          <cell r="B95" t="str">
            <v>d. In Third Floor</v>
          </cell>
          <cell r="D95">
            <v>7204.79</v>
          </cell>
          <cell r="F95" t="str">
            <v>Cum.</v>
          </cell>
        </row>
        <row r="96">
          <cell r="B96" t="str">
            <v>e. In Fourth Floor</v>
          </cell>
          <cell r="D96">
            <v>7371.95</v>
          </cell>
          <cell r="F96" t="str">
            <v>Cum.</v>
          </cell>
        </row>
        <row r="97">
          <cell r="B97" t="str">
            <v>f.  In Fifth floor</v>
          </cell>
          <cell r="D97">
            <v>7539.11</v>
          </cell>
          <cell r="F97" t="str">
            <v>Cum.</v>
          </cell>
        </row>
        <row r="98">
          <cell r="B98" t="str">
            <v>g.  In sixth floor</v>
          </cell>
          <cell r="D98">
            <v>7706.27</v>
          </cell>
          <cell r="F98" t="str">
            <v>Cum.</v>
          </cell>
        </row>
        <row r="99">
          <cell r="B99" t="str">
            <v>h.  In seventh floor</v>
          </cell>
          <cell r="D99">
            <v>7873.43</v>
          </cell>
          <cell r="F99" t="str">
            <v>Cum.</v>
          </cell>
        </row>
        <row r="100">
          <cell r="B100" t="str">
            <v>i.  In eighth floor</v>
          </cell>
          <cell r="D100">
            <v>8040.59</v>
          </cell>
          <cell r="F100" t="str">
            <v>Cum.</v>
          </cell>
        </row>
        <row r="101">
          <cell r="B101" t="str">
            <v>j.  In Ninth floor</v>
          </cell>
          <cell r="D101">
            <v>8207.75</v>
          </cell>
          <cell r="F101" t="str">
            <v>Cum.</v>
          </cell>
        </row>
        <row r="102">
          <cell r="B102" t="str">
            <v>k.  In Tenth floor</v>
          </cell>
          <cell r="D102">
            <v>8374.91</v>
          </cell>
          <cell r="F102" t="str">
            <v>Cum.</v>
          </cell>
        </row>
        <row r="103">
          <cell r="B103" t="str">
            <v>l.  In Eleventh floor</v>
          </cell>
          <cell r="D103">
            <v>8542.07</v>
          </cell>
          <cell r="F103" t="str">
            <v>Cum.</v>
          </cell>
        </row>
        <row r="104">
          <cell r="B104" t="str">
            <v>m.  In Twelth floor</v>
          </cell>
          <cell r="D104">
            <v>8709.23</v>
          </cell>
          <cell r="F104" t="str">
            <v>Cum.</v>
          </cell>
        </row>
        <row r="105">
          <cell r="B105" t="str">
            <v>n. In thirteen floor</v>
          </cell>
          <cell r="D105">
            <v>8876.39</v>
          </cell>
          <cell r="F105" t="str">
            <v>Cum.</v>
          </cell>
        </row>
        <row r="106">
          <cell r="B106" t="str">
            <v>Brick work in C.M. 1:6  using Chamber Burnt brick of size 23 x 11 x 7 cm (9" x 4 1/4" x 2 3/4")</v>
          </cell>
        </row>
        <row r="107">
          <cell r="B107" t="str">
            <v>a. In Ground Floor</v>
          </cell>
          <cell r="F107" t="str">
            <v>Cum.</v>
          </cell>
        </row>
        <row r="108">
          <cell r="B108" t="str">
            <v>b. In First Floor</v>
          </cell>
          <cell r="F108" t="str">
            <v>Cum.</v>
          </cell>
        </row>
        <row r="109">
          <cell r="B109" t="str">
            <v>c. In Second Floor</v>
          </cell>
          <cell r="F109" t="str">
            <v>Cum.</v>
          </cell>
        </row>
        <row r="110">
          <cell r="B110" t="str">
            <v>d. In Third Floor</v>
          </cell>
          <cell r="F110" t="str">
            <v>Cum.</v>
          </cell>
        </row>
        <row r="111">
          <cell r="B111" t="str">
            <v>e. In Fourth Floor</v>
          </cell>
          <cell r="F111" t="str">
            <v>Cum.</v>
          </cell>
        </row>
        <row r="112">
          <cell r="B112" t="str">
            <v>Brick work in C.M. 1:6  using Chamber Burnt brick of size 22 x 11 x 7 cm (8 3/4" x 4 1/4" x 2 3/4")</v>
          </cell>
        </row>
        <row r="113">
          <cell r="B113" t="str">
            <v>a. In Ground Floor</v>
          </cell>
          <cell r="F113" t="str">
            <v>Cum.</v>
          </cell>
        </row>
        <row r="114">
          <cell r="B114" t="str">
            <v>b. In First Floor</v>
          </cell>
          <cell r="F114" t="str">
            <v>Cum.</v>
          </cell>
        </row>
        <row r="115">
          <cell r="B115" t="str">
            <v>c. In Second Floor</v>
          </cell>
          <cell r="F115" t="str">
            <v>Cum.</v>
          </cell>
        </row>
        <row r="116">
          <cell r="B116" t="str">
            <v>d. In Third Floor</v>
          </cell>
          <cell r="F116" t="str">
            <v>Cum.</v>
          </cell>
        </row>
        <row r="117">
          <cell r="B117" t="str">
            <v>e. In Fourth Floor</v>
          </cell>
          <cell r="F117" t="str">
            <v>Cum.</v>
          </cell>
        </row>
        <row r="118">
          <cell r="B118" t="str">
            <v>Brick work in C.M. 1:6  using Kiln Burnt Country bricks of size 22 x 11 x 7 cm ( 8 3/4" x 4 1/4" x 2 3/4")</v>
          </cell>
          <cell r="C118" t="str">
            <v>Brick work in cement mortar 1:6 (one of cement and six of sand) using kiln burnt country bricks of size 8 3/4"x4 1/4"x2 3/4" (22x11x7cm) for super structure in the following floors including labour for fixing the doors windows and ventilator frames in position, fixing of hold fasts, scaffoldings, curing etc., complete in all respects complying with relevant standard specifications and drawings.</v>
          </cell>
          <cell r="D118" t="str">
            <v>*</v>
          </cell>
        </row>
        <row r="119">
          <cell r="B119" t="str">
            <v>a. In Ground Floor Brick work in C.M. 1:6  using Kiln Burnt Country bricks of size 22 x 11 x 7 cm ( 8 3/4" x 4 1/4" x 2 3/4")</v>
          </cell>
          <cell r="C119" t="str">
            <v>(a) In Ground Floor</v>
          </cell>
          <cell r="D119">
            <v>6774.91</v>
          </cell>
          <cell r="F119" t="str">
            <v>Cum.</v>
          </cell>
        </row>
        <row r="120">
          <cell r="B120" t="str">
            <v>b. In First Floor Brick work in C.M. 1:6  using Kiln Burnt Country bricks of size 22 x 11 x 7 cm ( 8 3/4" x 4 1/4" x 2 3/4")</v>
          </cell>
          <cell r="C120" t="str">
            <v>(b) In First Floor</v>
          </cell>
          <cell r="D120">
            <v>6942.07</v>
          </cell>
          <cell r="F120" t="str">
            <v>Cum.</v>
          </cell>
        </row>
        <row r="121">
          <cell r="B121" t="str">
            <v>c. In Second Floor Brick work in C.M. 1:6  using Kiln Burnt Country bricks of size 22 x 11 x 7 cm ( 8 3/4" x 4 1/4" x 2 3/4")</v>
          </cell>
          <cell r="C121" t="str">
            <v>(c) In second floor</v>
          </cell>
          <cell r="D121">
            <v>7109.23</v>
          </cell>
          <cell r="F121" t="str">
            <v>Cum.</v>
          </cell>
        </row>
        <row r="122">
          <cell r="B122" t="str">
            <v>d. In Third Floor Brick work in C.M. 1:6  using Kiln Burnt Country bricks of size 22 x 11 x 7 cm ( 8 3/4" x 4 1/4" x 2 3/4")</v>
          </cell>
          <cell r="C122" t="str">
            <v>(d) In third floor</v>
          </cell>
          <cell r="D122">
            <v>7276.39</v>
          </cell>
          <cell r="F122" t="str">
            <v>Cum.</v>
          </cell>
        </row>
        <row r="123">
          <cell r="B123" t="str">
            <v>e. In Fourth Floor Brick work in C.M. 1:6  using Kiln Burnt Country bricks of size 22 x 11 x 7 cm ( 8 3/4" x 4 1/4" x 2 3/4")</v>
          </cell>
          <cell r="C123" t="str">
            <v>(e) In fourth floor</v>
          </cell>
          <cell r="D123">
            <v>7443.55</v>
          </cell>
          <cell r="F123" t="str">
            <v>Cum.</v>
          </cell>
        </row>
        <row r="124">
          <cell r="B124" t="str">
            <v>e. In Fifth Floor Brick work in C.M. 1:6  using Kiln Burnt Country bricks of size 22 x 11 x 7 cm ( 8 3/4" x 4 1/4" x 2 3/4")</v>
          </cell>
          <cell r="C124" t="str">
            <v>f. In Fifth Floor</v>
          </cell>
        </row>
        <row r="125">
          <cell r="B125" t="str">
            <v>Brick work in C.M. 1:6  using Kiln Burnt Country bricks of size 22 x 11 x 5.7 cm (8 3/4" x 4 1/4" x 2 1/4")</v>
          </cell>
        </row>
        <row r="126">
          <cell r="B126" t="str">
            <v>a. In Ground Floor</v>
          </cell>
          <cell r="F126" t="str">
            <v>Cum.</v>
          </cell>
        </row>
        <row r="127">
          <cell r="B127" t="str">
            <v>b. In First Floor</v>
          </cell>
          <cell r="F127" t="str">
            <v>Cum.</v>
          </cell>
        </row>
        <row r="128">
          <cell r="B128" t="str">
            <v>c. In Second Floor</v>
          </cell>
          <cell r="F128" t="str">
            <v>Cum.</v>
          </cell>
        </row>
        <row r="129">
          <cell r="B129" t="str">
            <v>d. In Third Floor</v>
          </cell>
          <cell r="F129" t="str">
            <v>Cum.</v>
          </cell>
        </row>
        <row r="130">
          <cell r="B130" t="str">
            <v>e. In Fourth Floor</v>
          </cell>
          <cell r="F130" t="str">
            <v>Cum.</v>
          </cell>
        </row>
        <row r="131">
          <cell r="B131" t="str">
            <v>Brick partition work in C.M. 1:4 
Chamber Burnt brick of size 23 x 11.2 x 7 cm (9" x 4 3/8" x 2 3/4")112 mm tk (B.P.)</v>
          </cell>
          <cell r="C131">
            <v>0</v>
          </cell>
        </row>
        <row r="132">
          <cell r="B132" t="str">
            <v>a. In Foundation and basement</v>
          </cell>
          <cell r="C132">
            <v>0</v>
          </cell>
          <cell r="D132">
            <v>863.97</v>
          </cell>
          <cell r="F132" t="str">
            <v>Sqm.</v>
          </cell>
        </row>
        <row r="133">
          <cell r="B133" t="str">
            <v>b. In Ground Floor</v>
          </cell>
          <cell r="C133">
            <v>0</v>
          </cell>
          <cell r="D133">
            <v>873.25</v>
          </cell>
          <cell r="F133" t="str">
            <v>Sqm.</v>
          </cell>
        </row>
        <row r="134">
          <cell r="B134" t="str">
            <v>c. In First Floor</v>
          </cell>
          <cell r="C134">
            <v>0</v>
          </cell>
          <cell r="D134">
            <v>891.97</v>
          </cell>
          <cell r="F134" t="str">
            <v>Sqm.</v>
          </cell>
        </row>
        <row r="135">
          <cell r="B135" t="str">
            <v>d. In Second Floor</v>
          </cell>
          <cell r="C135">
            <v>0</v>
          </cell>
          <cell r="D135">
            <v>910.69</v>
          </cell>
          <cell r="F135" t="str">
            <v>Sqm.</v>
          </cell>
        </row>
        <row r="136">
          <cell r="B136" t="str">
            <v>e. In Third Floor</v>
          </cell>
          <cell r="C136">
            <v>0</v>
          </cell>
          <cell r="D136">
            <v>929.41</v>
          </cell>
          <cell r="F136" t="str">
            <v>Sqm.</v>
          </cell>
        </row>
        <row r="137">
          <cell r="B137" t="str">
            <v>f. In Fourth Floor</v>
          </cell>
          <cell r="C137">
            <v>0</v>
          </cell>
          <cell r="D137">
            <v>948.13</v>
          </cell>
          <cell r="F137" t="str">
            <v>Sqm.</v>
          </cell>
        </row>
        <row r="138">
          <cell r="B138" t="str">
            <v>Brick partition work in C.M. 1:4 using chamber Burnt bricks of size 23 x 11.4 x 7.5 cm (9" x 4 1/2"x 3") 114 mm tk (B.P.)</v>
          </cell>
          <cell r="C138">
            <v>0</v>
          </cell>
        </row>
        <row r="139">
          <cell r="B139" t="str">
            <v>a. In Foundation and basement</v>
          </cell>
          <cell r="C139">
            <v>0</v>
          </cell>
          <cell r="D139">
            <v>845.43</v>
          </cell>
          <cell r="F139" t="str">
            <v>Sqm.</v>
          </cell>
        </row>
        <row r="140">
          <cell r="B140" t="str">
            <v>b. In Ground Floor/stilt floor</v>
          </cell>
          <cell r="C140">
            <v>0</v>
          </cell>
          <cell r="D140">
            <v>854.87</v>
          </cell>
          <cell r="F140" t="str">
            <v>Sqm.</v>
          </cell>
        </row>
        <row r="141">
          <cell r="B141" t="str">
            <v>c. In First Floor</v>
          </cell>
          <cell r="C141">
            <v>0</v>
          </cell>
          <cell r="D141">
            <v>873.93</v>
          </cell>
          <cell r="F141" t="str">
            <v>Sqm.</v>
          </cell>
        </row>
        <row r="142">
          <cell r="B142" t="str">
            <v>d. In Second Floor</v>
          </cell>
          <cell r="C142">
            <v>0</v>
          </cell>
          <cell r="D142">
            <v>892.99</v>
          </cell>
          <cell r="F142" t="str">
            <v>Sqm.</v>
          </cell>
        </row>
        <row r="143">
          <cell r="B143" t="str">
            <v>e. In Third Floor</v>
          </cell>
          <cell r="C143">
            <v>0</v>
          </cell>
          <cell r="D143">
            <v>912.05</v>
          </cell>
          <cell r="F143" t="str">
            <v>Sqm.</v>
          </cell>
        </row>
        <row r="144">
          <cell r="B144" t="str">
            <v>f. In Fourth Floor</v>
          </cell>
          <cell r="C144">
            <v>0</v>
          </cell>
          <cell r="D144">
            <v>931.11</v>
          </cell>
          <cell r="F144" t="str">
            <v>Sqm.</v>
          </cell>
        </row>
        <row r="145">
          <cell r="B145" t="str">
            <v>f.  In Fifth floor</v>
          </cell>
          <cell r="C145">
            <v>0</v>
          </cell>
          <cell r="D145">
            <v>950.17</v>
          </cell>
          <cell r="F145" t="str">
            <v>Sqm.</v>
          </cell>
        </row>
        <row r="146">
          <cell r="B146" t="str">
            <v>g.  In sixth floor</v>
          </cell>
          <cell r="C146">
            <v>0</v>
          </cell>
          <cell r="D146">
            <v>969.23</v>
          </cell>
          <cell r="F146" t="str">
            <v>Sqm.</v>
          </cell>
        </row>
        <row r="147">
          <cell r="B147" t="str">
            <v>h.  In seventh floor</v>
          </cell>
          <cell r="C147">
            <v>0</v>
          </cell>
          <cell r="D147">
            <v>988.29</v>
          </cell>
          <cell r="F147" t="str">
            <v>Sqm.</v>
          </cell>
        </row>
        <row r="148">
          <cell r="B148" t="str">
            <v>i.  In eighth floor</v>
          </cell>
          <cell r="C148">
            <v>0</v>
          </cell>
          <cell r="D148">
            <v>1007.35</v>
          </cell>
          <cell r="F148" t="str">
            <v>Sqm.</v>
          </cell>
        </row>
        <row r="149">
          <cell r="B149" t="str">
            <v>j.  In Ninth floor</v>
          </cell>
          <cell r="C149">
            <v>0</v>
          </cell>
          <cell r="D149">
            <v>1026.4100000000001</v>
          </cell>
          <cell r="F149" t="str">
            <v>Sqm.</v>
          </cell>
        </row>
        <row r="150">
          <cell r="B150" t="str">
            <v>k.  In Tenth floor</v>
          </cell>
          <cell r="C150">
            <v>0</v>
          </cell>
          <cell r="D150">
            <v>1045.47</v>
          </cell>
          <cell r="F150" t="str">
            <v>Sqm.</v>
          </cell>
        </row>
        <row r="151">
          <cell r="B151" t="str">
            <v>l.  In Eleventh floor</v>
          </cell>
          <cell r="C151">
            <v>0</v>
          </cell>
          <cell r="D151">
            <v>1064.53</v>
          </cell>
          <cell r="F151" t="str">
            <v>Sqm.</v>
          </cell>
        </row>
        <row r="152">
          <cell r="B152" t="str">
            <v>m.  In Twelth floor</v>
          </cell>
          <cell r="C152">
            <v>0</v>
          </cell>
          <cell r="D152">
            <v>1083.5899999999999</v>
          </cell>
          <cell r="F152" t="str">
            <v>Sqm.</v>
          </cell>
        </row>
        <row r="153">
          <cell r="B153" t="str">
            <v>n. In thirteen floor</v>
          </cell>
          <cell r="C153">
            <v>0</v>
          </cell>
          <cell r="D153">
            <v>1102.6500000000001</v>
          </cell>
          <cell r="F153" t="str">
            <v>Sqm.</v>
          </cell>
        </row>
        <row r="154">
          <cell r="B154" t="str">
            <v>Brick partition work in C.M. 1:4 Chamber Burnt 
brick of size 23 x 11 x 7 cm (9" x 4 1/4" x 2 3/4") 110 mm tk (B.P.)</v>
          </cell>
          <cell r="C154">
            <v>0</v>
          </cell>
        </row>
        <row r="155">
          <cell r="B155" t="str">
            <v>a. In Foundation and basement</v>
          </cell>
          <cell r="C155">
            <v>0</v>
          </cell>
          <cell r="F155" t="str">
            <v>Sqm.</v>
          </cell>
        </row>
        <row r="156">
          <cell r="B156" t="str">
            <v>b. In Ground Floor</v>
          </cell>
          <cell r="C156">
            <v>0</v>
          </cell>
          <cell r="F156" t="str">
            <v>Sqm.</v>
          </cell>
        </row>
        <row r="157">
          <cell r="B157" t="str">
            <v>c. In First Floor</v>
          </cell>
          <cell r="C157">
            <v>0</v>
          </cell>
          <cell r="F157" t="str">
            <v>Sqm.</v>
          </cell>
        </row>
        <row r="158">
          <cell r="B158" t="str">
            <v>d. In Second Floor</v>
          </cell>
          <cell r="C158">
            <v>0</v>
          </cell>
          <cell r="F158" t="str">
            <v>Sqm.</v>
          </cell>
        </row>
        <row r="159">
          <cell r="B159" t="str">
            <v>e. In Third Floor</v>
          </cell>
          <cell r="C159">
            <v>0</v>
          </cell>
          <cell r="F159" t="str">
            <v>Sqm.</v>
          </cell>
        </row>
        <row r="160">
          <cell r="B160" t="str">
            <v>f. In Fourth Floor</v>
          </cell>
          <cell r="C160">
            <v>0</v>
          </cell>
          <cell r="F160" t="str">
            <v>Sqm.</v>
          </cell>
        </row>
        <row r="161">
          <cell r="B161" t="str">
            <v>Brick partition work in C.M. 1:4 
Chamber Burnt brick of size 22 x 11 x 7 cm (8 3/4" x 4 1/4" x 2 3/4") 110 mm tk (B.P.)</v>
          </cell>
          <cell r="C161">
            <v>0</v>
          </cell>
        </row>
        <row r="162">
          <cell r="B162" t="str">
            <v>a. In Foundation and basement</v>
          </cell>
          <cell r="C162">
            <v>0</v>
          </cell>
          <cell r="F162" t="str">
            <v>Sqm.</v>
          </cell>
        </row>
        <row r="163">
          <cell r="B163" t="str">
            <v>b. In Ground Floor</v>
          </cell>
          <cell r="C163">
            <v>0</v>
          </cell>
          <cell r="F163" t="str">
            <v>Sqm.</v>
          </cell>
        </row>
        <row r="164">
          <cell r="B164" t="str">
            <v>c. In First Floor</v>
          </cell>
          <cell r="C164">
            <v>0</v>
          </cell>
          <cell r="F164" t="str">
            <v>Sqm.</v>
          </cell>
        </row>
        <row r="165">
          <cell r="B165" t="str">
            <v>d. In Second Floor</v>
          </cell>
          <cell r="C165">
            <v>0</v>
          </cell>
          <cell r="F165" t="str">
            <v>Sqm.</v>
          </cell>
        </row>
        <row r="166">
          <cell r="B166" t="str">
            <v>e. In Third Floor</v>
          </cell>
          <cell r="C166">
            <v>0</v>
          </cell>
          <cell r="F166" t="str">
            <v>Sqm.</v>
          </cell>
        </row>
        <row r="167">
          <cell r="B167" t="str">
            <v>f. In Fourth Floor</v>
          </cell>
          <cell r="C167">
            <v>0</v>
          </cell>
          <cell r="F167" t="str">
            <v>Sqm.</v>
          </cell>
        </row>
        <row r="168">
          <cell r="B168" t="str">
            <v>Brick partition work in C.M. 1:4 Kiln Burnt Country bricks of size 22 x 11 x 7 cm (8 3/4" x 4 1/4" x 2 3/4") 110 mm tk (B.P.)</v>
          </cell>
          <cell r="C168" t="str">
            <v>Brick partition wall in cement mortar 1:4 (one of cement and four of sand) 110mm thick for super structure in the follwing floors using kiln burnt country bricks of size  of 83/4" x 41/4" x 23/4" (22x11x7cm) including  labour for fixing the doors, windows and ventilator frames in position, fixing of hold fasts, scaffoldings, curing etc., complete in all respects complying with relevant standard specifications and drawings.</v>
          </cell>
          <cell r="D168" t="str">
            <v>*</v>
          </cell>
        </row>
        <row r="169">
          <cell r="B169" t="str">
            <v>a. In Foundation and basementBrick partition work in C.M. 1:4 Kiln Burnt Country bricks of size 22 x 11 x 7 cm (8 3/4" x 4 1/4" x 2 3/4") 110 mm tk (B.P.)</v>
          </cell>
          <cell r="C169" t="str">
            <v>(a) In Foundation and Basement</v>
          </cell>
          <cell r="D169">
            <v>823.33</v>
          </cell>
          <cell r="F169" t="str">
            <v>Sqm.</v>
          </cell>
        </row>
        <row r="170">
          <cell r="B170" t="str">
            <v>b. In Ground FloorBrick partition work in C.M. 1:4 Kiln Burnt Country bricks of size 22 x 11 x 7 cm (8 3/4" x 4 1/4" x 2 3/4") 110 mm tk (B.P.)</v>
          </cell>
          <cell r="C170" t="str">
            <v>(b) In Ground Floor</v>
          </cell>
          <cell r="D170">
            <v>832.44</v>
          </cell>
          <cell r="F170" t="str">
            <v>Sqm.</v>
          </cell>
        </row>
        <row r="171">
          <cell r="B171" t="str">
            <v>c. In First Floor Brick partition work in C.M. 1:4 Kiln Burnt Country bricks of size 22 x 11 x 7 cm (8 3/4" x 4 1/4" x 2 3/4") 110 mm tk (B.P.)</v>
          </cell>
          <cell r="C171" t="str">
            <v>(c) In First Floor</v>
          </cell>
          <cell r="D171">
            <v>850.83</v>
          </cell>
          <cell r="F171" t="str">
            <v>Sqm.</v>
          </cell>
        </row>
        <row r="172">
          <cell r="B172" t="str">
            <v>d. In Second FloorBrick partition work in C.M. 1:4 Kiln Burnt Country bricks of size 22 x 11 x 7 cm (8 3/4" x 4 1/4" x 2 3/4") 110 mm tk (B.P.)</v>
          </cell>
          <cell r="C172" t="str">
            <v>(d) In Second Floor</v>
          </cell>
          <cell r="D172">
            <v>869.22</v>
          </cell>
          <cell r="F172" t="str">
            <v>Sqm.</v>
          </cell>
        </row>
        <row r="173">
          <cell r="B173" t="str">
            <v>e. In Third FloorBrick partition work in C.M. 1:4 Kiln Burnt Country bricks of size 22 x 11 x 7 cm (8 3/4" x 4 1/4" x 2 3/4") 110 mm tk (B.P.)</v>
          </cell>
          <cell r="C173" t="str">
            <v>(e) in third floor</v>
          </cell>
          <cell r="D173">
            <v>887.61</v>
          </cell>
          <cell r="F173" t="str">
            <v>Sqm.</v>
          </cell>
        </row>
        <row r="174">
          <cell r="B174" t="str">
            <v>f. In Fourth FloorBrick partition work in C.M. 1:4 Kiln Burnt Country bricks of size 22 x 11 x 7 cm (8 3/4" x 4 1/4" x 2 3/4") 110 mm tk (B.P.)</v>
          </cell>
          <cell r="C174" t="str">
            <v>(f) in fourth floor</v>
          </cell>
          <cell r="D174">
            <v>906</v>
          </cell>
          <cell r="F174" t="str">
            <v>Sqm.</v>
          </cell>
        </row>
        <row r="175">
          <cell r="B175" t="str">
            <v>Brick partition work in C.M. 1:4 Kiln Burnt Country bricks of size 22 x 11 x 5.7 cm (8 3/4" x 4 1/4" x 2 1/4") 110 mm tk (B.P.)</v>
          </cell>
        </row>
        <row r="176">
          <cell r="B176" t="str">
            <v>a. In Foundation and basement</v>
          </cell>
          <cell r="F176" t="str">
            <v>Sqm.</v>
          </cell>
        </row>
        <row r="177">
          <cell r="B177" t="str">
            <v>b. In Ground Floor</v>
          </cell>
          <cell r="F177" t="str">
            <v>Sqm.</v>
          </cell>
        </row>
        <row r="178">
          <cell r="B178" t="str">
            <v>c. In First Floor</v>
          </cell>
          <cell r="F178" t="str">
            <v>Sqm.</v>
          </cell>
        </row>
        <row r="179">
          <cell r="B179" t="str">
            <v>d. In Second Floor</v>
          </cell>
          <cell r="F179" t="str">
            <v>Sqm.</v>
          </cell>
        </row>
        <row r="180">
          <cell r="B180" t="str">
            <v>e. In Third Floor</v>
          </cell>
          <cell r="F180" t="str">
            <v>Sqm.</v>
          </cell>
        </row>
        <row r="181">
          <cell r="B181" t="str">
            <v>f. In Fourth Floor</v>
          </cell>
          <cell r="F181" t="str">
            <v>Sqm.</v>
          </cell>
        </row>
        <row r="182">
          <cell r="B182" t="str">
            <v>Brick work in C.M. 1:4 Chamber Burnt brick of size 23 x 11.2 x 7 cm (9" x 4 3/8" x 2 3/4")70 mm tk (B.P.)</v>
          </cell>
        </row>
        <row r="183">
          <cell r="B183" t="str">
            <v>a. In Ground Floor</v>
          </cell>
          <cell r="D183">
            <v>585.12</v>
          </cell>
          <cell r="F183" t="str">
            <v>Sqm.</v>
          </cell>
        </row>
        <row r="184">
          <cell r="B184" t="str">
            <v>b. In First Floor</v>
          </cell>
          <cell r="D184">
            <v>596.82000000000005</v>
          </cell>
          <cell r="F184" t="str">
            <v>Sqm.</v>
          </cell>
        </row>
        <row r="185">
          <cell r="B185" t="str">
            <v>c. In Second Floor</v>
          </cell>
          <cell r="D185">
            <v>608.52</v>
          </cell>
          <cell r="F185" t="str">
            <v>Sqm.</v>
          </cell>
        </row>
        <row r="186">
          <cell r="B186" t="str">
            <v>d. In Third Floor</v>
          </cell>
          <cell r="D186">
            <v>620.22</v>
          </cell>
          <cell r="F186" t="str">
            <v>Sqm.</v>
          </cell>
        </row>
        <row r="187">
          <cell r="B187" t="str">
            <v>e. In Fourth Floor</v>
          </cell>
          <cell r="D187">
            <v>631.91999999999996</v>
          </cell>
          <cell r="F187" t="str">
            <v>Sqm.</v>
          </cell>
        </row>
        <row r="188">
          <cell r="B188" t="str">
            <v>Brick work in C.M. 1:4 using chamber Burnt bricks of size 23 x 11.4 x 7.5 cm (9" x 4 1/2"x 3") 75 mm tk (B.P.)</v>
          </cell>
        </row>
        <row r="189">
          <cell r="B189" t="str">
            <v>a. In Ground Floor</v>
          </cell>
          <cell r="D189">
            <v>598.29999999999995</v>
          </cell>
          <cell r="F189" t="str">
            <v>Sqm.</v>
          </cell>
        </row>
        <row r="190">
          <cell r="B190" t="str">
            <v>b. In First Floor</v>
          </cell>
          <cell r="D190">
            <v>610.84</v>
          </cell>
          <cell r="F190" t="str">
            <v>Sqm.</v>
          </cell>
        </row>
        <row r="191">
          <cell r="B191" t="str">
            <v>c. In Second Floor</v>
          </cell>
          <cell r="D191">
            <v>623.38</v>
          </cell>
          <cell r="F191" t="str">
            <v>Sqm.</v>
          </cell>
        </row>
        <row r="192">
          <cell r="B192" t="str">
            <v>d. In Third Floor</v>
          </cell>
          <cell r="D192">
            <v>635.91999999999996</v>
          </cell>
          <cell r="F192" t="str">
            <v>Sqm.</v>
          </cell>
        </row>
        <row r="193">
          <cell r="B193" t="str">
            <v>e. In Fourth Floor</v>
          </cell>
          <cell r="D193">
            <v>648.46</v>
          </cell>
          <cell r="F193" t="str">
            <v>Sqm.</v>
          </cell>
        </row>
        <row r="194">
          <cell r="B194" t="str">
            <v>Brick work in C.M. 1:4 Chamber Burnt brick: 
of size 23 x 11 x 7 cm (9" x 4 1/4" x 2 3/4") 70 mm tk (B.P.)</v>
          </cell>
        </row>
        <row r="195">
          <cell r="B195" t="str">
            <v>a. In Ground Floor</v>
          </cell>
          <cell r="F195" t="str">
            <v>Sqm.</v>
          </cell>
        </row>
        <row r="196">
          <cell r="B196" t="str">
            <v>b. In First Floor</v>
          </cell>
          <cell r="F196" t="str">
            <v>Sqm.</v>
          </cell>
        </row>
        <row r="197">
          <cell r="B197" t="str">
            <v>c. In Second Floor</v>
          </cell>
          <cell r="F197" t="str">
            <v>Sqm.</v>
          </cell>
        </row>
        <row r="198">
          <cell r="B198" t="str">
            <v>d. In Third Floor</v>
          </cell>
          <cell r="F198" t="str">
            <v>Sqm.</v>
          </cell>
        </row>
        <row r="199">
          <cell r="B199" t="str">
            <v>e. In Fourth Floor</v>
          </cell>
          <cell r="F199" t="str">
            <v>Sqm.</v>
          </cell>
        </row>
        <row r="200">
          <cell r="B200" t="str">
            <v>Brick work in C.M. 1:4 Chamber Burnt brick of size 22 x 11 x 7 cm (8 3/4" x 4 1/4" x 2 3/4") 70 mm tk (B.P.)</v>
          </cell>
        </row>
        <row r="201">
          <cell r="B201" t="str">
            <v>a. In Ground Floor</v>
          </cell>
          <cell r="F201" t="str">
            <v>Sqm.</v>
          </cell>
        </row>
        <row r="202">
          <cell r="B202" t="str">
            <v>b. In First Floor</v>
          </cell>
          <cell r="F202" t="str">
            <v>Sqm.</v>
          </cell>
        </row>
        <row r="203">
          <cell r="B203" t="str">
            <v>c. In Second Floor</v>
          </cell>
          <cell r="F203" t="str">
            <v>Sqm.</v>
          </cell>
        </row>
        <row r="204">
          <cell r="B204" t="str">
            <v>d. In Third Floor</v>
          </cell>
          <cell r="F204" t="str">
            <v>Sqm.</v>
          </cell>
        </row>
        <row r="205">
          <cell r="B205" t="str">
            <v>e. In Fourth Floor</v>
          </cell>
          <cell r="F205" t="str">
            <v>Sqm.</v>
          </cell>
        </row>
        <row r="206">
          <cell r="B206" t="str">
            <v>Brick work in C.M. 1:4 Kiln Burnt Country bricks of size 22 x 11 x 7 cm (8 3/4" x 4 1/4" x 2 3/4") 70 mm tk (B.P.)</v>
          </cell>
          <cell r="C206" t="str">
            <v>Brick partition walls 70mm thick using kiln burnt country bricks of size 8 ¾" x 4 ¼"x 2 ¾"  (22x11x7cm) in cement mortar 1:4 (one of cement and four of sand) for super structure in the following floors including scaffoldings, curing etc., complete in all respects complying with relevant standard specifications and drawings.</v>
          </cell>
          <cell r="D206" t="str">
            <v>*</v>
          </cell>
        </row>
        <row r="207">
          <cell r="B207" t="str">
            <v>a. In Ground Floor  Brick work in C.M. 1:4 Kiln Burnt Country bricks of size 22 x 11 x 7 cm (8 3/4" x 4 1/4" x 2 3/4") 70 mm tk (B.P.)</v>
          </cell>
          <cell r="C207" t="str">
            <v xml:space="preserve">a. In Ground Floor </v>
          </cell>
          <cell r="D207">
            <v>567.88</v>
          </cell>
          <cell r="F207" t="str">
            <v>Sqm.</v>
          </cell>
        </row>
        <row r="208">
          <cell r="B208" t="str">
            <v>b. In First Floor  Brick work in C.M. 1:4 Kiln Burnt Country bricks of size 22 x 11 x 7 cm (8 3/4" x 4 1/4" x 2 3/4") 70 mm tk (B.P.)</v>
          </cell>
          <cell r="C208" t="str">
            <v xml:space="preserve">b. In First Floor </v>
          </cell>
          <cell r="D208">
            <v>579.58000000000004</v>
          </cell>
          <cell r="F208" t="str">
            <v>Sqm.</v>
          </cell>
        </row>
        <row r="209">
          <cell r="B209" t="str">
            <v>c. In Second Floor Brick work in C.M. 1:4 Kiln Burnt Country bricks of size 22 x 11 x 7 cm (8 3/4" x 4 1/4" x 2 3/4") 70 mm tk (B.P.)</v>
          </cell>
          <cell r="C209" t="str">
            <v xml:space="preserve">c. In Second Floor </v>
          </cell>
          <cell r="D209">
            <v>591.28</v>
          </cell>
          <cell r="F209" t="str">
            <v>Sqm.</v>
          </cell>
        </row>
        <row r="210">
          <cell r="B210" t="str">
            <v>d. In Third Floor Brick work in C.M. 1:4 Kiln Burnt Country bricks of size 22 x 11 x 7 cm (8 3/4" x 4 1/4" x 2 3/4") 70 mm tk (B.P.)</v>
          </cell>
          <cell r="C210" t="str">
            <v>d. In Third Floor</v>
          </cell>
          <cell r="D210">
            <v>602.98</v>
          </cell>
          <cell r="F210" t="str">
            <v>Sqm.</v>
          </cell>
        </row>
        <row r="211">
          <cell r="B211" t="str">
            <v>e. In Fourth Floor Brick work in C.M. 1:4 Kiln Burnt Country bricks of size 22 x 11 x 7 cm (8 3/4" x 4 1/4" x 2 3/4") 70 mm tk (B.P.)</v>
          </cell>
          <cell r="C211" t="str">
            <v>e. In Fourth Floor</v>
          </cell>
          <cell r="D211">
            <v>614.67999999999995</v>
          </cell>
          <cell r="F211" t="str">
            <v>Sqm.</v>
          </cell>
        </row>
        <row r="212">
          <cell r="B212" t="str">
            <v>Brick work in C.M. 1:4 Kiln Burnt Country bricks of size 22 x 11 x 5.7 cm (8 3/4" x 4 1/4" x 2 1/4") 57 mm tk (B.P.)</v>
          </cell>
        </row>
        <row r="213">
          <cell r="B213" t="str">
            <v>a. In Ground Floor</v>
          </cell>
          <cell r="F213" t="str">
            <v>Sqm.</v>
          </cell>
        </row>
        <row r="214">
          <cell r="B214" t="str">
            <v>b. In First Floor</v>
          </cell>
          <cell r="F214" t="str">
            <v>Sqm.</v>
          </cell>
        </row>
        <row r="215">
          <cell r="B215" t="str">
            <v>c. In Second Floor</v>
          </cell>
          <cell r="F215" t="str">
            <v>Sqm.</v>
          </cell>
        </row>
        <row r="216">
          <cell r="B216" t="str">
            <v>d. In Third Floor</v>
          </cell>
          <cell r="F216" t="str">
            <v>Sqm.</v>
          </cell>
        </row>
        <row r="217">
          <cell r="B217" t="str">
            <v>e. In Fourth Floor</v>
          </cell>
          <cell r="F217" t="str">
            <v>Sqm.</v>
          </cell>
        </row>
        <row r="218">
          <cell r="B218" t="str">
            <v>Brick partition in C.M. 1:4 using country bricks of size 22 x11x5cm 50 mm thick</v>
          </cell>
          <cell r="C218" t="str">
            <v>brick partition walls 50mm thick using kiln burnt country bricks of size 8 3/4"x4 1/4"x2" (22x11x5cm) in cement mortar 1:4 (one of cement and four of sand) for super  structure in the following floors including scaffolding, curing etc., complete all respets complying with relevant standard specifications and drawings.</v>
          </cell>
          <cell r="D218" t="str">
            <v>*</v>
          </cell>
        </row>
        <row r="219">
          <cell r="B219" t="str">
            <v>a. In Ground FloorBrick partition in C.M. 1:4 using country bricks of size 22 x11x5cm 50 mm thick</v>
          </cell>
          <cell r="C219" t="str">
            <v>(a) in ground floor</v>
          </cell>
          <cell r="D219">
            <v>410.09</v>
          </cell>
          <cell r="F219" t="str">
            <v>Sqm.</v>
          </cell>
        </row>
        <row r="220">
          <cell r="B220" t="str">
            <v>b. In First FloorBrick partition in C.M. 1:4 using country bricks of size 22 x11x5cm 50 mm thick</v>
          </cell>
          <cell r="C220" t="str">
            <v>(b) in first floor</v>
          </cell>
          <cell r="D220">
            <v>418.45</v>
          </cell>
          <cell r="F220" t="str">
            <v>Sqm.</v>
          </cell>
        </row>
        <row r="221">
          <cell r="B221" t="str">
            <v>c. In Second FloorBrick partition in C.M. 1:4 using country bricks of size 22 x11x5cm 50 mm thick</v>
          </cell>
          <cell r="C221" t="str">
            <v>(c) in second floor</v>
          </cell>
          <cell r="D221">
            <v>426.81</v>
          </cell>
          <cell r="F221" t="str">
            <v>Sqm.</v>
          </cell>
        </row>
        <row r="222">
          <cell r="B222" t="str">
            <v>d. In Third FloorBrick partition in C.M. 1:4 using country bricks of size 22 x11x5cm 50 mm thick</v>
          </cell>
          <cell r="C222" t="str">
            <v>(d) in third floor</v>
          </cell>
          <cell r="D222">
            <v>435.17</v>
          </cell>
          <cell r="F222" t="str">
            <v>Sqm.</v>
          </cell>
        </row>
        <row r="223">
          <cell r="B223" t="str">
            <v>e. In Fourth Floor Brick partition in C.M. 1:4 using country bricks of size 22 x11x5cm 50 mm thick</v>
          </cell>
          <cell r="C223" t="str">
            <v>(e) in fourth floor</v>
          </cell>
          <cell r="D223">
            <v>443.53</v>
          </cell>
          <cell r="F223" t="str">
            <v>Sqm.</v>
          </cell>
        </row>
        <row r="224">
          <cell r="B224" t="str">
            <v xml:space="preserve">Brick partition in C.M. 1:4 50 mm tk. (B.P.)
Kiln Burnt Country brick: 23 x 11 x 5 cm 
(9" x 4 1/4" x 2") </v>
          </cell>
        </row>
        <row r="225">
          <cell r="B225" t="str">
            <v>a. In Ground Floor</v>
          </cell>
          <cell r="F225" t="str">
            <v>Sqm.</v>
          </cell>
        </row>
        <row r="226">
          <cell r="B226" t="str">
            <v>b. In First Floor</v>
          </cell>
          <cell r="F226" t="str">
            <v>Sqm.</v>
          </cell>
        </row>
        <row r="227">
          <cell r="B227" t="str">
            <v>c. In Second Floor</v>
          </cell>
          <cell r="F227" t="str">
            <v>Sqm.</v>
          </cell>
        </row>
        <row r="228">
          <cell r="B228" t="str">
            <v>d. In Third Floor</v>
          </cell>
          <cell r="F228" t="str">
            <v>Sqm.</v>
          </cell>
        </row>
        <row r="229">
          <cell r="B229" t="str">
            <v>e. In Fourth Floor</v>
          </cell>
          <cell r="F229" t="str">
            <v>Sqm.</v>
          </cell>
        </row>
        <row r="230">
          <cell r="B230" t="str">
            <v>e. In Fifth Floor</v>
          </cell>
          <cell r="C230">
            <v>0</v>
          </cell>
        </row>
        <row r="231">
          <cell r="B231" t="str">
            <v>Filling with Excavated Earth</v>
          </cell>
          <cell r="C231" t="str">
            <v>Filling in foundation and basement and other similar works with excavated earth in layers of 150mm thick well watered rammed and consolidated complying with relevant standard specification etc.,  all complete and as directed by the departmental officers.</v>
          </cell>
          <cell r="D231">
            <v>40.9</v>
          </cell>
          <cell r="F231" t="str">
            <v>Cum.</v>
          </cell>
        </row>
        <row r="232">
          <cell r="B232" t="str">
            <v>Filling with Excavated Earth Mixed with lime in the proporation 1:4 (one of lime &amp; four of earth)</v>
          </cell>
          <cell r="C232" t="str">
            <v xml:space="preserve">filling in foundation and basement with excavated earth mixed with lime in the proportion of 1:4 (one of lime and four of earth) in layers of 150mm thick well watered rammed and consolidated complying with relevant standard specification etc., all complete and as directed by the departmental officers.
</v>
          </cell>
          <cell r="F232" t="str">
            <v>Cum.</v>
          </cell>
        </row>
        <row r="233">
          <cell r="B233" t="str">
            <v>Precast Cupboard slab 20 mm tk.</v>
          </cell>
        </row>
        <row r="234">
          <cell r="B234" t="str">
            <v>a. In Ground floor</v>
          </cell>
          <cell r="D234">
            <v>1545.02</v>
          </cell>
          <cell r="F234" t="str">
            <v>Sqm.</v>
          </cell>
        </row>
        <row r="235">
          <cell r="B235" t="str">
            <v>b. In First floor</v>
          </cell>
          <cell r="D235">
            <v>1550.02</v>
          </cell>
          <cell r="F235" t="str">
            <v>Sqm.</v>
          </cell>
        </row>
        <row r="236">
          <cell r="B236" t="str">
            <v>c. In Second floor</v>
          </cell>
          <cell r="D236">
            <v>1555.02</v>
          </cell>
          <cell r="F236" t="str">
            <v>Sqm.</v>
          </cell>
        </row>
        <row r="237">
          <cell r="B237" t="str">
            <v>d. In Third floor</v>
          </cell>
          <cell r="D237">
            <v>1560.02</v>
          </cell>
          <cell r="F237" t="str">
            <v>Sqm.</v>
          </cell>
        </row>
        <row r="238">
          <cell r="B238" t="str">
            <v>e.  In Fourth floor</v>
          </cell>
          <cell r="D238">
            <v>1565.02</v>
          </cell>
          <cell r="F238" t="str">
            <v>Sqm.</v>
          </cell>
        </row>
        <row r="239">
          <cell r="B239" t="str">
            <v>f.  In Fifth floor</v>
          </cell>
          <cell r="D239">
            <v>1570.02</v>
          </cell>
          <cell r="F239" t="str">
            <v>Sqm.</v>
          </cell>
        </row>
        <row r="240">
          <cell r="B240" t="str">
            <v>g.  In sixth floor</v>
          </cell>
          <cell r="D240">
            <v>1575.02</v>
          </cell>
          <cell r="F240" t="str">
            <v>Sqm.</v>
          </cell>
        </row>
        <row r="241">
          <cell r="B241" t="str">
            <v>h.  In seventh floor</v>
          </cell>
          <cell r="D241">
            <v>1580.02</v>
          </cell>
          <cell r="F241" t="str">
            <v>Sqm.</v>
          </cell>
        </row>
        <row r="242">
          <cell r="B242" t="str">
            <v>i.  In eighth floor</v>
          </cell>
          <cell r="D242">
            <v>1585.02</v>
          </cell>
          <cell r="F242" t="str">
            <v>Sqm.</v>
          </cell>
        </row>
        <row r="243">
          <cell r="B243" t="str">
            <v>j.  In Ninth floor</v>
          </cell>
          <cell r="D243">
            <v>1590.02</v>
          </cell>
          <cell r="F243" t="str">
            <v>Sqm.</v>
          </cell>
        </row>
        <row r="244">
          <cell r="B244" t="str">
            <v>k.  In Tenth floor</v>
          </cell>
          <cell r="D244">
            <v>1595.02</v>
          </cell>
          <cell r="F244" t="str">
            <v>Sqm.</v>
          </cell>
        </row>
        <row r="245">
          <cell r="B245" t="str">
            <v>l.  In Eleventh floor</v>
          </cell>
          <cell r="D245">
            <v>1600.02</v>
          </cell>
          <cell r="F245" t="str">
            <v>Sqm.</v>
          </cell>
        </row>
        <row r="246">
          <cell r="B246" t="str">
            <v>Precast cupboard slab 40 mm tk.</v>
          </cell>
          <cell r="C246">
            <v>0</v>
          </cell>
        </row>
        <row r="247">
          <cell r="B247" t="str">
            <v>a. In Foundation &amp; basement</v>
          </cell>
          <cell r="C247">
            <v>0</v>
          </cell>
          <cell r="D247">
            <v>1689.08</v>
          </cell>
          <cell r="F247" t="str">
            <v>Sqm.</v>
          </cell>
        </row>
        <row r="248">
          <cell r="B248" t="str">
            <v>b. In Ground floor</v>
          </cell>
          <cell r="C248">
            <v>0</v>
          </cell>
          <cell r="D248">
            <v>1694.16</v>
          </cell>
          <cell r="F248" t="str">
            <v>Sqm.</v>
          </cell>
        </row>
        <row r="249">
          <cell r="B249" t="str">
            <v>c. In First floor</v>
          </cell>
          <cell r="C249">
            <v>0</v>
          </cell>
          <cell r="D249">
            <v>1704.17</v>
          </cell>
          <cell r="F249" t="str">
            <v>Sqm.</v>
          </cell>
        </row>
        <row r="250">
          <cell r="B250" t="str">
            <v>d. In Second floor</v>
          </cell>
          <cell r="C250">
            <v>0</v>
          </cell>
          <cell r="D250">
            <v>1714.18</v>
          </cell>
          <cell r="F250" t="str">
            <v>Sqm.</v>
          </cell>
        </row>
        <row r="251">
          <cell r="B251" t="str">
            <v>e. In Third floor</v>
          </cell>
          <cell r="C251">
            <v>0</v>
          </cell>
          <cell r="D251">
            <v>1724.19</v>
          </cell>
          <cell r="F251" t="str">
            <v>Sqm.</v>
          </cell>
        </row>
        <row r="252">
          <cell r="B252" t="str">
            <v>f.  In Fourth floor</v>
          </cell>
          <cell r="C252">
            <v>0</v>
          </cell>
          <cell r="D252">
            <v>1734.2</v>
          </cell>
          <cell r="F252" t="str">
            <v>Sqm.</v>
          </cell>
        </row>
        <row r="253">
          <cell r="B253" t="str">
            <v>Cuddappa slab 20 mm tk.</v>
          </cell>
        </row>
        <row r="254">
          <cell r="B254" t="str">
            <v>a. In Ground floor</v>
          </cell>
          <cell r="D254">
            <v>564.47</v>
          </cell>
          <cell r="F254" t="str">
            <v>Sqm.</v>
          </cell>
        </row>
        <row r="255">
          <cell r="B255" t="str">
            <v>b. In First floor</v>
          </cell>
          <cell r="D255">
            <v>569.42999999999995</v>
          </cell>
          <cell r="F255" t="str">
            <v>Sqm.</v>
          </cell>
        </row>
        <row r="256">
          <cell r="B256" t="str">
            <v>c. In Second floor</v>
          </cell>
          <cell r="D256">
            <v>574.39</v>
          </cell>
          <cell r="F256" t="str">
            <v>Sqm.</v>
          </cell>
        </row>
        <row r="257">
          <cell r="B257" t="str">
            <v>d. In Third floor</v>
          </cell>
          <cell r="D257">
            <v>579.35</v>
          </cell>
          <cell r="F257" t="str">
            <v>Sqm.</v>
          </cell>
        </row>
        <row r="258">
          <cell r="B258" t="str">
            <v>e.  In Fourth floor</v>
          </cell>
          <cell r="D258">
            <v>584.30999999999995</v>
          </cell>
          <cell r="F258" t="str">
            <v>Sqm.</v>
          </cell>
        </row>
        <row r="259">
          <cell r="B259" t="str">
            <v>Cuddappa slab 40 mm tk.</v>
          </cell>
        </row>
        <row r="260">
          <cell r="B260" t="str">
            <v>a. In Ground floor</v>
          </cell>
          <cell r="D260">
            <v>2153.35</v>
          </cell>
          <cell r="F260" t="str">
            <v>Sqm.</v>
          </cell>
        </row>
        <row r="261">
          <cell r="B261" t="str">
            <v>b. In First floor</v>
          </cell>
          <cell r="D261">
            <v>2163.27</v>
          </cell>
          <cell r="F261" t="str">
            <v>Sqm.</v>
          </cell>
        </row>
        <row r="262">
          <cell r="B262" t="str">
            <v>c. In Second floor</v>
          </cell>
          <cell r="D262">
            <v>2173.19</v>
          </cell>
          <cell r="F262" t="str">
            <v>Sqm.</v>
          </cell>
        </row>
        <row r="263">
          <cell r="B263" t="str">
            <v>d. In Third floor</v>
          </cell>
          <cell r="D263">
            <v>2183.11</v>
          </cell>
          <cell r="F263" t="str">
            <v>Sqm.</v>
          </cell>
        </row>
        <row r="264">
          <cell r="B264" t="str">
            <v>e.  In Fourth floor</v>
          </cell>
          <cell r="D264">
            <v>2193.0300000000002</v>
          </cell>
          <cell r="F264" t="str">
            <v>Sqm.</v>
          </cell>
        </row>
        <row r="265">
          <cell r="B265" t="str">
            <v>Precast Jally ventilator 50mm tk.</v>
          </cell>
        </row>
        <row r="266">
          <cell r="B266" t="str">
            <v>a. In Ground Floor</v>
          </cell>
          <cell r="D266">
            <v>3094.58</v>
          </cell>
          <cell r="F266" t="str">
            <v>Sqm.</v>
          </cell>
        </row>
        <row r="267">
          <cell r="B267" t="str">
            <v>b. In First floor</v>
          </cell>
          <cell r="D267">
            <v>3103.91</v>
          </cell>
          <cell r="F267" t="str">
            <v>Sqm.</v>
          </cell>
        </row>
        <row r="268">
          <cell r="B268" t="str">
            <v>c. In Second floor</v>
          </cell>
          <cell r="D268">
            <v>3113.24</v>
          </cell>
          <cell r="F268" t="str">
            <v>Sqm.</v>
          </cell>
        </row>
        <row r="269">
          <cell r="B269" t="str">
            <v>d. In Third floor</v>
          </cell>
          <cell r="D269">
            <v>3122.57</v>
          </cell>
          <cell r="F269" t="str">
            <v>Sqm.</v>
          </cell>
        </row>
        <row r="270">
          <cell r="B270" t="str">
            <v>e.  In Fourth floor</v>
          </cell>
          <cell r="D270">
            <v>3131.9</v>
          </cell>
          <cell r="F270" t="str">
            <v>Sqm.</v>
          </cell>
        </row>
        <row r="271">
          <cell r="B271" t="str">
            <v>Supplying &amp; fixing of Terra cotta jolly (not less than 50mm)</v>
          </cell>
        </row>
        <row r="272">
          <cell r="B272" t="str">
            <v>a. In Ground Floor</v>
          </cell>
          <cell r="D272">
            <v>484.14</v>
          </cell>
          <cell r="F272" t="str">
            <v>Sqm.</v>
          </cell>
        </row>
        <row r="273">
          <cell r="B273" t="str">
            <v>b. In First Floor</v>
          </cell>
          <cell r="D273">
            <v>492.5</v>
          </cell>
          <cell r="F273" t="str">
            <v>Sqm.</v>
          </cell>
        </row>
        <row r="274">
          <cell r="B274" t="str">
            <v>c. In Second Floor</v>
          </cell>
          <cell r="D274">
            <v>500.86</v>
          </cell>
          <cell r="F274" t="str">
            <v>Sqm.</v>
          </cell>
        </row>
        <row r="275">
          <cell r="B275" t="str">
            <v>d. In Third Floor</v>
          </cell>
          <cell r="D275">
            <v>509.22</v>
          </cell>
          <cell r="F275" t="str">
            <v>Sqm.</v>
          </cell>
        </row>
        <row r="276">
          <cell r="B276" t="str">
            <v>e. In Fourth Floor</v>
          </cell>
          <cell r="D276">
            <v>517.58000000000004</v>
          </cell>
          <cell r="F276" t="str">
            <v>Sqm.</v>
          </cell>
        </row>
        <row r="277">
          <cell r="B277" t="str">
            <v>Supplying &amp; fixing of Terra cotta jolly (more than  50mm  upto 110 mm)</v>
          </cell>
        </row>
        <row r="278">
          <cell r="B278" t="str">
            <v>a. In Ground Floor</v>
          </cell>
          <cell r="D278">
            <v>659.11</v>
          </cell>
          <cell r="F278" t="str">
            <v>Sqm.</v>
          </cell>
        </row>
        <row r="279">
          <cell r="B279" t="str">
            <v>b. In First Floor</v>
          </cell>
          <cell r="D279">
            <v>677.5</v>
          </cell>
          <cell r="F279" t="str">
            <v>Sqm.</v>
          </cell>
        </row>
        <row r="280">
          <cell r="B280" t="str">
            <v>c. In Second Floor</v>
          </cell>
          <cell r="D280">
            <v>695.89</v>
          </cell>
          <cell r="F280" t="str">
            <v>Sqm.</v>
          </cell>
        </row>
        <row r="281">
          <cell r="B281" t="str">
            <v>d. In Third Floor</v>
          </cell>
          <cell r="D281">
            <v>714.28</v>
          </cell>
          <cell r="F281" t="str">
            <v>Sqm.</v>
          </cell>
        </row>
        <row r="282">
          <cell r="B282" t="str">
            <v>e. In Fourth Floor</v>
          </cell>
          <cell r="D282">
            <v>732.67</v>
          </cell>
          <cell r="F282" t="str">
            <v>Sqm.</v>
          </cell>
        </row>
        <row r="283">
          <cell r="B283" t="str">
            <v>Form work- Lintel (C.W. planks)</v>
          </cell>
          <cell r="C283">
            <v>0</v>
          </cell>
          <cell r="F283" t="str">
            <v>Sqm.</v>
          </cell>
        </row>
        <row r="284">
          <cell r="B284" t="str">
            <v>Form work - M.S. Sheet (slab)</v>
          </cell>
          <cell r="C284">
            <v>0</v>
          </cell>
          <cell r="F284" t="str">
            <v>Sqm.</v>
          </cell>
        </row>
        <row r="285">
          <cell r="B285" t="str">
            <v>Form work - Small quantities  (M.S. Sheet)</v>
          </cell>
          <cell r="C285">
            <v>0</v>
          </cell>
          <cell r="F285" t="str">
            <v>Sqm.</v>
          </cell>
        </row>
        <row r="286">
          <cell r="B286" t="str">
            <v>Form work - Plinth beam (C.W. planks)</v>
          </cell>
          <cell r="C286">
            <v>0</v>
          </cell>
          <cell r="F286" t="str">
            <v>Sqm.</v>
          </cell>
        </row>
        <row r="287">
          <cell r="B287" t="str">
            <v>R.C.C.Door frame</v>
          </cell>
          <cell r="C287">
            <v>0</v>
          </cell>
        </row>
        <row r="288">
          <cell r="B288" t="str">
            <v>a. 900 x 2100 mm</v>
          </cell>
          <cell r="C288">
            <v>0</v>
          </cell>
          <cell r="D288">
            <v>2875.12</v>
          </cell>
          <cell r="F288" t="str">
            <v>Each</v>
          </cell>
        </row>
        <row r="289">
          <cell r="B289" t="str">
            <v>b. 700 x 2100 mm</v>
          </cell>
          <cell r="C289">
            <v>0</v>
          </cell>
          <cell r="D289">
            <v>2837.4</v>
          </cell>
          <cell r="F289" t="str">
            <v>Each</v>
          </cell>
        </row>
        <row r="290">
          <cell r="B290" t="str">
            <v>c. 1000 x 2100 mm</v>
          </cell>
          <cell r="C290">
            <v>0</v>
          </cell>
          <cell r="D290">
            <v>2897.18</v>
          </cell>
          <cell r="F290" t="str">
            <v>Each</v>
          </cell>
        </row>
        <row r="291">
          <cell r="B291" t="str">
            <v>Teak wood Wrought &amp; Put up</v>
          </cell>
          <cell r="C291" t="str">
            <v>Supplying and fixing of teak wood wrought and put up for frames of doors, windows, ventilators, cupboard and any other similar joinery works with necessary plugs, rebates for shutters, plaster grooves on all faces etc. including labour charges for fixing hold fasts complying with relevant standard specifications etc.. in all respects.</v>
          </cell>
          <cell r="D291" t="str">
            <v>*</v>
          </cell>
        </row>
        <row r="292">
          <cell r="B292" t="str">
            <v>a. T.W. over 2 m &amp; below 3 m</v>
          </cell>
          <cell r="C292" t="str">
            <v>(a) Teak wood over 2.00 metre and below 3.00 metre length</v>
          </cell>
          <cell r="D292">
            <v>125974.5</v>
          </cell>
          <cell r="F292" t="str">
            <v>Cum.</v>
          </cell>
        </row>
        <row r="293">
          <cell r="B293" t="str">
            <v>b. T.W. below 2 m length.</v>
          </cell>
          <cell r="C293" t="str">
            <v>(b) Teak wood below 2.00 metre length</v>
          </cell>
          <cell r="D293">
            <v>113774.5</v>
          </cell>
          <cell r="F293" t="str">
            <v>Cum.</v>
          </cell>
        </row>
        <row r="294">
          <cell r="B294" t="str">
            <v xml:space="preserve">PVC Door frame &amp; shutter  
</v>
          </cell>
          <cell r="C294" t="str">
            <v>Supplying and fixing of PVC doors of required over all size (single leaf) with PVC door frame and pvc shutter (superior variety). the door frame of 60mm thick made out of superior quality polymeric material conforming to is: 10151-1982. the door frame is made of rigid thermo vinyl polymer extruded section having over all dimension of 60mmx50mm with wall thickness not less than 2.5 mm corners of door frame to be mitre cut and mechanically fastened or thermally welded. the corners of the door frame shall be reinforced with special polymeric `l' corners in case of mechanically fastened the hard ware position shall be reinforced with special polymeric rods of suitable size special e.p.d.m. gaskets shall be provided along with the frame. the door shutter of 40 mm thick made</v>
          </cell>
          <cell r="D294">
            <v>2135</v>
          </cell>
          <cell r="F294" t="str">
            <v>Sqm.</v>
          </cell>
        </row>
        <row r="295">
          <cell r="B295" t="str">
            <v>Teak wood panelled door shutters</v>
          </cell>
          <cell r="C295">
            <v>0</v>
          </cell>
        </row>
        <row r="296">
          <cell r="B296" t="str">
            <v>a. 1000 x 2100 mm
Teak wood panelled door shutters</v>
          </cell>
          <cell r="C296" t="str">
            <v>a. 1000 x 2100 mm</v>
          </cell>
          <cell r="D296">
            <v>5107.71</v>
          </cell>
          <cell r="F296" t="str">
            <v>Sqm.</v>
          </cell>
        </row>
        <row r="297">
          <cell r="B297" t="str">
            <v>b. 900 x 2100 mm
Teak wood panelled door shutters</v>
          </cell>
          <cell r="C297" t="str">
            <v>b. 900 x 2100 mm</v>
          </cell>
          <cell r="D297">
            <v>5123.42</v>
          </cell>
          <cell r="F297" t="str">
            <v>Sqm.</v>
          </cell>
        </row>
        <row r="298">
          <cell r="B298" t="str">
            <v>c. 700 x 2100 mm
Teak wood panelled door shutters</v>
          </cell>
          <cell r="C298" t="str">
            <v>c. 700 x 2100 mm</v>
          </cell>
          <cell r="D298">
            <v>5148.09</v>
          </cell>
          <cell r="F298" t="str">
            <v>Sqm.</v>
          </cell>
        </row>
        <row r="299">
          <cell r="B299" t="str">
            <v>d. 1200 x 2100 mm (Single) annexure item
Teak wood panelled door shutters</v>
          </cell>
          <cell r="C299" t="str">
            <v>d. 1200 x 2100 mm (Single) annexure item</v>
          </cell>
          <cell r="D299">
            <v>6127.16</v>
          </cell>
          <cell r="F299" t="str">
            <v>Sqm.</v>
          </cell>
        </row>
        <row r="300">
          <cell r="B300" t="str">
            <v>Teak wood "Window" &amp;  Ventilator Shutter</v>
          </cell>
          <cell r="C300" t="str">
            <v>Teak wood "Window" &amp;  Ventilator Shutter</v>
          </cell>
        </row>
        <row r="301">
          <cell r="B301" t="str">
            <v>a. Window: 135 cm ht.</v>
          </cell>
          <cell r="C301" t="str">
            <v>a. Window: 135 cm ht.</v>
          </cell>
          <cell r="D301">
            <v>3669.03</v>
          </cell>
          <cell r="F301" t="str">
            <v>Sqm.</v>
          </cell>
        </row>
        <row r="302">
          <cell r="B302" t="str">
            <v>b. Window: 120 cm ht.</v>
          </cell>
          <cell r="C302" t="str">
            <v>b. Window: 120 cm ht.</v>
          </cell>
          <cell r="F302" t="str">
            <v>Sqm.</v>
          </cell>
        </row>
        <row r="303">
          <cell r="B303" t="str">
            <v>c. Window: 105 cm ht.</v>
          </cell>
          <cell r="C303" t="str">
            <v>c. Window: 105 cm ht.</v>
          </cell>
          <cell r="D303">
            <v>3867.87</v>
          </cell>
          <cell r="F303" t="str">
            <v>Sqm.</v>
          </cell>
        </row>
        <row r="304">
          <cell r="B304" t="str">
            <v>d. Ventilator: (90 x 60 cm)</v>
          </cell>
          <cell r="C304" t="str">
            <v>d. Ventilator: (90 x 60 cm)</v>
          </cell>
          <cell r="D304">
            <v>2864.7</v>
          </cell>
          <cell r="F304" t="str">
            <v>Sqm.</v>
          </cell>
        </row>
        <row r="305">
          <cell r="B305" t="str">
            <v>T.W. single leaf  Door shutters using    9 mm tk. phynol bonded BWR plywood</v>
          </cell>
          <cell r="C305">
            <v>0</v>
          </cell>
          <cell r="F305" t="str">
            <v>Sqm.</v>
          </cell>
        </row>
        <row r="306">
          <cell r="B306" t="str">
            <v>a. 900 x 2100 mm
T.W. single leaf  Door shutters using    9 mm tk. phynol bonded BWR plywood</v>
          </cell>
          <cell r="C306">
            <v>0</v>
          </cell>
          <cell r="D306">
            <v>3696.23</v>
          </cell>
          <cell r="F306" t="str">
            <v>Sqm.</v>
          </cell>
        </row>
        <row r="307">
          <cell r="B307" t="str">
            <v>Glass panels with Aluminium beedings</v>
          </cell>
          <cell r="C307">
            <v>0</v>
          </cell>
          <cell r="D307">
            <v>846.5</v>
          </cell>
          <cell r="F307" t="str">
            <v>Sqm.</v>
          </cell>
        </row>
        <row r="308">
          <cell r="B308" t="str">
            <v>S&amp;F of Magnetic door catches</v>
          </cell>
          <cell r="C308" t="str">
            <v>Supply and fixing of best approved superior variety magnetic door catches suitable for doors including cost of door catches, aluminium / stainless steel screws fixing in position etc., complete and as directed by the departmental officers. (the quality and brand shall be got approved from the executive engineer before use)</v>
          </cell>
          <cell r="D308">
            <v>52</v>
          </cell>
          <cell r="F308" t="str">
            <v>Each</v>
          </cell>
        </row>
        <row r="309">
          <cell r="B309" t="str">
            <v xml:space="preserve">Supply and fixing of Aluminium window with 3mm thick Glass </v>
          </cell>
          <cell r="C309">
            <v>0</v>
          </cell>
        </row>
        <row r="310">
          <cell r="B310" t="str">
            <v>a. 1.8 x 1.35 mt.window</v>
          </cell>
          <cell r="C310">
            <v>0</v>
          </cell>
          <cell r="D310">
            <v>16373.83</v>
          </cell>
          <cell r="F310" t="str">
            <v>Each</v>
          </cell>
        </row>
        <row r="311">
          <cell r="B311" t="str">
            <v>b. 1.35 x 1.35 mt.window</v>
          </cell>
          <cell r="C311">
            <v>0</v>
          </cell>
          <cell r="D311">
            <v>12339.28</v>
          </cell>
          <cell r="F311" t="str">
            <v>Each</v>
          </cell>
        </row>
        <row r="312">
          <cell r="B312" t="str">
            <v>c. 1.35 x  1.05 mt window</v>
          </cell>
          <cell r="C312">
            <v>0</v>
          </cell>
          <cell r="D312">
            <v>10491</v>
          </cell>
          <cell r="F312" t="str">
            <v>Each</v>
          </cell>
        </row>
        <row r="313">
          <cell r="B313" t="str">
            <v>d. 1.2 x 1.35 mt window</v>
          </cell>
          <cell r="C313">
            <v>0</v>
          </cell>
          <cell r="D313">
            <v>9860.3799999999992</v>
          </cell>
          <cell r="F313" t="str">
            <v>Each</v>
          </cell>
        </row>
        <row r="314">
          <cell r="B314" t="str">
            <v>e. 1.2 x 1.05 mt window</v>
          </cell>
          <cell r="C314">
            <v>0</v>
          </cell>
          <cell r="D314">
            <v>8172.08</v>
          </cell>
          <cell r="F314" t="str">
            <v>Each</v>
          </cell>
        </row>
        <row r="315">
          <cell r="B315" t="str">
            <v>f. 1.05 x 1.35 mt window</v>
          </cell>
          <cell r="C315">
            <v>0</v>
          </cell>
          <cell r="D315">
            <v>9081.2000000000007</v>
          </cell>
          <cell r="F315" t="str">
            <v>Each</v>
          </cell>
        </row>
        <row r="316">
          <cell r="B316" t="str">
            <v>g. 0.9 x 1.35 mt window</v>
          </cell>
          <cell r="C316">
            <v>0</v>
          </cell>
          <cell r="D316">
            <v>8296.49</v>
          </cell>
          <cell r="F316" t="str">
            <v>Each</v>
          </cell>
        </row>
        <row r="317">
          <cell r="B317" t="str">
            <v>h. 0.9 x 1.05 mt window</v>
          </cell>
          <cell r="C317">
            <v>0</v>
          </cell>
          <cell r="D317">
            <v>7054.91</v>
          </cell>
          <cell r="F317" t="str">
            <v>Each</v>
          </cell>
        </row>
        <row r="318">
          <cell r="B318" t="str">
            <v>i. 0.5 x 1.35 mt window</v>
          </cell>
          <cell r="C318">
            <v>0</v>
          </cell>
          <cell r="D318">
            <v>4517.09</v>
          </cell>
          <cell r="F318" t="str">
            <v>Each</v>
          </cell>
        </row>
        <row r="319">
          <cell r="B319" t="str">
            <v>j. 0.45 x 1.35 mt window</v>
          </cell>
          <cell r="C319">
            <v>0</v>
          </cell>
          <cell r="D319">
            <v>4257.63</v>
          </cell>
          <cell r="F319" t="str">
            <v>Each</v>
          </cell>
        </row>
        <row r="320">
          <cell r="B320" t="str">
            <v>k.0.90 x 0.60 mt.Ventilator</v>
          </cell>
          <cell r="C320">
            <v>0</v>
          </cell>
          <cell r="D320">
            <v>5215.46</v>
          </cell>
          <cell r="F320" t="str">
            <v>Each</v>
          </cell>
        </row>
        <row r="321">
          <cell r="B321" t="str">
            <v>l. 0.60 x 0.60 mt.Ventilator</v>
          </cell>
          <cell r="C321">
            <v>0</v>
          </cell>
          <cell r="D321">
            <v>5780.28</v>
          </cell>
          <cell r="F321" t="str">
            <v>Each</v>
          </cell>
        </row>
        <row r="322">
          <cell r="B322" t="str">
            <v>Manufacturing &amp; supply of steel windows (Weight basis)</v>
          </cell>
          <cell r="C322" t="str">
            <v>Manufacturing and supplying of steel windows confirming to is 1038/1983 specification  with steel section used for fabrication of windows  as per is 7452/1982 specification and as per the approved type design for all size applicable for the work with iron oxidised handles with locking arrangements, peg stays and including cost for one coat of red oxide primer etc., complete and as directed by the departmental officers. (windows should be weighed excluding aluminium beeding and glass  panel. the standard models of window with grill design drawing are enclosed in the annexure. however the windows grill and design  should be got approved by the executive engineer before use.)</v>
          </cell>
          <cell r="D322">
            <v>69.599999999999994</v>
          </cell>
          <cell r="F322" t="str">
            <v>Kg.</v>
          </cell>
        </row>
        <row r="323">
          <cell r="B323" t="str">
            <v>M.S.Holdfast</v>
          </cell>
          <cell r="C323" t="str">
            <v>Supplying and fixing of Mild steel hold fasts horizontally twisted of size 230x40x4mm  with pair of suitable iron screws.</v>
          </cell>
          <cell r="D323">
            <v>9.6</v>
          </cell>
          <cell r="F323" t="str">
            <v>Each</v>
          </cell>
        </row>
        <row r="324">
          <cell r="B324" t="str">
            <v>Flooring in C.C.1:5:10</v>
          </cell>
          <cell r="C324" t="str">
            <v>Flooring with a bed of cement concrete 1:5:10 (one of cement, five of sand and ten of hard broken stone jelly) using 40mm size hard broken stone jelly and top left rough to receive the floor  finish with required slopes including ramming, curing etc., all complete complying  with relevant standard specifications.</v>
          </cell>
          <cell r="D324">
            <v>4819.8900000000003</v>
          </cell>
          <cell r="F324" t="str">
            <v>Cum.</v>
          </cell>
        </row>
        <row r="325">
          <cell r="B325" t="str">
            <v>B.w. in C.M. 1:4 for staircase steps Chamber
 burnt bricks 23 x 11.2 x 7 cm.</v>
          </cell>
          <cell r="C325">
            <v>0</v>
          </cell>
          <cell r="D325">
            <v>7285.94</v>
          </cell>
          <cell r="F325" t="str">
            <v>Cum.</v>
          </cell>
        </row>
        <row r="326">
          <cell r="B326" t="str">
            <v>B.w. in C.M. 1:4 for staircase steps Chamber
 burnt bricks 23 x 11.4 x 7.5 cm.</v>
          </cell>
          <cell r="C326" t="str">
            <v xml:space="preserve">brick work in cm 1:4 (one of cement and four of sand) using chamber burnt bricks of size 9"x41/2"x3" (23x11.4x7.5cm) for stair case steps including proper setting, scaffolding, curing etc., complete in all respects in all floors. </v>
          </cell>
          <cell r="D326">
            <v>7099.01</v>
          </cell>
          <cell r="F326" t="str">
            <v>Cum.</v>
          </cell>
        </row>
        <row r="327">
          <cell r="B327" t="str">
            <v>B.w. in C.M. 1:4 for staircase steps Chamber 
burnt bricks  23 x 11 x 7 cm.</v>
          </cell>
          <cell r="C327">
            <v>0</v>
          </cell>
          <cell r="F327" t="str">
            <v>Cum.</v>
          </cell>
        </row>
        <row r="328">
          <cell r="B328" t="str">
            <v>B.w. in C.M. 1:4 for staircase steps Chamber
 burnt bricks 22 x 11 x 7 cm.</v>
          </cell>
          <cell r="C328">
            <v>0</v>
          </cell>
          <cell r="F328" t="str">
            <v>Cum.</v>
          </cell>
        </row>
        <row r="329">
          <cell r="B329" t="str">
            <v>B.w. in C.M. 1:4 for staircase steps Kiln burnt country bricks 22 x 11 x 7 cm.</v>
          </cell>
          <cell r="C329">
            <v>0</v>
          </cell>
          <cell r="D329">
            <v>7206.85</v>
          </cell>
          <cell r="F329" t="str">
            <v>Cum.</v>
          </cell>
        </row>
        <row r="330">
          <cell r="B330" t="str">
            <v>B.w. in C.M. 1:4 for staircase steps Kiln burnt country bricks 22 x 11 x 5.7 cm.</v>
          </cell>
          <cell r="C330">
            <v>0</v>
          </cell>
          <cell r="F330" t="str">
            <v>Cum.</v>
          </cell>
        </row>
        <row r="331">
          <cell r="B331" t="str">
            <v>Floor plastering in C.M. 1:4, 20 mm tk.</v>
          </cell>
          <cell r="C331" t="str">
            <v>Finishing the top of flooring in CM 1:4 (one of cement and four of sand) 20mm thick including surface rendered smooth including providing proper slopes, thread lining, curing and 150mm wide skirting alround with the same cement mortar etc., complete in all respects.</v>
          </cell>
          <cell r="D331">
            <v>533.52</v>
          </cell>
          <cell r="F331" t="str">
            <v>Sqm.</v>
          </cell>
        </row>
        <row r="332">
          <cell r="B332" t="str">
            <v>Mosaic tiles 20 cm x 20 cm x 2 cm.</v>
          </cell>
          <cell r="C332">
            <v>0</v>
          </cell>
          <cell r="F332" t="str">
            <v>Sqm.</v>
          </cell>
        </row>
        <row r="333">
          <cell r="B333" t="str">
            <v>Mosaic tiles 25 cm x 25 cm x 2 cm.</v>
          </cell>
          <cell r="C333">
            <v>0</v>
          </cell>
          <cell r="D333">
            <v>1277.7</v>
          </cell>
          <cell r="F333" t="str">
            <v>Sqm.</v>
          </cell>
        </row>
        <row r="334">
          <cell r="B334" t="str">
            <v>Floor ceramic tiles</v>
          </cell>
          <cell r="C334">
            <v>0</v>
          </cell>
          <cell r="D334">
            <v>1246.2</v>
          </cell>
          <cell r="F334" t="str">
            <v>Sqm.</v>
          </cell>
        </row>
        <row r="335">
          <cell r="B335" t="str">
            <v>Glazed tiles</v>
          </cell>
          <cell r="C335">
            <v>0</v>
          </cell>
          <cell r="D335">
            <v>1420.92</v>
          </cell>
          <cell r="F335" t="str">
            <v>Sqm.</v>
          </cell>
        </row>
        <row r="336">
          <cell r="B336" t="str">
            <v>Floor ceramic tiles (Anti-skid)</v>
          </cell>
          <cell r="C336">
            <v>0</v>
          </cell>
          <cell r="D336">
            <v>1246.2</v>
          </cell>
          <cell r="F336" t="str">
            <v>Sqm.</v>
          </cell>
        </row>
        <row r="337">
          <cell r="B337" t="str">
            <v>Ellispattern</v>
          </cell>
          <cell r="C337" t="str">
            <v>Finishing the top of flooring with cement concrete 1:3 (one of cement and three of blue granite chips of size 10mm and below) 20mm thick Ellis pattern flooring (no sand) and surface rendered smooth including 50mm wide skirting, providing proper slopes, thread lining, curing etc., complete in all floors complying with relevant standard specifications.</v>
          </cell>
          <cell r="D337">
            <v>459.65</v>
          </cell>
          <cell r="F337" t="str">
            <v>Sqm.</v>
          </cell>
        </row>
        <row r="338">
          <cell r="B338" t="str">
            <v>Weathering course</v>
          </cell>
          <cell r="C338" t="str">
            <v>weathering course with concrete broken brick jelly 20mm gauge in pure burnt lime stone slaked and screened (no sand) over rcc roof slab with proportion of brick jelly to lime (fat lime) being 32:12½ by volume well beaten with wooden beaters for giving the required slope and thickness complying with relevant  standard specification and as directed by the departmental officers.</v>
          </cell>
          <cell r="D338">
            <v>3794.13</v>
          </cell>
          <cell r="F338" t="str">
            <v>Cum.</v>
          </cell>
        </row>
        <row r="339">
          <cell r="B339" t="str">
            <v>Pressed tiles (23cmx23cmx20mm) mixed with Crude oil</v>
          </cell>
          <cell r="C339">
            <v>0</v>
          </cell>
          <cell r="F339" t="str">
            <v>Sqm.</v>
          </cell>
        </row>
        <row r="340">
          <cell r="B340" t="str">
            <v xml:space="preserve">Pointing to the existing hydraulic pressed tiles with cement morter 1:3 mixed with water proofing compound including curing etc., as per standard specifications. </v>
          </cell>
          <cell r="C340" t="str">
            <v xml:space="preserve">Pointing to the existing hydraulic pressed tiles with cement morter 1:3 mixed with water proofing compound including curing etc., as per standard specifications. </v>
          </cell>
          <cell r="D340">
            <v>330.16</v>
          </cell>
          <cell r="F340" t="str">
            <v>Sqm.</v>
          </cell>
        </row>
        <row r="341">
          <cell r="B341" t="str">
            <v>Pressed tiles (23cmx23cmx20mm) mixed with Water proofing compound</v>
          </cell>
          <cell r="C341" t="str">
            <v>Finishing the top of roof with one course of hydraulic pressed tiles of approved superior quality of size 23cmx23cmx20mm thick laid over weathering course in cm 1:3 (one of cement and three of sand) 12mm thick mixed with water proofing compound  at 2% by weight of cement used and pointed neatly with the same cement morter mixed with water proofing compound including curing etc., as per standard specifications. (the quality of the tiles shall be got  approved from the executive engineer before use.)</v>
          </cell>
          <cell r="D341">
            <v>1232.75</v>
          </cell>
          <cell r="F341" t="str">
            <v>Sqm.</v>
          </cell>
        </row>
        <row r="342">
          <cell r="B342" t="str">
            <v>Pressed tiles (23cmx23cmx18mm) mixed with Water proofing compound</v>
          </cell>
          <cell r="C342">
            <v>0</v>
          </cell>
          <cell r="F342" t="str">
            <v>Sqm.</v>
          </cell>
        </row>
        <row r="343">
          <cell r="B343" t="str">
            <v>Plastering in C.M. 1:5, 12 mm tk.</v>
          </cell>
          <cell r="C343" t="str">
            <v>Plastering with CM 1:5 (one of cement and five of sand) 12mm thick finished with  neat cement including providing band cornice, ceiling cornice, curing, scaffolding  etc., complete in all respects and complying with relevant standard specifications.</v>
          </cell>
          <cell r="D343">
            <v>262.06</v>
          </cell>
          <cell r="F343" t="str">
            <v>Sqm.</v>
          </cell>
        </row>
        <row r="344">
          <cell r="B344" t="str">
            <v>Plastering in C.M. 1:4, 12 mm tk.</v>
          </cell>
          <cell r="C344" t="str">
            <v>Plastering with CM 1:4 (one of cement and four of sand) 12mm thick finished with  neat cement including providing band cornice, ceiling cornice, curing, scaffolding  etc., complete in all respects and complying with relevant standard specifications.</v>
          </cell>
          <cell r="D344">
            <v>268.14999999999998</v>
          </cell>
          <cell r="F344" t="str">
            <v>Sqm.</v>
          </cell>
        </row>
        <row r="345">
          <cell r="B345" t="str">
            <v>Spl. Ceiling plastering in C.M. 1:3,
 10 mm tk.</v>
          </cell>
          <cell r="C345" t="str">
            <v>Special ceiling plastering in cement mortar 1:3 (one of cement and three of sand)  10mm thick for bottom of roof, stair waist, landing and sunshades in all floors finished with neat cement including hacking the areas, providing band cornice, scaffolding curing etc., complete.</v>
          </cell>
          <cell r="D345">
            <v>299.8</v>
          </cell>
          <cell r="F345" t="str">
            <v>Sqm.</v>
          </cell>
        </row>
        <row r="346">
          <cell r="B346" t="str">
            <v>Cement mortar Border in  C.M. 1:5, 12 mm tk.</v>
          </cell>
          <cell r="C346" t="str">
            <v>Plastering in Cement Mortar 1:5 (one of cement and five of sand) 12mm thick for border finish in all floors for elevation purposes including scaffolding, curing, finishing etc., all complete.</v>
          </cell>
          <cell r="D346" t="str">
            <v>*</v>
          </cell>
        </row>
        <row r="347">
          <cell r="B347" t="str">
            <v>a. 150 mm wide</v>
          </cell>
          <cell r="C347" t="str">
            <v>(a) 150mm wide border</v>
          </cell>
          <cell r="D347">
            <v>84.21</v>
          </cell>
          <cell r="F347" t="str">
            <v>Rmt</v>
          </cell>
        </row>
        <row r="348">
          <cell r="B348" t="str">
            <v>b. 75 mm wide</v>
          </cell>
          <cell r="C348" t="str">
            <v>(b) 75mm wide border</v>
          </cell>
          <cell r="D348">
            <v>54.9</v>
          </cell>
          <cell r="F348" t="str">
            <v>Rmt</v>
          </cell>
        </row>
        <row r="349">
          <cell r="B349" t="str">
            <v>c. 50 mm wide</v>
          </cell>
          <cell r="C349" t="str">
            <v>(c) 50mm wide border</v>
          </cell>
          <cell r="D349">
            <v>40.880000000000003</v>
          </cell>
          <cell r="F349" t="str">
            <v>Rmt</v>
          </cell>
        </row>
        <row r="350">
          <cell r="B350" t="str">
            <v>White washing 3 coats  (slaked)</v>
          </cell>
          <cell r="C350" t="str">
            <v>White washing three coats using clean shell lime slaked including cost of lime, gum, blue, brushes including scaffolding etc., complete in all respects.</v>
          </cell>
          <cell r="D350">
            <v>47.48</v>
          </cell>
          <cell r="F350" t="str">
            <v>Sqm.</v>
          </cell>
        </row>
        <row r="351">
          <cell r="B351" t="str">
            <v>Colour washing  ( slaked)</v>
          </cell>
          <cell r="C351">
            <v>0</v>
          </cell>
          <cell r="D351">
            <v>52.77</v>
          </cell>
          <cell r="F351" t="str">
            <v>Sqm.</v>
          </cell>
        </row>
        <row r="352">
          <cell r="B352" t="str">
            <v>Cement paint</v>
          </cell>
          <cell r="C352">
            <v>0</v>
          </cell>
          <cell r="D352">
            <v>205.39</v>
          </cell>
          <cell r="F352" t="str">
            <v>Sqm.</v>
          </cell>
        </row>
        <row r="353">
          <cell r="B353" t="str">
            <v>Matt paint</v>
          </cell>
          <cell r="C353" t="str">
            <v>painting two coats using matt-paint (weather coat) of approved brand over the priming coat on cement plastered / concrete wall surfaces or other similar works including cost of matt-paints, putty, brushes, watering, curing, etc., all complete and as directed by the departmental officers (paints and its shade shall be got approved from the executive engineer before use)</v>
          </cell>
          <cell r="D353">
            <v>169.69</v>
          </cell>
          <cell r="F353" t="str">
            <v>Sqm.</v>
          </cell>
        </row>
        <row r="354">
          <cell r="B354" t="str">
            <v>M.s Grills</v>
          </cell>
          <cell r="C354" t="str">
            <v>Supplying and fixing Mild steel Grills as per the design approved to verandah enclosure or gate including one coat of primer and labour for fixing in position etc., all complete.</v>
          </cell>
          <cell r="D354">
            <v>70.150000000000006</v>
          </cell>
          <cell r="F354" t="str">
            <v>Kg.</v>
          </cell>
        </row>
        <row r="355">
          <cell r="B355" t="str">
            <v>Painting - New "wood work"</v>
          </cell>
          <cell r="C355" t="str">
            <v>Painting the new wood work with two coats of approved first class synthetic enamel ready mixed paint in addtion to one coat of primer of approved quality and shade, the paint should be supplied by the contractor at his own cost (the quality and the shade of paint should be got approved by the executive engineer before use) complying with relevant standard specifications.</v>
          </cell>
          <cell r="D355">
            <v>241.31</v>
          </cell>
          <cell r="F355" t="str">
            <v>Sqm.</v>
          </cell>
        </row>
        <row r="356">
          <cell r="B356" t="str">
            <v>Painting - New "iron work"</v>
          </cell>
          <cell r="C356" t="str">
            <v>Painting the new iron work with two coats of approved first class synthetic enamel ready mixed paint in addtion to one coat of primer of approved quality and shade, the paint should be supplied by the contractor at his own cost (the quality and the shade of paint should be got approved by the executive engineer before use) complying with relevant standard specifications.</v>
          </cell>
          <cell r="D356">
            <v>142.72999999999999</v>
          </cell>
          <cell r="F356" t="str">
            <v>Sqm.</v>
          </cell>
        </row>
        <row r="357">
          <cell r="B357" t="str">
            <v>Fabrication of Mild steel / RTS grills
(with cement slurry wash)</v>
          </cell>
          <cell r="C357" t="str">
            <v xml:space="preserve">supplying, fabricating and placing in position of mild steel grills / ribbed tor steels for reinforcement for all floors including cost of binding wire, bending, tying and applying one coat of cement slurry etc., all complete in all respects.
</v>
          </cell>
        </row>
        <row r="358">
          <cell r="B358" t="str">
            <v>a. upto 16mm dia rods</v>
          </cell>
          <cell r="C358">
            <v>0</v>
          </cell>
          <cell r="D358">
            <v>92494</v>
          </cell>
          <cell r="F358" t="str">
            <v>MT</v>
          </cell>
        </row>
        <row r="359">
          <cell r="B359" t="str">
            <v>b. above 16mm dia rods</v>
          </cell>
          <cell r="C359">
            <v>0</v>
          </cell>
          <cell r="D359">
            <v>92494</v>
          </cell>
          <cell r="F359" t="str">
            <v>MT</v>
          </cell>
        </row>
        <row r="360">
          <cell r="B360" t="str">
            <v xml:space="preserve">Fabrication of Mild steel / RTS grills 
</v>
          </cell>
          <cell r="C360" t="str">
            <v>Supplying, fabricating and placing in position of mild steel grills / ribbed tor steels of all diameters for reinforcement for all floors including cost of  binding wire, bending tying  and applying one coat of cement slurry etc., all complete in all respects.</v>
          </cell>
        </row>
        <row r="361">
          <cell r="B361" t="str">
            <v>a. upto 16mm dia rods</v>
          </cell>
          <cell r="C361">
            <v>0</v>
          </cell>
          <cell r="D361">
            <v>90389</v>
          </cell>
          <cell r="F361" t="str">
            <v>MT</v>
          </cell>
        </row>
        <row r="362">
          <cell r="B362" t="str">
            <v>b. above 16mm dia rods</v>
          </cell>
          <cell r="C362">
            <v>0</v>
          </cell>
          <cell r="D362">
            <v>90389</v>
          </cell>
          <cell r="F362" t="str">
            <v>MT</v>
          </cell>
        </row>
        <row r="363">
          <cell r="B363" t="str">
            <v>PVC SWR 110 mm dia Rain water pipe</v>
          </cell>
          <cell r="C363" t="str">
            <v>Supplying and fixing of 110mm dia PVC SWR pipe with ISI mark confirming to IS 13952:1992- type 'A  for rain water down fall pipe  with relevant specials such as gratings, shoes, bends, offsets confirming to is 14735 including  jointing with seal ring conf</v>
          </cell>
          <cell r="D363">
            <v>350.32</v>
          </cell>
          <cell r="F363" t="str">
            <v>Rmt</v>
          </cell>
        </row>
        <row r="364">
          <cell r="B364" t="str">
            <v>Rain Water Harvesting using Defunct borewell method</v>
          </cell>
          <cell r="C364">
            <v>0</v>
          </cell>
          <cell r="F364" t="str">
            <v>Each</v>
          </cell>
        </row>
        <row r="365">
          <cell r="B365" t="str">
            <v>Stucco plastering 12 mm tk.</v>
          </cell>
          <cell r="C365" t="str">
            <v>stucco plastering 12mm thick using hard broken stone chips of size 10mm  and below using 86.50 kgs of cement and 0.15 cu.m. blue metal chips for every 10sq.m area over the existing plastered surface including curing etc., complete complying with relevant standard specifications and as directed by the departmental officers.</v>
          </cell>
          <cell r="D365">
            <v>328.59</v>
          </cell>
          <cell r="F365" t="str">
            <v>Sqm.</v>
          </cell>
        </row>
        <row r="366">
          <cell r="B366" t="str">
            <v>S &amp; F 20 mm dia Alu. Hanger Rod</v>
          </cell>
          <cell r="C366" t="str">
            <v>Supplying and fixing of 20mm dia Aluminium hanger rod to the required length with aluminium end brackets  including cost of screws, tw plugs and labour charges for fixing in position etc., complete in all respects and as directed by the departmental officers.</v>
          </cell>
          <cell r="D366">
            <v>58</v>
          </cell>
          <cell r="F366" t="str">
            <v>Rmt</v>
          </cell>
        </row>
        <row r="367">
          <cell r="B367" t="str">
            <v>S &amp; F Alu  Towel rail 75 cm long</v>
          </cell>
          <cell r="C367" t="str">
            <v>Supplying and fixing of Aluminium towel rails of 75cm long, including cost of screws, TW plug and labour charges for fixing in position etc., complete in all  respects and as directed by the departmental officers.</v>
          </cell>
          <cell r="D367">
            <v>95</v>
          </cell>
          <cell r="F367" t="str">
            <v>Each</v>
          </cell>
        </row>
        <row r="368">
          <cell r="B368" t="str">
            <v>S &amp; F 5 pin Coat stand</v>
          </cell>
          <cell r="C368" t="str">
            <v>Supplying and fixing of Aluminium plate with five pins for coat stand including cost of plugs, nails, screws and labour for fixing in position etc., all complete and as directed by the departmental officers.</v>
          </cell>
          <cell r="D368">
            <v>55</v>
          </cell>
          <cell r="F368" t="str">
            <v>Each</v>
          </cell>
        </row>
        <row r="369">
          <cell r="B369" t="str">
            <v>S &amp; F chromium plated 8 guage Picture Hook</v>
          </cell>
          <cell r="C369" t="str">
            <v>Providing and fixing of iron chromium plated 8 gauge picture hooks including fixing in position etc., all complete in all respects and as directed by the departmental officers.</v>
          </cell>
          <cell r="D369">
            <v>1.5</v>
          </cell>
          <cell r="F369" t="str">
            <v>Each</v>
          </cell>
        </row>
        <row r="370">
          <cell r="B370" t="str">
            <v>Precast slab 50 mm tk.in C.C. 1:3:6</v>
          </cell>
          <cell r="C370">
            <v>0</v>
          </cell>
          <cell r="F370" t="str">
            <v>Sqm.</v>
          </cell>
        </row>
        <row r="371">
          <cell r="B371" t="str">
            <v xml:space="preserve">Providing precast Kerb stone in C.C. 1:3:6,  450 x 300 x 150 mm </v>
          </cell>
          <cell r="C371" t="str">
            <v>Supplying and fixing of precast kerb stone of size 450 x 300 x150 mm made in cement concrete 1:3:6 (one of cement, three of sand and six of hard broken stone jelly) using 20mm size hard broken stone jelly including the cost of kerb stone, moulding, laying, curing, transporting, pointing and as directed by the departmental officers.</v>
          </cell>
          <cell r="D371">
            <v>262.76</v>
          </cell>
          <cell r="F371" t="str">
            <v>Rmt</v>
          </cell>
        </row>
        <row r="372">
          <cell r="B372" t="str">
            <v>Supply and planting avenue trees</v>
          </cell>
          <cell r="C372" t="str">
            <v>supplying and planting of avenue trees including earthwork excavation for pit of size 60x60x60cm filled with manure for 20cm depth and filling with river sand and red earth mix in the ratio of 1:1 for 40cm depth in the same pit and planting the avenue trees of approved varieties to a height of 200cm from the ground level and maintaining them for the period of six months including watering, periodical manuring and replacing the avenue trees if dead etc., all complete and as directed by the departmental officers. (tree sappling shall be got approved by the executive engineer before planting)</v>
          </cell>
          <cell r="D372">
            <v>372.73</v>
          </cell>
          <cell r="F372" t="str">
            <v>Each</v>
          </cell>
        </row>
        <row r="373">
          <cell r="B373" t="str">
            <v>Providing Tree guard</v>
          </cell>
          <cell r="C373" t="str">
            <v>supplying and fixing of triangular shape chicken mesh tree guard using 8 cm dia casurina vertical post and middle tie using country wood reaper of size 50x25 mm and 25 gauge chicken mesh including labour charges for fixing the triangular tree guard and as directed by the departmetal officers.</v>
          </cell>
          <cell r="D373">
            <v>906.32</v>
          </cell>
          <cell r="F373" t="str">
            <v>Each</v>
          </cell>
        </row>
        <row r="374">
          <cell r="B374" t="str">
            <v>Supplying. Fabricating and erection of M.S Scheme Name board</v>
          </cell>
          <cell r="C374" t="str">
            <v>Supplying fabrication and erecton in position of M.S.scheme name and layout  board with 50x50x6mm M.S.angle for vertical post and support posts with 2.5mm thick m.s.sheet for a size at 1.80x1.20m with 40x40x6mm M.S.angle around the board and 50x6mm flat stiffeners on both directions including cost of welding charges, painting charges  and drawing the layout and lettering the scheme details as directed by the departmental officers including earth work  excavation for 4 nos. of pits, PCC 1:5:10 (one of cement, five of sand and ten of 40 mm hb stone jelly) for pits 0.45x0.45x0.60m below ground level and PCC 1:2:4 (one of cement, two of sand and four of 20 mm hb stone jelly) at 0.30x0.30x0.30m. above ground level for erection, conveyance charges etc., all complete and as directed by the departmental officers.</v>
          </cell>
          <cell r="D374">
            <v>19541.97</v>
          </cell>
          <cell r="F374" t="str">
            <v>Each</v>
          </cell>
        </row>
        <row r="375">
          <cell r="B375" t="str">
            <v>HDPE water tank 700 lit capacity with ISI mark</v>
          </cell>
          <cell r="C375" t="str">
            <v>Supplying and erection of rotational moulded polyethylene water storage tanks (HDPE cylinderical vertical type) for outdoor use having capacity 700 of  litres (excluding free board) of approved brand (superior variety) with ISI mark (marked in the tank itself) with top lid with provisions of locking including necessary specials and fittings for storing potable water and manufactured  with material which do not import any taste /odour/ any toxic effect and not to contaminate etc., with carbon block content and dispersion in accordance with relevant I.S. specification and as directed by the departmental officers etc., complete. (the tank should be got approved form the executive engineer before use)</v>
          </cell>
          <cell r="D375">
            <v>7035</v>
          </cell>
          <cell r="F375" t="str">
            <v>Each</v>
          </cell>
        </row>
        <row r="376">
          <cell r="B376" t="str">
            <v>PVC Water supply (ASTM)</v>
          </cell>
          <cell r="C376" t="str">
            <v>Supplying, laying, fixing and joining the following PVC pipes as per ASTM D-1785 of schedule 40 of wall thickness not less than the specified in IS 4985 suitable for  plumbing by threading of wall thickness including the cost of suitable PVC/GI specials/GM specials like elbow, tee, reducers, plug, unions,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v>
          </cell>
          <cell r="D376" t="str">
            <v>*</v>
          </cell>
        </row>
        <row r="377">
          <cell r="B377" t="str">
            <v>a. 32 mm dia  PVC Water supply (ASTM)</v>
          </cell>
          <cell r="C377" t="str">
            <v>(a) 32mm ASTM-D schedule 40 threaded PVC pipe  with necessary PVC/GI specials</v>
          </cell>
          <cell r="D377">
            <v>260.42</v>
          </cell>
          <cell r="F377" t="str">
            <v>Rmt</v>
          </cell>
        </row>
        <row r="378">
          <cell r="B378" t="str">
            <v>b. 25 mm dia PVC Water supply (ASTM)</v>
          </cell>
          <cell r="C378" t="str">
            <v>(b) 25mm ASTM-D schedule 40 threaded PVC pipe  with necessary PVC/GI specials</v>
          </cell>
          <cell r="D378">
            <v>242.82</v>
          </cell>
          <cell r="F378" t="str">
            <v>Rmt</v>
          </cell>
        </row>
        <row r="379">
          <cell r="B379" t="str">
            <v>c. 20 mm dia PVC Water supply (ASTM)</v>
          </cell>
          <cell r="C379" t="str">
            <v>(c) 20mm ASTM-D schedule 40 threaded PVC pipe  with necessary PVC/GI specials</v>
          </cell>
          <cell r="D379">
            <v>238.03</v>
          </cell>
          <cell r="F379" t="str">
            <v>Rmt</v>
          </cell>
        </row>
        <row r="380">
          <cell r="B380" t="str">
            <v>G.I Pipe 20mm dia for Hot water line (Fully Concealed in walls)</v>
          </cell>
          <cell r="C380" t="str">
            <v xml:space="preserve">supplying, laying and fixing of 20 mm dia gi pipe ‘b’ class of best approved quality for hot water line fully concealed in walls including cost of pipes and specials, labour charges for laying, jointing, testing and redoing the dismantled portions with neat finish etc., all complete and  as  directed  by  the  departmental officers.                                                         
</v>
          </cell>
          <cell r="D380">
            <v>319.86</v>
          </cell>
          <cell r="F380" t="str">
            <v>Rmt</v>
          </cell>
        </row>
        <row r="381">
          <cell r="B381" t="str">
            <v>Wash basin</v>
          </cell>
          <cell r="C381">
            <v>0</v>
          </cell>
          <cell r="D381">
            <v>3416.5</v>
          </cell>
          <cell r="F381" t="str">
            <v>Each</v>
          </cell>
        </row>
        <row r="382">
          <cell r="B382" t="str">
            <v>S &amp; F  of  C.I. Manhole cover 45 x 45 cm
 (20 kg. weight)</v>
          </cell>
          <cell r="C382">
            <v>0</v>
          </cell>
          <cell r="F382" t="str">
            <v>Each</v>
          </cell>
        </row>
        <row r="383">
          <cell r="B383" t="str">
            <v>C.I. Steps ( 5 kg)</v>
          </cell>
          <cell r="C383" t="str">
            <v xml:space="preserve">Supplying and fixing of C.I. steps of approved quality and brand (not less than 5kg each) including cost of material labour charges for fixing etc., all complete and as directed by the departmental officers.
</v>
          </cell>
          <cell r="D383">
            <v>30</v>
          </cell>
          <cell r="F383" t="str">
            <v>Each</v>
          </cell>
        </row>
        <row r="384">
          <cell r="B384" t="str">
            <v>Brass tap (with ISI mark)</v>
          </cell>
          <cell r="C384" t="str">
            <v xml:space="preserve">supplying and fixing of brass screw down  tap 15mm dia heavy not less than 430 grams weight with isi mark.
</v>
          </cell>
          <cell r="D384">
            <v>206</v>
          </cell>
          <cell r="F384" t="str">
            <v>Each</v>
          </cell>
        </row>
        <row r="385">
          <cell r="B385" t="str">
            <v xml:space="preserve">C.P tap long body </v>
          </cell>
          <cell r="C385" t="str">
            <v>supplying and fixing of 15mm dia brass core c.p long body tap of best quality including cost of fittings with required specials, bends, labour for fixing etc, all complete and as directed by the departmental officers., (the quality and brand of fittings should be got approved from executive engineer before use).</v>
          </cell>
          <cell r="D385">
            <v>300</v>
          </cell>
          <cell r="F385" t="str">
            <v>Each</v>
          </cell>
        </row>
        <row r="386">
          <cell r="B386" t="str">
            <v xml:space="preserve">C.P tap short body </v>
          </cell>
          <cell r="C386" t="str">
            <v>supplying and fixing of 15mm dia brass core c.p short body tap of best quality including cost of fittings with required specials, bends, labour for fixing etc, all complete and as directed by the departmental officers., (the quality and brand of fittings should be got approved from executive engineer before use).</v>
          </cell>
          <cell r="D386">
            <v>250</v>
          </cell>
          <cell r="F386" t="str">
            <v>Each</v>
          </cell>
        </row>
        <row r="387">
          <cell r="B387" t="str">
            <v>Squat Urinal</v>
          </cell>
          <cell r="C387" t="str">
            <v>supplying and fixing of approved brand porcelain squat urinal superior variety, in cm 1:1 (one of cement and one of sand) including cost of squat urinal with foot rests etc. all   complete   as    directed by the departmental officers (the quality and brand shall be got approved from the executive engineer before use)</v>
          </cell>
          <cell r="D387">
            <v>908.13</v>
          </cell>
          <cell r="F387" t="str">
            <v>Each</v>
          </cell>
        </row>
        <row r="388">
          <cell r="B388" t="str">
            <v>Flat Back Urinal</v>
          </cell>
          <cell r="C388" t="str">
            <v>Supplying and fixing of approved brand porcelain flat back urinal superior variety including cost of urinal lead pipe, waste pipe, 15mm wheel valve, tw plug and labour for fixing etc., all complete as directed by the departmental officers (the brand and quality shall be got approved from the executive engineer before use)</v>
          </cell>
          <cell r="D388">
            <v>2261.16</v>
          </cell>
          <cell r="F388" t="str">
            <v>Each</v>
          </cell>
        </row>
        <row r="389">
          <cell r="B389" t="str">
            <v xml:space="preserve">S &amp; F of Orissapan  - in G.F.  </v>
          </cell>
          <cell r="C389">
            <v>0</v>
          </cell>
          <cell r="D389">
            <v>3459.66</v>
          </cell>
          <cell r="F389" t="str">
            <v>Each</v>
          </cell>
        </row>
        <row r="390">
          <cell r="B390" t="str">
            <v xml:space="preserve">S &amp; F of Orissapan - other than G.F. </v>
          </cell>
          <cell r="C390">
            <v>0</v>
          </cell>
          <cell r="D390">
            <v>5361.93</v>
          </cell>
          <cell r="F390" t="str">
            <v>Each</v>
          </cell>
        </row>
        <row r="391">
          <cell r="B391" t="str">
            <v>S &amp; F of E.W.C.(white)</v>
          </cell>
          <cell r="C391" t="str">
            <v>Supplying and fixing EWC (white) superior variety 500mm including cost and fixing of double flapped coloured plastic sheet cover pvc flushing cistern in appropriate level as directed by the departmental officers at a maximum level of 5’6" and of approved brand of 10 litres capacity including fittings such as c.i. brackets. pvc connection gm wheel valve, hex nipple, etc., complete (EWC and plastic cover shall be got approved from the executive engineer before fixing)</v>
          </cell>
          <cell r="D391">
            <v>7315.38</v>
          </cell>
          <cell r="F391" t="str">
            <v>Each</v>
          </cell>
        </row>
        <row r="392">
          <cell r="B392" t="str">
            <v>S &amp; F of E.W.C.(colour)</v>
          </cell>
          <cell r="C392" t="str">
            <v>supplying and fixing ewc superior variety (colour) 500mm including cost and fixing of double flapped coloured plastic sheet cover, pvc flushing cistern in appropriate level as directed by the departmental officers at a maximum level of 5’6" and of approved brand of 10 litres capacity including fittings such as ci brackets. pvc connection, gm wheel valve, hex nipple, etc., complete (brand, colour of ewc and plastic cover shall be got approved from the executive engineer before fixing)</v>
          </cell>
          <cell r="D392">
            <v>7709.38</v>
          </cell>
          <cell r="F392" t="str">
            <v>Each</v>
          </cell>
        </row>
        <row r="393">
          <cell r="B393" t="str">
            <v>PVC SWR pipe (Soil line)</v>
          </cell>
          <cell r="C393">
            <v>0</v>
          </cell>
        </row>
        <row r="394">
          <cell r="B394" t="str">
            <v>a. 110 mm dia.</v>
          </cell>
          <cell r="C394">
            <v>0</v>
          </cell>
          <cell r="D394">
            <v>737.96</v>
          </cell>
          <cell r="F394" t="str">
            <v>Rmt</v>
          </cell>
        </row>
        <row r="395">
          <cell r="B395" t="str">
            <v>b. 75 mm dia.</v>
          </cell>
          <cell r="C395">
            <v>0</v>
          </cell>
          <cell r="D395">
            <v>620.66</v>
          </cell>
          <cell r="F395" t="str">
            <v>Rmt</v>
          </cell>
        </row>
        <row r="396">
          <cell r="B396" t="str">
            <v>PVC Ventilating shaft with cowl</v>
          </cell>
          <cell r="C396">
            <v>0</v>
          </cell>
          <cell r="D396">
            <v>454</v>
          </cell>
          <cell r="F396" t="str">
            <v>Each</v>
          </cell>
        </row>
        <row r="397">
          <cell r="B397" t="str">
            <v>Gully Trap using Chamber burnt bricks 23 x 11.2 x 7 cm.</v>
          </cell>
          <cell r="C397">
            <v>0</v>
          </cell>
          <cell r="F397" t="str">
            <v>Each</v>
          </cell>
        </row>
        <row r="398">
          <cell r="B398" t="str">
            <v>Gully Trap using chamber burnt bricks of size 23x11.4x7.5cm</v>
          </cell>
          <cell r="C398" t="str">
            <v>supplying and fixing 150mm x 100mm size stone ware gully trap with iron gratings over a bed of 150mm thick brick jelly concrete in c.c.1:8:16 (one of cement, eight of sand and sixteen of broken brick jelly) using 40mm size brick jelly and brick masonry wall 114 mm thick using chamber burnt bricks of size 9"x4-1/2"x3" (23x11.4x7.5cm) in c.m. 1:5 (one of cement and five of sand) plastered with c.m. 1:3 (one of cement and three of sand) 12mm thick etc., complete and as directed by the departmental officers</v>
          </cell>
          <cell r="D398">
            <v>2080.14</v>
          </cell>
          <cell r="F398" t="str">
            <v>Each</v>
          </cell>
        </row>
        <row r="399">
          <cell r="B399" t="str">
            <v>Gully Trap using Chamber burnt bricks 23 x 11 x 7 cm.</v>
          </cell>
          <cell r="C399">
            <v>0</v>
          </cell>
          <cell r="F399" t="str">
            <v>Each</v>
          </cell>
        </row>
        <row r="400">
          <cell r="B400" t="str">
            <v>Gully Trap using Chamber burnt bricks 22 x 11 x 7 cm.</v>
          </cell>
          <cell r="C400">
            <v>0</v>
          </cell>
          <cell r="F400" t="str">
            <v>Each</v>
          </cell>
        </row>
        <row r="401">
          <cell r="B401" t="str">
            <v>Gully Trap using Kiln burnt country bricks 22 x 11 x 7 cm.</v>
          </cell>
          <cell r="C401" t="str">
            <v>supplying and fixing 150mm x 100mm size stone ware gully trap with iron gratings over a bed of 150mm thick brick jelly concrete in cc 1:8:16 (one of cement, eight of sand and sixteen of broken brick jelly) using 40mm size brick jelly and brick masonry wall 110 mm thick using kiln burnt country bricks of size 8¾”x4¼”x2¾” (22x11x7cm) in cm 1:5 (one of cement and five of sand) plastered with cm 1:3 (one of cement and three of sand) 12mm thick etc., complete and as directed by the departmental officers.</v>
          </cell>
          <cell r="D401">
            <v>2080.14</v>
          </cell>
          <cell r="F401" t="str">
            <v>Each</v>
          </cell>
        </row>
        <row r="402">
          <cell r="B402" t="str">
            <v>Gully Trap using Kiln burnt country bricks 22 x 11 x 5.7 cm.</v>
          </cell>
          <cell r="C402">
            <v>0</v>
          </cell>
          <cell r="F402" t="str">
            <v>Each</v>
          </cell>
        </row>
        <row r="403">
          <cell r="B403" t="str">
            <v>PVC Nahani trap (4way/2way)</v>
          </cell>
          <cell r="C403" t="str">
            <v>Supplying and fixing of PVC Nahani trap of 75mmx50mm 4way / 2 way (superior variety) having minimum  of water seal of 50mm confirm to relevant i.s. specifications with its latest amendments  including resting on the bed of brick jelly concrete  1:5:10  (one of cement, five of sand and ten of 40mm guage brick jelly) etc., complete and as directed by the departmental officers. (the pvc nahani trap should be got apporved from the executive engineer before use)</v>
          </cell>
          <cell r="D403">
            <v>160</v>
          </cell>
          <cell r="F403" t="str">
            <v>Each</v>
          </cell>
        </row>
        <row r="404">
          <cell r="B404" t="str">
            <v>Stoneware pipe</v>
          </cell>
          <cell r="C404" t="str">
            <v>Supplying and fixing of PVC Nahani trap of 75mmx50mm 4way / 2 way (superior variety) having minimum  of water seal of 50mm confirm to relevant i.s. specifications with its latest amendments  including resting on the bed of brick jelly concrete  1:5:10  (one of cement, five of sand and ten of 40mm guage brick jelly) etc., complete and as directed by the departmental officers. (the pvc nahani trap should be got apporved from the executive engineer before use)</v>
          </cell>
        </row>
        <row r="405">
          <cell r="B405" t="str">
            <v>a. 100 mm S.W. pipe Stoneware pipe</v>
          </cell>
          <cell r="C405" t="str">
            <v>(a) 100mm dia s.w. pipe</v>
          </cell>
          <cell r="D405">
            <v>593.24</v>
          </cell>
          <cell r="F405" t="str">
            <v>Rmt</v>
          </cell>
        </row>
        <row r="406">
          <cell r="B406" t="str">
            <v>b. 150 mm S.W. pipe Stoneware pipe</v>
          </cell>
          <cell r="C406" t="str">
            <v>(b) 150mm dia s.w. pipe</v>
          </cell>
          <cell r="D406">
            <v>780.95</v>
          </cell>
          <cell r="F406" t="str">
            <v>Rmt</v>
          </cell>
        </row>
        <row r="407">
          <cell r="B407" t="str">
            <v>Stoneware pipe dry condition</v>
          </cell>
          <cell r="C407" t="str">
            <v xml:space="preserve">supplying and laying and loose jointing the following dia stone ware pipes with isi mark superior variety (glazed) with sipgot and socket ends in dry conditions and tested with water, after the pipes are laid to proper gradient to the alignment etc., complete and as directed by the departmental officers. </v>
          </cell>
        </row>
        <row r="408">
          <cell r="B408" t="str">
            <v>a. 100 mm dia Stoneware pipe dry condition</v>
          </cell>
          <cell r="C408" t="str">
            <v>(a) 100mm dia s.w. pipe</v>
          </cell>
          <cell r="D408">
            <v>249.02</v>
          </cell>
          <cell r="F408" t="str">
            <v>Rmt</v>
          </cell>
        </row>
        <row r="409">
          <cell r="B409" t="str">
            <v>b. 150 mm dia Stoneware pipe dry condition</v>
          </cell>
          <cell r="C409" t="str">
            <v>(b) 150mm dia s.w. pipe</v>
          </cell>
          <cell r="D409">
            <v>365.46</v>
          </cell>
          <cell r="F409" t="str">
            <v>Rmt</v>
          </cell>
        </row>
        <row r="410">
          <cell r="B410" t="str">
            <v>Stoneware bend</v>
          </cell>
          <cell r="C410" t="str">
            <v>supplying and fixing of the following  dia stone ware bend superior variety and jointing with cement and tarred yarn laid to proper gradient including earth work excavation, refilling trenches, concreting, curing and testing the joint etc., complete.</v>
          </cell>
        </row>
        <row r="411">
          <cell r="B411" t="str">
            <v>a. 100 mm dia Stoneware bend</v>
          </cell>
          <cell r="C411" t="str">
            <v>(a)100 mm dia s.w. bend</v>
          </cell>
          <cell r="D411">
            <v>104.1</v>
          </cell>
          <cell r="F411" t="str">
            <v>Each</v>
          </cell>
        </row>
        <row r="412">
          <cell r="B412" t="str">
            <v>b. 150 mm dia Stoneware bend</v>
          </cell>
          <cell r="C412" t="str">
            <v>(b)150 mm dia s.w. bend</v>
          </cell>
          <cell r="D412">
            <v>143.15</v>
          </cell>
          <cell r="F412" t="str">
            <v>Each</v>
          </cell>
        </row>
        <row r="413">
          <cell r="B413" t="str">
            <v>Stoneware Tee</v>
          </cell>
          <cell r="C413" t="str">
            <v xml:space="preserve">supplying and fixing of the following dia stone ware tee superior variety and jointing with cement and tarred yarn laid to proper gradient including earth work excavation, refilling trenches, concreting, curing and testing the joint etc., complete., </v>
          </cell>
        </row>
        <row r="414">
          <cell r="B414" t="str">
            <v>a. 100 mm dia Stoneware Tee</v>
          </cell>
          <cell r="C414" t="str">
            <v>(a)100 mm dia s.w. tee</v>
          </cell>
          <cell r="D414">
            <v>131</v>
          </cell>
          <cell r="F414" t="str">
            <v>Each</v>
          </cell>
        </row>
        <row r="415">
          <cell r="B415" t="str">
            <v>b. 150 mm dia Stoneware Tee</v>
          </cell>
          <cell r="C415" t="str">
            <v>(b)150 mm dia s.w. tee</v>
          </cell>
          <cell r="D415">
            <v>169.15</v>
          </cell>
          <cell r="F415" t="str">
            <v>Each</v>
          </cell>
        </row>
        <row r="416">
          <cell r="B416" t="str">
            <v>32 mm dia PVC waste pipe</v>
          </cell>
          <cell r="C416">
            <v>0</v>
          </cell>
          <cell r="D416">
            <v>31.87</v>
          </cell>
          <cell r="F416" t="str">
            <v>Each</v>
          </cell>
        </row>
        <row r="417">
          <cell r="B417" t="str">
            <v>Electrical arrangements</v>
          </cell>
          <cell r="C417">
            <v>0</v>
          </cell>
        </row>
        <row r="418">
          <cell r="B418" t="str">
            <v>a. Light point with ceiling rose</v>
          </cell>
          <cell r="C418">
            <v>0</v>
          </cell>
          <cell r="D418">
            <v>1692.1</v>
          </cell>
          <cell r="F418" t="str">
            <v>Each</v>
          </cell>
        </row>
        <row r="419">
          <cell r="B419" t="str">
            <v>b. Light point without ceiling rose</v>
          </cell>
          <cell r="C419">
            <v>0</v>
          </cell>
          <cell r="D419">
            <v>1695.1</v>
          </cell>
          <cell r="F419" t="str">
            <v>Each</v>
          </cell>
        </row>
        <row r="420">
          <cell r="B420" t="str">
            <v>c. Calling bell point with Buzzer/Calling bell</v>
          </cell>
          <cell r="C420">
            <v>0</v>
          </cell>
          <cell r="D420">
            <v>1732.1</v>
          </cell>
          <cell r="F420" t="str">
            <v>Each</v>
          </cell>
        </row>
        <row r="421">
          <cell r="B421" t="str">
            <v xml:space="preserve">Fan point </v>
          </cell>
          <cell r="C421">
            <v>0</v>
          </cell>
          <cell r="D421">
            <v>1767.1</v>
          </cell>
          <cell r="F421" t="str">
            <v>Each</v>
          </cell>
        </row>
        <row r="422">
          <cell r="B422" t="str">
            <v>Staircase light point</v>
          </cell>
          <cell r="C422">
            <v>0</v>
          </cell>
          <cell r="D422">
            <v>3176.2</v>
          </cell>
          <cell r="F422" t="str">
            <v>Each</v>
          </cell>
        </row>
        <row r="423">
          <cell r="B423" t="str">
            <v>5 amps 5 pin Plug point (Switch board itself)</v>
          </cell>
          <cell r="C423">
            <v>0</v>
          </cell>
          <cell r="D423">
            <v>869.5</v>
          </cell>
          <cell r="F423" t="str">
            <v>Each</v>
          </cell>
        </row>
        <row r="424">
          <cell r="B424" t="str">
            <v>5 amps 5 pin Plug point (Convenient places)</v>
          </cell>
          <cell r="C424">
            <v>0</v>
          </cell>
          <cell r="D424">
            <v>1174.4000000000001</v>
          </cell>
          <cell r="F424" t="str">
            <v>Each</v>
          </cell>
        </row>
        <row r="425">
          <cell r="B425" t="str">
            <v>15 Amp. Power plug</v>
          </cell>
          <cell r="C425" t="str">
            <v>Supplying and fixing 15 amps 3 pin plug type socket on a suitable MS box 16g thick concealed and covered with 3mm thick laminated hylem sheet inclusive of  all connections and cost of all materials.</v>
          </cell>
          <cell r="D425">
            <v>150</v>
          </cell>
          <cell r="F425" t="str">
            <v>Each</v>
          </cell>
        </row>
        <row r="426">
          <cell r="B426" t="str">
            <v>Bulk head fitting</v>
          </cell>
          <cell r="C426" t="str">
            <v>supplying and fixing of water tight bulk head fittings with guard, suitable for 60/100 watts including necessary connections, cost of materials etc., all complete.</v>
          </cell>
          <cell r="D426">
            <v>529.20000000000005</v>
          </cell>
          <cell r="F426" t="str">
            <v>Each</v>
          </cell>
        </row>
        <row r="427">
          <cell r="B427" t="str">
            <v>S &amp; F of Tube light with fittings</v>
          </cell>
          <cell r="C427" t="str">
            <v>supplying, assembling and fixing of fluorescent tubular lamp of 40watts, 4 feet long with fittings with copper choke and starter with necessary bulb and socket arrangement on teakwood round block of 75mm dia 40mm deep suspended from ceiling (or) mounted on walls etc. (entire fittings shall be got approved from the ee before use.)</v>
          </cell>
          <cell r="F427" t="str">
            <v>Each</v>
          </cell>
        </row>
        <row r="428">
          <cell r="B428" t="str">
            <v>S &amp; F of 40/ 60 w bulb</v>
          </cell>
          <cell r="C428" t="str">
            <v>supplying &amp; fixing of 40/60 watts bulbs suitable for fixing it to pendent / bakelite battern holder of          best approved variety and as directed by the departmental officers.</v>
          </cell>
          <cell r="D428">
            <v>9.4</v>
          </cell>
          <cell r="F428" t="str">
            <v>Each</v>
          </cell>
        </row>
        <row r="429">
          <cell r="B429" t="str">
            <v>S &amp; F of plastic  shade</v>
          </cell>
          <cell r="C429" t="str">
            <v>supplying and fixing of plastic shade of best approved make and quality to reflect the light and also match to the wall colour etc., all complete and as directed by the departmental officers. (the quality of plastic shade should be got approved from the executive engineer before use.)</v>
          </cell>
          <cell r="D429">
            <v>10</v>
          </cell>
          <cell r="F429" t="str">
            <v>Each</v>
          </cell>
        </row>
        <row r="430">
          <cell r="B430" t="str">
            <v>Double pole main switch</v>
          </cell>
          <cell r="C430" t="str">
            <v>Supplying and fixing of 16 Amps Double pole main switch with fuse and neutral link on a suitable well varnished teak wood board including necessary inter connections and earth connections, cost of all materials etc., all complete</v>
          </cell>
          <cell r="D430">
            <v>1372.85</v>
          </cell>
          <cell r="F430" t="str">
            <v>Each</v>
          </cell>
        </row>
        <row r="431">
          <cell r="B431" t="str">
            <v>Box type Fibre Fan hook</v>
          </cell>
          <cell r="C431" t="str">
            <v>Supplying and fixing of best approved superior variety concealed type fibre box with M.S Fan hook of 100 mm dia 75 mm depth and 3 mm thick including cost and fixing in position etc., complete and as directed by the departmental officers (the quality should be got approved by the executive engineer before use)</v>
          </cell>
          <cell r="D431">
            <v>33.9</v>
          </cell>
          <cell r="F431" t="str">
            <v>Each</v>
          </cell>
        </row>
        <row r="432">
          <cell r="B432" t="str">
            <v>6 way - D.B.</v>
          </cell>
          <cell r="C432" t="str">
            <v>Supplying and fixing of 1 no. three phase distribution board with 6 way per phase 30A / per way with neutral link on suitable well varnished teakwood plank including necessary inter connections and earth connections cost of all materials etc., all complete.</v>
          </cell>
          <cell r="D432">
            <v>4248.34</v>
          </cell>
          <cell r="F432" t="str">
            <v>Each</v>
          </cell>
        </row>
        <row r="433">
          <cell r="B433" t="str">
            <v>4 way - D.B.</v>
          </cell>
          <cell r="C433" t="str">
            <v>Supplying and fixing of 1 No. three phase distribution board with 4 way per phase 30A per way with neutral link on suitable well varnished teakwood plank including necessary inter connections and earth connections, cost of all materials etc., all complete.</v>
          </cell>
          <cell r="D433">
            <v>3466.34</v>
          </cell>
          <cell r="F433" t="str">
            <v>Each</v>
          </cell>
        </row>
        <row r="434">
          <cell r="B434" t="str">
            <v>Charges for fixing of "Fan"</v>
          </cell>
          <cell r="C434" t="str">
            <v>Charges for assembling and fixing of ceiling fan of different sweep with  necessary connections and fixing of fan regulator on the existing board etc., all complete (excluding cost of fan).</v>
          </cell>
          <cell r="D434">
            <v>601.20000000000005</v>
          </cell>
          <cell r="F434" t="str">
            <v>Each</v>
          </cell>
        </row>
        <row r="435">
          <cell r="B435" t="str">
            <v>Supply and delivery of Fan</v>
          </cell>
          <cell r="C435">
            <v>0</v>
          </cell>
        </row>
        <row r="436">
          <cell r="B436" t="str">
            <v>a. 48" (1200 mm)</v>
          </cell>
          <cell r="C436">
            <v>0</v>
          </cell>
          <cell r="F436" t="str">
            <v>Each</v>
          </cell>
        </row>
        <row r="437">
          <cell r="B437" t="str">
            <v>b. 42" (1050 mm)</v>
          </cell>
          <cell r="C437">
            <v>0</v>
          </cell>
          <cell r="F437" t="str">
            <v>Each</v>
          </cell>
        </row>
        <row r="438">
          <cell r="B438" t="str">
            <v>8 SWG wire</v>
          </cell>
          <cell r="C438" t="str">
            <v>Supplying and laying of 8 SWG GI wire on wall below ground levels with  necessary 'U' nails earth work excavation and refilling etc., including  cost of all materials etc., all complete.</v>
          </cell>
          <cell r="D438">
            <v>27.13</v>
          </cell>
          <cell r="F438" t="str">
            <v>Rmt</v>
          </cell>
        </row>
        <row r="440">
          <cell r="B440" t="str">
            <v>S &amp; F of A/C metal clad switch</v>
          </cell>
          <cell r="C440" t="str">
            <v>Supplying, fixing, connecting and commissioning of 20amps metal clad switch for Air’ conditioner (superior variety) combined with 20amps SP MCB in manufactures mount box fixed flush with the wall including cost of material, necessary inter connection etc, switch on suitable angle iron frame work with necessary tw entry boxes with earthing etc., all complete and as directed by the departmental officers., (the quality and brand of fittings should be got approved from executive engineer before use).</v>
          </cell>
          <cell r="D440">
            <v>1879</v>
          </cell>
          <cell r="F440" t="str">
            <v>Each</v>
          </cell>
        </row>
        <row r="441">
          <cell r="B441" t="str">
            <v>S&amp;F of TV/Telephone line Socket</v>
          </cell>
          <cell r="C441" t="str">
            <v>Supplying, fixing and concealing T.W box of size 8"x6"x4" covered with 3mm thick hylem sheet including cost of T.V.line socket / Telephone line socket etc., all complete and as directed by the departmental officers.</v>
          </cell>
          <cell r="D441">
            <v>77.010000000000005</v>
          </cell>
          <cell r="F441" t="str">
            <v>Each</v>
          </cell>
        </row>
        <row r="442">
          <cell r="B442" t="str">
            <v>S&amp;F of 20mm dia PVC pipe for TV/Telephone line</v>
          </cell>
          <cell r="C442" t="str">
            <v>supplying, laying and concealing of pvc pipe of 20mm dia with necessary specials and other materials including run off 1 no fish wire (g.i. 22g) for drawing cable for t.v./telephone etc., all complete and as directed by the departmental officers.</v>
          </cell>
          <cell r="D442">
            <v>89.74</v>
          </cell>
          <cell r="F442" t="str">
            <v>Rmt</v>
          </cell>
        </row>
        <row r="443">
          <cell r="B443" t="str">
            <v>Earthing Station IS3043 (Type I)</v>
          </cell>
          <cell r="C443" t="str">
            <v>Providing Earthing Station (Type I)  using pipe electrode as per is 3043 using 2.5 m of 40mm dia and 1.0 m of 20mm dia 'B-class GI pipe including earth work excavation, brick work  in cement mortar and plastering and cost of funnel, GI nuts, bolts, washers, check nuts, G`I bend, reducer and coupling, C.I cover  of 30x30 cm and including charcoal of 40 kgs and salt 10 kgs etc., all complete.</v>
          </cell>
          <cell r="D443">
            <v>2997.6</v>
          </cell>
          <cell r="F443" t="str">
            <v>Each</v>
          </cell>
        </row>
        <row r="444">
          <cell r="B444" t="str">
            <v>Earthing Station (Type II)</v>
          </cell>
          <cell r="C444" t="str">
            <v>providing earthing station (type ii) using 2.0m of 440mm dia b class g.i. pipe electrode as per pwd (tnbp) and supplying and laying of 8swg gi wire including earth work excavation, brick work in cement mortar, plastering, rcc cover slab, g.i. wire 0.50 kg, 20 kg of charcoal, 9 kg of salt including cost of all materials etc. all complete and as directed by the departmental officers.</v>
          </cell>
          <cell r="F444" t="str">
            <v>Each</v>
          </cell>
        </row>
        <row r="445">
          <cell r="B445" t="str">
            <v>1 No.of 30Amps - Fuse Unit</v>
          </cell>
          <cell r="C445" t="str">
            <v>1 No.of 30Amps - Fuse Unit</v>
          </cell>
          <cell r="D445">
            <v>573</v>
          </cell>
          <cell r="F445" t="str">
            <v>Each</v>
          </cell>
        </row>
        <row r="446">
          <cell r="B446" t="str">
            <v>3 Nos.of 30Amps - Fuse Unit</v>
          </cell>
          <cell r="C446" t="str">
            <v>Supplying and fixing 3 Nos of 30 amps 500 volts grade porcelain fuse unit on suitable teakwood plank varnished to be fixed on the top of pole eb street pole with necessary clamps including cost of all materials etc., all complete.</v>
          </cell>
          <cell r="D446">
            <v>852.12</v>
          </cell>
          <cell r="F446" t="str">
            <v>Each</v>
          </cell>
        </row>
        <row r="447">
          <cell r="B447" t="str">
            <v>375 x 300 x 20 mm T.W. plank</v>
          </cell>
          <cell r="C447" t="str">
            <v>Supplying and fixing of 1 no. of 375x300x20mm thick tw plank  varnished with 1 no. of 25 amps 250 volts fuse unit and 1 no. copper earth plate of suitable size bolts and nuts on wall for eb service connections including cost of all materials etc., all complete (single phase service conncetion).</v>
          </cell>
          <cell r="D447">
            <v>846</v>
          </cell>
          <cell r="F447" t="str">
            <v>Each</v>
          </cell>
        </row>
        <row r="448">
          <cell r="B448" t="str">
            <v>Meter cupboard</v>
          </cell>
          <cell r="C448" t="str">
            <v>supplying and fixing best country wood meter cupboard with shutters double leaves with 230mmx25mm size cw planks for alround sides 62.5mmx31.25mm styles and rails for shutters and 75mmx25mm weld mesh of 6 and 10 gauge for panels including labour charges for fixing in position of shutters and cost of 'l'  clamps, 6 nos of size 150x150mm size with 25mmx4mm ms flats, 1 no of 6"x1/2" aluminium  aldrop with bolts and nuts , 6 nos of 3" size i.o. butt hinges with screws, 2 nos of 2" size i. o. hooks and eyes, tw plugs, screws etc., complete and as directed by the departmental officers and as per drawings.</v>
          </cell>
          <cell r="D448">
            <v>2596.8000000000002</v>
          </cell>
          <cell r="F448" t="str">
            <v>Sqm</v>
          </cell>
        </row>
        <row r="449">
          <cell r="B449" t="str">
            <v>Street lights</v>
          </cell>
          <cell r="C449" t="str">
            <v xml:space="preserve">supplying and delivery of single fluorescent tubular lamp street light fittings complete with heavy gauge aluminium sheet fabricated canophy treated primered and painted with stove enameled crca sheet steel contract gear Cum. reflector tray duly finished glossy white for optimum reflection with clear ribbed acrylic bowl fixed to aluminium frame with gasket lining secured to canophy by means of hinges on one side and foggle catches in the other side for effective projection against dust and water entry all prewired up to terminal block complete with all accessories such as copper wire, tube light of 40 watts 4 feet long, wound ballast capacitor, starter etc., complete with side entry mounting </v>
          </cell>
          <cell r="D449">
            <v>3037.67</v>
          </cell>
          <cell r="F449" t="str">
            <v>Each</v>
          </cell>
        </row>
        <row r="450">
          <cell r="B450" t="str">
            <v>M.S Angle</v>
          </cell>
          <cell r="C450" t="str">
            <v xml:space="preserve">conforming to is 10322 / and including labour charges for fixing street light fittings in the eb pole/wall with gi pipe 20 mm dia 2 m. length and accessories etc., with 15 amps  500v fuse unit on a tw plank 150x100x20mm thick etc., complete and as directed by the departmental officers. (the quality of the entire fittings should be got approved from the executive engineer before use) </v>
          </cell>
          <cell r="D450">
            <v>190</v>
          </cell>
          <cell r="F450" t="str">
            <v>Rmt</v>
          </cell>
        </row>
        <row r="451">
          <cell r="B451" t="str">
            <v>Run of 2 wires of 4 sqmm</v>
          </cell>
          <cell r="C451">
            <v>0</v>
          </cell>
          <cell r="F451" t="str">
            <v>Rmt</v>
          </cell>
        </row>
        <row r="452">
          <cell r="B452" t="str">
            <v>Supply of G.I pipe 25mm dia</v>
          </cell>
          <cell r="C452" t="str">
            <v>Supply of GI pipe of 25mm dia ‘B’ class for eb service connection (Single phase) for passing through from top of house to the EB board.</v>
          </cell>
          <cell r="D452">
            <v>130</v>
          </cell>
          <cell r="F452" t="str">
            <v>Rmt</v>
          </cell>
        </row>
        <row r="453">
          <cell r="B453" t="str">
            <v>Anti termite treatment</v>
          </cell>
          <cell r="C453" t="str">
            <v>providing pre-constructional  antitermite treatment including cost of chemicals  labour as per standard specifications for preparing the area for treatment  by spraying chemicals and other incidental charges etc,. complete. the rate should be  for curing antitermite treatment from the plinth beam and brick  masonry with super structure in contact with the back fill earth and at the  junction of the walls. the top surface of filled earth for flooring and the soil along with the perimeter of the building by making holes with the crow bar and poured 5% termicide. "chloripyrifos" and spraying the same termicide solution on the wooden frames and treating the other periphery of buildings etc., complete in all respects as per is 6313 (part-ii) / 1981 and as directed by the departmental officers.</v>
          </cell>
          <cell r="D453">
            <v>34</v>
          </cell>
          <cell r="F453" t="str">
            <v>Sqm.</v>
          </cell>
        </row>
        <row r="454">
          <cell r="B454" t="str">
            <v>ELCB Single phase</v>
          </cell>
          <cell r="C454" t="str">
            <v xml:space="preserve">Supplying and fixing 40 amps Earth Leakage Circuit Creaker/residual current circuit breaker (ELCB/RCCB) 30 milli amps sensitive 6ka breaking capacity with ISI marked single phase unit (IS 12640) for incoming. 2 nos 6 amps single pole `B' series miniature circuit breaker for outgoing lighting 1 no 16 amps single pole miniature circuit `C' series breaker isi marked (is 8828) for power plugs outgoing in suitable breaking capacity of mcb should have 9 ka (MCB and ELCB/RCCB should be of same manufacture). the ELCB and MCB will be fixed on the 18 gauge thick ms box of size 12"x15"x2 1/2" all concealed in wall and covered with 3mm thick laminated hylem sheet with brass screws and all inter connections etc., complete. </v>
          </cell>
          <cell r="D454">
            <v>2717.8</v>
          </cell>
          <cell r="F454" t="str">
            <v>Each</v>
          </cell>
        </row>
        <row r="455">
          <cell r="B455" t="str">
            <v>S &amp; F of Exsaust Fan 300 mm dia</v>
          </cell>
          <cell r="C455" t="str">
            <v>supplying and fixing of 300 mm dia sweep ac exhaust fan of approved isi quality including necessary wall opening, fixing and finishing the wall opening and making good including cost of materials, labour for fixing, chipping and redoing necessary inter connection, scaffolding, hire charges for tools and plants etc., all complete and as directed by the departmental officers.</v>
          </cell>
          <cell r="D455">
            <v>2363.25</v>
          </cell>
          <cell r="F455" t="str">
            <v>Each</v>
          </cell>
        </row>
        <row r="456">
          <cell r="B456" t="str">
            <v>Anticorrosive treatment for steel grills</v>
          </cell>
          <cell r="C456" t="str">
            <v xml:space="preserve">applying one coat of anticorrosive treatment on steel reinforcement rods (20 ltrs. of anticorrosive chemical for one mertic tonne of steel reinforcement rods) at site including cost of required quantity of anticorrosive chemicals, (best approved quality) cement, consumables such as brushes, gloves and labour for anticorrosive coating etc. complete and as directed by the departmental officers. (the quality and brand of anticorrosive chemical should be got approved by the ee before use). </v>
          </cell>
          <cell r="D456">
            <v>4769</v>
          </cell>
          <cell r="F456" t="str">
            <v>MT</v>
          </cell>
        </row>
        <row r="457">
          <cell r="B457" t="str">
            <v>ANNEXURE</v>
          </cell>
          <cell r="C457">
            <v>0</v>
          </cell>
        </row>
        <row r="458">
          <cell r="B458" t="str">
            <v>Precast Cupboard slab 20 mm tk.using standardised concrete mix M20 (annexure)</v>
          </cell>
          <cell r="C458" t="str">
            <v>Supplying and fixing of Precast Cupboard slab 20 mm tk for cupboard/ward robes shelves, cover slab for chambers, baffle walls side slabs of boxing around windows and other similar works in standardized cement concrete M20 using hard broken stone jelly of size 10mm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v>
          </cell>
          <cell r="D458" t="str">
            <v>*</v>
          </cell>
        </row>
        <row r="459">
          <cell r="B459" t="str">
            <v>a. In Ground floor Precast Cupboard slab 20 mm tk.using standardised concrete mix M20 (annexure)</v>
          </cell>
          <cell r="C459" t="str">
            <v>(a) In Ground Floor</v>
          </cell>
          <cell r="D459">
            <v>1561.44</v>
          </cell>
          <cell r="F459" t="str">
            <v>Sqm.</v>
          </cell>
        </row>
        <row r="460">
          <cell r="B460" t="str">
            <v>b. In First floor Precast Cupboard slab 20 mm tk.using standardised concrete mix M20 (annexure)</v>
          </cell>
          <cell r="C460" t="str">
            <v>(b) in first floor</v>
          </cell>
          <cell r="D460">
            <v>1566.44</v>
          </cell>
          <cell r="F460" t="str">
            <v>Sqm.</v>
          </cell>
        </row>
        <row r="461">
          <cell r="B461" t="str">
            <v>c. In Second floor Precast Cupboard slab 20 mm tk.using standardised concrete mix M20 (annexure)</v>
          </cell>
          <cell r="C461" t="str">
            <v>(c) in second floor</v>
          </cell>
          <cell r="D461">
            <v>1571.44</v>
          </cell>
          <cell r="F461" t="str">
            <v>Sqm.</v>
          </cell>
        </row>
        <row r="462">
          <cell r="B462" t="str">
            <v>d. In Third floor Precast Cupboard slab 20 mm tk.using standardised concrete mix M20 (annexure)</v>
          </cell>
          <cell r="C462" t="str">
            <v>(d) in third floor</v>
          </cell>
          <cell r="D462">
            <v>1576.44</v>
          </cell>
          <cell r="F462" t="str">
            <v>Sqm.</v>
          </cell>
        </row>
        <row r="463">
          <cell r="B463" t="str">
            <v>e.  In Fourth floor Precast Cupboard slab 20 mm tk.using standardised concrete mix M20 (annexure)</v>
          </cell>
          <cell r="C463" t="str">
            <v xml:space="preserve">e.  In Fourth floor </v>
          </cell>
          <cell r="D463">
            <v>1581.44</v>
          </cell>
          <cell r="F463" t="str">
            <v>Sqm.</v>
          </cell>
        </row>
        <row r="464">
          <cell r="B464" t="str">
            <v>Precast cupboard slab 40 mm tkusing standardised concrete mix M20 (annexure)</v>
          </cell>
          <cell r="C464" t="str">
            <v>Supplying and fixing of Precast cupboard slab 40 mm  for cupboard/ward robes shelves, cover slab for chambers, baffle walls side slabs of boxing around windows and other similar works in standardized cement concrete M20 using hard broken stone jelly of size 10mm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v>
          </cell>
          <cell r="D464" t="str">
            <v>*</v>
          </cell>
        </row>
        <row r="465">
          <cell r="B465" t="str">
            <v>a. In Foundation &amp; basement Precast cupboard slab 40 mm tkusing standardised concrete mix M20 (annexure)</v>
          </cell>
          <cell r="C465" t="str">
            <v>a. In Foundation &amp; basement</v>
          </cell>
          <cell r="D465">
            <v>2200.0700000000002</v>
          </cell>
          <cell r="F465" t="str">
            <v>Sqm.</v>
          </cell>
        </row>
        <row r="466">
          <cell r="B466" t="str">
            <v>b. In Ground floor Precast cupboard slab 40 mm tkusing standardised concrete mix M20 (annexure)</v>
          </cell>
          <cell r="C466" t="str">
            <v>(a) In Ground Floor</v>
          </cell>
          <cell r="D466">
            <v>2205.15</v>
          </cell>
          <cell r="F466" t="str">
            <v>Sqm.</v>
          </cell>
        </row>
        <row r="467">
          <cell r="B467" t="str">
            <v>c. In First floor Precast cupboard slab 40 mm tkusing standardised concrete mix M20 (annexure)</v>
          </cell>
          <cell r="C467" t="str">
            <v>(b) in first floor</v>
          </cell>
          <cell r="D467">
            <v>2215.16</v>
          </cell>
          <cell r="F467" t="str">
            <v>Sqm.</v>
          </cell>
        </row>
        <row r="468">
          <cell r="B468" t="str">
            <v>d. In Second floor Precast cupboard slab 40 mm tkusing standardised concrete mix M20 (annexure)</v>
          </cell>
          <cell r="C468" t="str">
            <v>(c) in second floor</v>
          </cell>
          <cell r="D468">
            <v>2225.17</v>
          </cell>
          <cell r="F468" t="str">
            <v>Sqm.</v>
          </cell>
        </row>
        <row r="469">
          <cell r="B469" t="str">
            <v>e. In Third floor</v>
          </cell>
          <cell r="C469">
            <v>0</v>
          </cell>
          <cell r="D469">
            <v>2235.1799999999998</v>
          </cell>
          <cell r="F469" t="str">
            <v>Sqm.</v>
          </cell>
        </row>
        <row r="470">
          <cell r="B470" t="str">
            <v>f.  In Fourth floor Precast cupboard slab 40 mm tkusing standardised concrete mix M20 (annexure)</v>
          </cell>
          <cell r="C470" t="str">
            <v xml:space="preserve">f.  In Fourth floor </v>
          </cell>
          <cell r="D470">
            <v>2245.19</v>
          </cell>
          <cell r="F470" t="str">
            <v>Sqm.</v>
          </cell>
        </row>
        <row r="471">
          <cell r="B471" t="str">
            <v>Precast Cupboard slab 20 mm tk.using standardised concrete mix M30 (annexure)</v>
          </cell>
          <cell r="C471" t="str">
            <v>Supplying and fixing of Precast cupboard slab 40 mm  for cupboard/ward robes shelves, cover slab for chambers, baffle walls side slabs of boxing around windows and other similar works in standardized cement concrete M30 using hard broken stone jelly of size 10mm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v>
          </cell>
        </row>
        <row r="472">
          <cell r="B472" t="str">
            <v>a. In Ground floor Precast Cupboard slab 20 mm tk.using standardised concrete mix M30 (annexure)</v>
          </cell>
          <cell r="C472" t="str">
            <v>a. In Ground floor</v>
          </cell>
          <cell r="D472">
            <v>1558.5</v>
          </cell>
          <cell r="F472" t="str">
            <v>Sqm.</v>
          </cell>
        </row>
        <row r="473">
          <cell r="B473" t="str">
            <v>b. In First floor Precast Cupboard slab 20 mm tk.using standardised concrete mix M30 (annexure)</v>
          </cell>
          <cell r="C473" t="str">
            <v>b. In First floor</v>
          </cell>
          <cell r="D473">
            <v>1563.5</v>
          </cell>
          <cell r="F473" t="str">
            <v>Sqm.</v>
          </cell>
        </row>
        <row r="474">
          <cell r="B474" t="str">
            <v>c. In Second floor Precast Cupboard slab 20 mm tk.using standardised concrete mix M30 (annexure)</v>
          </cell>
          <cell r="C474" t="str">
            <v>c. In Second floor</v>
          </cell>
          <cell r="D474">
            <v>1568.5</v>
          </cell>
          <cell r="F474" t="str">
            <v>Sqm.</v>
          </cell>
        </row>
        <row r="475">
          <cell r="B475" t="str">
            <v>d. In Third floor Precast Cupboard slab 20 mm tk.using standardised concrete mix M30 (annexure)</v>
          </cell>
          <cell r="C475" t="str">
            <v>d. In Third floor</v>
          </cell>
          <cell r="D475">
            <v>1573.5</v>
          </cell>
          <cell r="F475" t="str">
            <v>Sqm.</v>
          </cell>
        </row>
        <row r="476">
          <cell r="B476" t="str">
            <v>e.  In Fourth floor Precast Cupboard slab 20 mm tk.using standardised concrete mix M30 (annexure)</v>
          </cell>
          <cell r="C476" t="str">
            <v>e.  In Fourth floor</v>
          </cell>
          <cell r="D476">
            <v>1578.5</v>
          </cell>
          <cell r="F476" t="str">
            <v>Sqm.</v>
          </cell>
        </row>
        <row r="477">
          <cell r="B477" t="str">
            <v>Precast cupboard slab 40 mm tkusing standardised concrete mix M30 (annexure)</v>
          </cell>
          <cell r="C477" t="str">
            <v>Supplying and fixing of Precast cupboard slab 40 mm  for cupboard/ward robes shelves, cover slab for chambers, baffle walls side slabs of boxing around windows and other similar works in standardized cement concrete M30 using hard broken stone jelly of size 10mm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v>
          </cell>
        </row>
        <row r="478">
          <cell r="B478" t="str">
            <v>a. In Foundation &amp; basementPrecast cupboard slab 40 mm tkusing standardised concrete mix M30 (annexure)</v>
          </cell>
          <cell r="C478" t="str">
            <v>a. In Foundation &amp; basement</v>
          </cell>
          <cell r="D478">
            <v>1716.06</v>
          </cell>
          <cell r="F478" t="str">
            <v>Sqm.</v>
          </cell>
        </row>
        <row r="479">
          <cell r="B479" t="str">
            <v>b. In Ground floor Precast cupboard slab 40 mm tkusing standardised concrete mix M30 (annexure)</v>
          </cell>
          <cell r="C479" t="str">
            <v>(a) In Ground Floor</v>
          </cell>
          <cell r="D479">
            <v>1721.14</v>
          </cell>
          <cell r="F479" t="str">
            <v>Sqm.</v>
          </cell>
        </row>
        <row r="480">
          <cell r="B480" t="str">
            <v>c. In First floor Precast cupboard slab 40 mm tkusing standardised concrete mix M30 (annexure)</v>
          </cell>
          <cell r="C480" t="str">
            <v>(b) in first floor</v>
          </cell>
          <cell r="D480">
            <v>1731.15</v>
          </cell>
          <cell r="F480" t="str">
            <v>Sqm.</v>
          </cell>
        </row>
        <row r="481">
          <cell r="B481" t="str">
            <v>d. In Second floor Precast cupboard slab 40 mm tkusing standardised concrete mix M30 (annexure)</v>
          </cell>
          <cell r="C481" t="str">
            <v>(c) in second floor</v>
          </cell>
          <cell r="D481">
            <v>1741.16</v>
          </cell>
          <cell r="F481" t="str">
            <v>Sqm.</v>
          </cell>
        </row>
        <row r="482">
          <cell r="B482" t="str">
            <v>e. In Third floor Precast cupboard slab 40 mm tkusing standardised concrete mix M30 (annexure)</v>
          </cell>
          <cell r="C482" t="str">
            <v>(d) in third floor</v>
          </cell>
          <cell r="D482">
            <v>1751.17</v>
          </cell>
          <cell r="F482" t="str">
            <v>Sqm.</v>
          </cell>
        </row>
        <row r="483">
          <cell r="B483" t="str">
            <v>f.  In Fourth floor Precast cupboard slab 40 mm tkusing standardised concrete mix M30 (annexure)</v>
          </cell>
          <cell r="C483" t="str">
            <v>f.  In Fourth floor</v>
          </cell>
          <cell r="D483">
            <v>1761.18</v>
          </cell>
          <cell r="F483" t="str">
            <v>Sqm.</v>
          </cell>
        </row>
        <row r="484">
          <cell r="B484" t="str">
            <v>Precast Jally ventilator 50mm tk.using standardised concrete mix M30 (annexure) without vibrating charges</v>
          </cell>
          <cell r="C484" t="str">
            <v>Precast Jally ventilator 50mm tk.using standardised concrete mix M30 (annexure) without vibrating charges</v>
          </cell>
        </row>
        <row r="485">
          <cell r="B485" t="str">
            <v>a. In Ground floor Precast Jally ventilator 50mm tk.using standardised concrete mix M30 (annexure) without vibrating charges</v>
          </cell>
          <cell r="C485" t="str">
            <v xml:space="preserve">a. In Ground floor </v>
          </cell>
          <cell r="D485">
            <v>3114.34</v>
          </cell>
          <cell r="F485" t="str">
            <v>Sqm.</v>
          </cell>
        </row>
        <row r="486">
          <cell r="B486" t="str">
            <v>b. In First floor Precast Jally ventilator 50mm tk.using standardised concrete mix M30 (annexure) without vibrating charges</v>
          </cell>
          <cell r="C486" t="str">
            <v>b. In First floor</v>
          </cell>
          <cell r="D486">
            <v>3123.67</v>
          </cell>
          <cell r="F486" t="str">
            <v>Sqm.</v>
          </cell>
        </row>
        <row r="487">
          <cell r="B487" t="str">
            <v>c. In Second floor Precast Jally ventilator 50mm tk.using standardised concrete mix M30 (annexure) without vibrating charges</v>
          </cell>
          <cell r="C487" t="str">
            <v>c. In Second floor</v>
          </cell>
          <cell r="D487">
            <v>3133</v>
          </cell>
          <cell r="F487" t="str">
            <v>Sqm.</v>
          </cell>
        </row>
        <row r="488">
          <cell r="B488" t="str">
            <v>d. In Third floor Precast Jally ventilator 50mm tk.using standardised concrete mix M30 (annexure) without vibrating charges</v>
          </cell>
          <cell r="C488" t="str">
            <v>d. In Third floor</v>
          </cell>
          <cell r="D488">
            <v>3142.33</v>
          </cell>
          <cell r="F488" t="str">
            <v>Sqm.</v>
          </cell>
        </row>
        <row r="489">
          <cell r="B489" t="str">
            <v>e.  In Fourth floor Precast Jally ventilator 50mm tk.using standardised concrete mix M30 (annexure) without vibrating charges</v>
          </cell>
          <cell r="C489" t="str">
            <v>e.  In Fourth floor</v>
          </cell>
          <cell r="D489">
            <v>3151.66</v>
          </cell>
          <cell r="F489" t="str">
            <v>Sqm.</v>
          </cell>
        </row>
        <row r="490">
          <cell r="B490" t="str">
            <v>Precast Jally ventilator 50mm tk.using standardised concrete mix M20 (annexure) without vibrating charges</v>
          </cell>
          <cell r="C490" t="str">
            <v>Precast cement concrete jally ventilator in standardized cement concrete M20 using 20mm gauge hard broken stone jelly for the following thickness excluding the cost and fabrication of reinforcement grills but including precasting, moulding, curing, finishing and fixing in position complying with relevant standard specifications  etc., complete in the following floors. 50 mm thick</v>
          </cell>
          <cell r="D490" t="str">
            <v>*</v>
          </cell>
        </row>
        <row r="491">
          <cell r="B491" t="str">
            <v>a. In Ground Floor Precast Jally ventilator 50mm tk.using standardised concrete mix M20 (annexure) without vibrating charges</v>
          </cell>
          <cell r="C491" t="str">
            <v>a. In Ground Floor</v>
          </cell>
          <cell r="D491">
            <v>3093.85</v>
          </cell>
          <cell r="F491" t="str">
            <v>Sqm.</v>
          </cell>
        </row>
        <row r="492">
          <cell r="B492" t="str">
            <v>b. In First floor Precast Jally ventilator 50mm tk.using standardised concrete mix M20 (annexure) without vibrating charges</v>
          </cell>
          <cell r="C492" t="str">
            <v>b. In First floor</v>
          </cell>
          <cell r="D492">
            <v>3103.18</v>
          </cell>
          <cell r="F492" t="str">
            <v>Sqm.</v>
          </cell>
        </row>
        <row r="493">
          <cell r="B493" t="str">
            <v>c. In Second floor Precast Jally ventilator 50mm tk.using standardised concrete mix M20 (annexure) without vibrating charges</v>
          </cell>
          <cell r="C493" t="str">
            <v>c. In Second floor</v>
          </cell>
          <cell r="D493">
            <v>3112.51</v>
          </cell>
          <cell r="F493" t="str">
            <v>Sqm.</v>
          </cell>
        </row>
        <row r="494">
          <cell r="B494" t="str">
            <v>d. In Third floor Precast Jally ventilator 50mm tk.using standardised concrete mix M20 (annexure) without vibrating charges</v>
          </cell>
          <cell r="C494" t="str">
            <v>d. In Third floor</v>
          </cell>
          <cell r="D494">
            <v>3121.84</v>
          </cell>
          <cell r="F494" t="str">
            <v>Sqm.</v>
          </cell>
        </row>
        <row r="495">
          <cell r="B495" t="str">
            <v>e.  In Fourth floor Precast Jally ventilator 50mm tk.using standardised concrete mix M20 (annexure) without vibrating charges</v>
          </cell>
          <cell r="C495" t="str">
            <v>e.  In Fourth floor</v>
          </cell>
          <cell r="D495">
            <v>3131.17</v>
          </cell>
          <cell r="F495" t="str">
            <v>Sqm.</v>
          </cell>
        </row>
        <row r="496">
          <cell r="B496" t="str">
            <v>f.  In Fifth floor Precast Jally ventilator 50mm tk.using standardised concrete mix M20 (annexure) without vibrating charges</v>
          </cell>
          <cell r="C496" t="str">
            <v>f.  In Fifth floor</v>
          </cell>
          <cell r="D496">
            <v>0</v>
          </cell>
          <cell r="F496" t="str">
            <v>Sqm.</v>
          </cell>
        </row>
        <row r="497">
          <cell r="B497" t="str">
            <v>Standardised concrete Mix M20 Grade Concrete</v>
          </cell>
          <cell r="C497" t="str">
            <v>Standardised concrete Mix M20 Grade Concrete for all reinforced cement concrete works, namely plinth beams, tie beams, column and column footing, slabs etc. using 20mm gauge hard broken stone jelly excluding the cost and fabrication of reinforcement grills, shuttering and centering but including vibrating, laying, curing with relevant standard specifications</v>
          </cell>
          <cell r="D497" t="str">
            <v>*</v>
          </cell>
        </row>
        <row r="498">
          <cell r="B498" t="str">
            <v>a. In Foundation and basement Standardised concrete Mix M20 Grade Concrete</v>
          </cell>
          <cell r="C498" t="str">
            <v>a. In Foundation and basement</v>
          </cell>
          <cell r="D498">
            <v>7985.18</v>
          </cell>
          <cell r="F498" t="str">
            <v>Cum</v>
          </cell>
        </row>
        <row r="499">
          <cell r="B499" t="str">
            <v>b. Ground Floor Standardised concrete Mix M20 Grade Concrete</v>
          </cell>
          <cell r="C499" t="str">
            <v xml:space="preserve">b. Stilt / Ground Floor  </v>
          </cell>
          <cell r="D499">
            <v>8111.02</v>
          </cell>
          <cell r="F499" t="str">
            <v>Cum</v>
          </cell>
        </row>
        <row r="500">
          <cell r="B500" t="str">
            <v>c. In First Floor Standardised concrete Mix M20 Grade Concrete</v>
          </cell>
          <cell r="C500" t="str">
            <v>c. In First Floor</v>
          </cell>
          <cell r="D500">
            <v>8358.93</v>
          </cell>
          <cell r="F500" t="str">
            <v>Cum</v>
          </cell>
        </row>
        <row r="501">
          <cell r="B501" t="str">
            <v>d. In Second Floor Standardised concrete Mix M20 Grade Concrete</v>
          </cell>
          <cell r="C501" t="str">
            <v>d. In Second Floor</v>
          </cell>
          <cell r="D501">
            <v>8606.84</v>
          </cell>
          <cell r="F501" t="str">
            <v>Cum</v>
          </cell>
        </row>
        <row r="502">
          <cell r="B502" t="str">
            <v>e. In Third floor Standardised concrete Mix M20 Grade Concrete</v>
          </cell>
          <cell r="C502" t="str">
            <v>e. In Third floor</v>
          </cell>
          <cell r="D502">
            <v>8854.75</v>
          </cell>
          <cell r="F502" t="str">
            <v>Cum</v>
          </cell>
        </row>
        <row r="503">
          <cell r="B503" t="str">
            <v>f.In fourth floor Standardised concrete Mix M20 Grade Concrete</v>
          </cell>
          <cell r="C503" t="str">
            <v>f.In fourth floor</v>
          </cell>
        </row>
        <row r="504">
          <cell r="C504">
            <v>0</v>
          </cell>
        </row>
        <row r="505">
          <cell r="B505" t="str">
            <v>Standardised concrete Mix M25 Grade Concrete</v>
          </cell>
          <cell r="C505" t="str">
            <v>Standardised concrete Mix M25 Grade Concrete</v>
          </cell>
        </row>
        <row r="506">
          <cell r="B506" t="str">
            <v>a. In Foundation and basement Standardised concrete Mix M25 Grade Concrete</v>
          </cell>
          <cell r="C506" t="str">
            <v>a. In Foundation and basement</v>
          </cell>
          <cell r="D506">
            <v>8173.84</v>
          </cell>
          <cell r="F506" t="str">
            <v>Cum</v>
          </cell>
        </row>
        <row r="507">
          <cell r="B507" t="str">
            <v>b. Ground Floor Standardised concrete Mix M25 Grade Concrete</v>
          </cell>
          <cell r="C507" t="str">
            <v xml:space="preserve">b. Stilt / Ground Floor  </v>
          </cell>
          <cell r="D507">
            <v>8299.68</v>
          </cell>
          <cell r="F507" t="str">
            <v>Cum</v>
          </cell>
        </row>
        <row r="508">
          <cell r="B508" t="str">
            <v>c. In First Floor Standardised concrete Mix M25 Grade Concrete</v>
          </cell>
          <cell r="C508" t="str">
            <v>c. In First Floor</v>
          </cell>
          <cell r="D508">
            <v>8547.59</v>
          </cell>
          <cell r="F508" t="str">
            <v>Cum</v>
          </cell>
        </row>
        <row r="509">
          <cell r="B509" t="str">
            <v>d. In Second Floor Standardised concrete Mix M25 Grade Concrete</v>
          </cell>
          <cell r="C509" t="str">
            <v>d. In Second Floor</v>
          </cell>
          <cell r="D509">
            <v>8795.5</v>
          </cell>
          <cell r="F509" t="str">
            <v>Cum</v>
          </cell>
        </row>
        <row r="510">
          <cell r="B510" t="str">
            <v>e. In Third floor Standardised concrete Mix M25 Grade Concrete</v>
          </cell>
          <cell r="C510" t="str">
            <v>e. In Third floor</v>
          </cell>
          <cell r="D510">
            <v>9043.41</v>
          </cell>
          <cell r="F510" t="str">
            <v>Cum</v>
          </cell>
        </row>
        <row r="511">
          <cell r="B511" t="str">
            <v>f.In fourth floor Standardised concrete Mix M25 Grade Concrete</v>
          </cell>
          <cell r="C511" t="str">
            <v>f.In fourth floor</v>
          </cell>
          <cell r="D511">
            <v>9291.32</v>
          </cell>
          <cell r="F511" t="str">
            <v>Cum</v>
          </cell>
        </row>
        <row r="512">
          <cell r="B512" t="str">
            <v>g.In fifth floor Standardised concrete Mix M25 Grade Concrete</v>
          </cell>
          <cell r="C512" t="str">
            <v>g.In fifth floor</v>
          </cell>
          <cell r="D512">
            <v>9390.23</v>
          </cell>
          <cell r="F512" t="str">
            <v>Cum</v>
          </cell>
        </row>
        <row r="513">
          <cell r="B513" t="str">
            <v>Standardised concrete Mix M30 Grade Concrete</v>
          </cell>
          <cell r="C513" t="str">
            <v>Standardised concrete Mix M30 Grade Concrete for all reinforced cement concrete works, namely plinth beams, tie beams, column and column footing, slabs etc. using 20mm gauge hard broken stone jelly excluding the cost and fabrication of reinforcement grills, shuttering and centering but including vibrating, laying, curing with relevant standard specifications</v>
          </cell>
        </row>
        <row r="514">
          <cell r="B514" t="str">
            <v>a. In Foundation and basement Standardised concrete Mix M30 Grade Concrete</v>
          </cell>
          <cell r="C514" t="str">
            <v>a. In Foundation and basement</v>
          </cell>
          <cell r="D514">
            <v>8529.4500000000007</v>
          </cell>
          <cell r="F514" t="str">
            <v>Cum</v>
          </cell>
        </row>
        <row r="515">
          <cell r="B515" t="str">
            <v>b. Ground Floor Standardised concrete Mix M30 Grade Concrete</v>
          </cell>
          <cell r="C515" t="str">
            <v>b. Ground Floor</v>
          </cell>
          <cell r="D515">
            <v>8655.2900000000009</v>
          </cell>
          <cell r="F515" t="str">
            <v>Cum</v>
          </cell>
        </row>
        <row r="516">
          <cell r="B516" t="str">
            <v>c. In First Floor Standardised concrete Mix M30 Grade Concrete</v>
          </cell>
          <cell r="C516" t="str">
            <v>c. In First Floor</v>
          </cell>
          <cell r="D516">
            <v>8903.2000000000007</v>
          </cell>
          <cell r="F516" t="str">
            <v>Cum</v>
          </cell>
        </row>
        <row r="517">
          <cell r="B517" t="str">
            <v>d. In Second Floor Standardised concrete Mix M30 Grade Concrete</v>
          </cell>
          <cell r="C517" t="str">
            <v>d. In Second Floor</v>
          </cell>
          <cell r="D517">
            <v>9151.11</v>
          </cell>
          <cell r="F517" t="str">
            <v>Cum</v>
          </cell>
        </row>
        <row r="518">
          <cell r="B518" t="str">
            <v>e. In Third floor Standardised concrete Mix M30 Grade Concrete</v>
          </cell>
          <cell r="C518" t="str">
            <v>e. In Third floor</v>
          </cell>
          <cell r="D518">
            <v>9399.02</v>
          </cell>
          <cell r="F518" t="str">
            <v>Cum</v>
          </cell>
        </row>
        <row r="519">
          <cell r="B519" t="str">
            <v>f.In fourth floor 
Standardised concrete Mix M30 Grade Concrete</v>
          </cell>
          <cell r="C519" t="str">
            <v>f. In Fourth floor</v>
          </cell>
          <cell r="D519">
            <v>9646.93</v>
          </cell>
          <cell r="F519" t="str">
            <v>Cum</v>
          </cell>
        </row>
        <row r="520">
          <cell r="B520" t="str">
            <v>Standardised concrete Mix M35 Grade Concrete</v>
          </cell>
          <cell r="C520" t="str">
            <v>Standardised concrete Mix M35 Grade Concrete for all reinforced cement concrete works, namely plinth beams, tie beams, column and column footing, slabs etc. using 20mm gauge hard broken stone jelly excluding the cost and fabrication of reinforcement grills, shuttering and centering but including vibrating, laying, curing with relevant standard specifications</v>
          </cell>
        </row>
        <row r="521">
          <cell r="B521" t="str">
            <v>a. In Foundation and basement Standardised concrete Mix M35 Grade Concrete</v>
          </cell>
          <cell r="C521" t="str">
            <v>a. In Foundation and basement</v>
          </cell>
          <cell r="D521">
            <v>8728.9599999999991</v>
          </cell>
          <cell r="F521" t="str">
            <v>Cum</v>
          </cell>
        </row>
        <row r="522">
          <cell r="B522" t="str">
            <v>b. Ground Floor Standardised concrete Mix M35 Grade Concrete</v>
          </cell>
          <cell r="C522" t="str">
            <v>b. Ground Floor</v>
          </cell>
          <cell r="D522">
            <v>8854.7999999999993</v>
          </cell>
          <cell r="F522" t="str">
            <v>Cum</v>
          </cell>
        </row>
        <row r="523">
          <cell r="B523" t="str">
            <v>c. In First Floor Standardised concrete Mix M35 Grade Concrete</v>
          </cell>
          <cell r="C523" t="str">
            <v>c. In First Floor</v>
          </cell>
          <cell r="D523">
            <v>9102.7099999999991</v>
          </cell>
          <cell r="F523" t="str">
            <v>Cum</v>
          </cell>
        </row>
        <row r="524">
          <cell r="B524" t="str">
            <v>d. In Second Floor Standardised concrete Mix M35 Grade Concrete</v>
          </cell>
          <cell r="C524" t="str">
            <v>d. In Second Floor</v>
          </cell>
          <cell r="D524">
            <v>9350.6200000000008</v>
          </cell>
          <cell r="F524" t="str">
            <v>Cum</v>
          </cell>
        </row>
        <row r="525">
          <cell r="B525" t="str">
            <v>e. In Third floor Standardised concrete Mix M35 Grade Concrete</v>
          </cell>
          <cell r="C525" t="str">
            <v>e. In Third floor</v>
          </cell>
          <cell r="D525">
            <v>9598.5300000000007</v>
          </cell>
          <cell r="F525" t="str">
            <v>Cum</v>
          </cell>
        </row>
        <row r="526">
          <cell r="B526" t="str">
            <v>f. In Fourth  floor Standardised concrete Mix M35 Grade Concrete</v>
          </cell>
          <cell r="C526" t="str">
            <v>f. In Fourth floor</v>
          </cell>
          <cell r="D526">
            <v>9846.44</v>
          </cell>
          <cell r="F526" t="str">
            <v>Cum</v>
          </cell>
        </row>
        <row r="528">
          <cell r="B528" t="str">
            <v>RCC M30 mix using hard broken stone jelly for foundation and basement</v>
          </cell>
          <cell r="C528">
            <v>0</v>
          </cell>
        </row>
        <row r="529">
          <cell r="B529" t="str">
            <v>a. Foundation &amp; basement</v>
          </cell>
          <cell r="C529">
            <v>0</v>
          </cell>
          <cell r="D529">
            <v>8402.08</v>
          </cell>
          <cell r="F529" t="str">
            <v>Cum</v>
          </cell>
        </row>
        <row r="530">
          <cell r="B530" t="str">
            <v>b.Stilt floor</v>
          </cell>
          <cell r="C530">
            <v>0</v>
          </cell>
          <cell r="D530">
            <v>8527.92</v>
          </cell>
          <cell r="F530" t="str">
            <v>Cum</v>
          </cell>
        </row>
        <row r="531">
          <cell r="B531" t="str">
            <v>Cement Concrete using desing mix of grade M25 concrete</v>
          </cell>
          <cell r="C531">
            <v>0</v>
          </cell>
        </row>
        <row r="532">
          <cell r="B532" t="str">
            <v>a. In Foundation and basement</v>
          </cell>
          <cell r="C532">
            <v>0</v>
          </cell>
          <cell r="D532">
            <v>8321.7000000000007</v>
          </cell>
          <cell r="F532" t="str">
            <v>Cum.</v>
          </cell>
        </row>
        <row r="533">
          <cell r="B533" t="str">
            <v>b. In Stilt /Ground Floor</v>
          </cell>
          <cell r="C533">
            <v>0</v>
          </cell>
          <cell r="D533">
            <v>8447.5400000000009</v>
          </cell>
          <cell r="F533" t="str">
            <v>Cum.</v>
          </cell>
        </row>
        <row r="534">
          <cell r="B534" t="str">
            <v>c. In First Floor</v>
          </cell>
          <cell r="C534">
            <v>0</v>
          </cell>
          <cell r="D534">
            <v>8695.4500000000007</v>
          </cell>
          <cell r="F534" t="str">
            <v>Cum.</v>
          </cell>
        </row>
        <row r="535">
          <cell r="B535" t="str">
            <v>d. In Second Floor</v>
          </cell>
          <cell r="C535">
            <v>0</v>
          </cell>
          <cell r="D535">
            <v>8943.36</v>
          </cell>
          <cell r="F535" t="str">
            <v>Cum.</v>
          </cell>
        </row>
        <row r="536">
          <cell r="B536" t="str">
            <v>e. In Third floor</v>
          </cell>
          <cell r="C536">
            <v>0</v>
          </cell>
          <cell r="D536">
            <v>9191.27</v>
          </cell>
          <cell r="F536" t="str">
            <v>Cum.</v>
          </cell>
        </row>
        <row r="537">
          <cell r="B537" t="str">
            <v>f. In Fourth Floor</v>
          </cell>
          <cell r="C537">
            <v>0</v>
          </cell>
          <cell r="D537">
            <v>9439.18</v>
          </cell>
          <cell r="F537" t="str">
            <v>Cum.</v>
          </cell>
        </row>
        <row r="538">
          <cell r="B538" t="str">
            <v>g. In Fifth Floor</v>
          </cell>
          <cell r="C538">
            <v>0</v>
          </cell>
          <cell r="D538">
            <v>9687.09</v>
          </cell>
          <cell r="F538" t="str">
            <v>Cum.</v>
          </cell>
        </row>
        <row r="539">
          <cell r="B539" t="str">
            <v>h. In Sixth Floor</v>
          </cell>
          <cell r="C539">
            <v>0</v>
          </cell>
          <cell r="D539">
            <v>9935</v>
          </cell>
          <cell r="F539" t="str">
            <v>Cum.</v>
          </cell>
        </row>
        <row r="540">
          <cell r="B540" t="str">
            <v>i. In Seventh Floor</v>
          </cell>
          <cell r="C540">
            <v>0</v>
          </cell>
          <cell r="D540">
            <v>10182.91</v>
          </cell>
          <cell r="F540" t="str">
            <v>Cum.</v>
          </cell>
        </row>
        <row r="541">
          <cell r="B541" t="str">
            <v>j.in Eighth floor</v>
          </cell>
          <cell r="C541">
            <v>0</v>
          </cell>
          <cell r="D541">
            <v>10430.82</v>
          </cell>
          <cell r="F541" t="str">
            <v>Cum.</v>
          </cell>
        </row>
        <row r="542">
          <cell r="B542" t="str">
            <v>k.in Ninth floor</v>
          </cell>
          <cell r="C542">
            <v>0</v>
          </cell>
          <cell r="D542">
            <v>10678.73</v>
          </cell>
          <cell r="F542" t="str">
            <v>Cum.</v>
          </cell>
        </row>
        <row r="543">
          <cell r="B543" t="str">
            <v>l.in Tenth floor</v>
          </cell>
          <cell r="C543">
            <v>0</v>
          </cell>
          <cell r="D543">
            <v>10926.64</v>
          </cell>
          <cell r="F543" t="str">
            <v>Cum.</v>
          </cell>
        </row>
        <row r="544">
          <cell r="B544" t="str">
            <v>l.  In Eleventh floor</v>
          </cell>
          <cell r="C544">
            <v>0</v>
          </cell>
          <cell r="D544">
            <v>11174.55</v>
          </cell>
          <cell r="F544" t="str">
            <v>Cum.</v>
          </cell>
        </row>
        <row r="545">
          <cell r="B545" t="str">
            <v>m.  In Twelth floor</v>
          </cell>
          <cell r="C545">
            <v>0</v>
          </cell>
          <cell r="D545">
            <v>11422.46</v>
          </cell>
          <cell r="F545" t="str">
            <v>Cum.</v>
          </cell>
        </row>
        <row r="546">
          <cell r="B546" t="str">
            <v>n. In Thirteen floor</v>
          </cell>
          <cell r="D546">
            <v>11670.37</v>
          </cell>
          <cell r="F546" t="str">
            <v>Cum.</v>
          </cell>
        </row>
        <row r="547">
          <cell r="B547" t="str">
            <v>Brick work in C.M. 1:5 using Fly Ash 
bricks of size 23 x 11 x 7 cm in Foundation and Basement</v>
          </cell>
          <cell r="D547">
            <v>7006.26</v>
          </cell>
          <cell r="F547" t="str">
            <v>Cum.</v>
          </cell>
        </row>
        <row r="548">
          <cell r="B548" t="str">
            <v xml:space="preserve">Brick work in C.M. 1:6 using Fly Ash 
bricks of size 23 x 11 x 7 cm </v>
          </cell>
        </row>
        <row r="549">
          <cell r="B549" t="str">
            <v xml:space="preserve">a. In Stilt / Ground Floor  </v>
          </cell>
          <cell r="D549">
            <v>7014.85</v>
          </cell>
          <cell r="F549" t="str">
            <v>Cum.</v>
          </cell>
        </row>
        <row r="550">
          <cell r="B550" t="str">
            <v>b. In First Floor</v>
          </cell>
          <cell r="D550">
            <v>7182.01</v>
          </cell>
          <cell r="F550" t="str">
            <v>Cum.</v>
          </cell>
        </row>
        <row r="551">
          <cell r="B551" t="str">
            <v>c. In Second Floor</v>
          </cell>
          <cell r="D551">
            <v>7349.17</v>
          </cell>
          <cell r="F551" t="str">
            <v>Cum.</v>
          </cell>
        </row>
        <row r="552">
          <cell r="B552" t="str">
            <v>d. In Third Floor</v>
          </cell>
          <cell r="D552">
            <v>7516.33</v>
          </cell>
          <cell r="F552" t="str">
            <v>Cum.</v>
          </cell>
        </row>
        <row r="553">
          <cell r="B553" t="str">
            <v>e. In Fourth Floor</v>
          </cell>
          <cell r="D553">
            <v>7683.49</v>
          </cell>
          <cell r="F553" t="str">
            <v>Cum.</v>
          </cell>
        </row>
        <row r="554">
          <cell r="B554" t="str">
            <v>f. In Fifth Floor</v>
          </cell>
          <cell r="D554">
            <v>7850.65</v>
          </cell>
          <cell r="F554" t="str">
            <v>Cum.</v>
          </cell>
        </row>
        <row r="555">
          <cell r="B555" t="str">
            <v>Brick partition work in C.M. 1:4 using Fly Ash 
bricks of size 23 x 11 x 7 cm 110 mm tk (B.P.)</v>
          </cell>
        </row>
        <row r="556">
          <cell r="B556" t="str">
            <v>a. In Foundation and Basement</v>
          </cell>
          <cell r="D556">
            <v>887.35</v>
          </cell>
          <cell r="F556" t="str">
            <v>Sqm</v>
          </cell>
        </row>
        <row r="557">
          <cell r="B557" t="str">
            <v xml:space="preserve">b. In Stilt / Ground Floor  </v>
          </cell>
          <cell r="D557">
            <v>896.46</v>
          </cell>
          <cell r="F557" t="str">
            <v>Sqm</v>
          </cell>
        </row>
        <row r="558">
          <cell r="B558" t="str">
            <v>c. In First Floor</v>
          </cell>
          <cell r="D558">
            <v>914.85</v>
          </cell>
          <cell r="F558" t="str">
            <v>Sqm</v>
          </cell>
        </row>
        <row r="559">
          <cell r="B559" t="str">
            <v>d. In Second Floor</v>
          </cell>
          <cell r="D559">
            <v>933.24</v>
          </cell>
          <cell r="F559" t="str">
            <v>Sqm</v>
          </cell>
        </row>
        <row r="560">
          <cell r="B560" t="str">
            <v>e. In Third Floor</v>
          </cell>
          <cell r="D560">
            <v>951.63</v>
          </cell>
          <cell r="F560" t="str">
            <v>Sqm</v>
          </cell>
        </row>
        <row r="561">
          <cell r="B561" t="str">
            <v>f. In Fourth Floor</v>
          </cell>
          <cell r="D561">
            <v>970.02</v>
          </cell>
          <cell r="F561" t="str">
            <v>Sqm</v>
          </cell>
        </row>
        <row r="562">
          <cell r="B562" t="str">
            <v>g. In Fifth Floor</v>
          </cell>
          <cell r="D562">
            <v>0</v>
          </cell>
          <cell r="F562" t="str">
            <v>Sqm</v>
          </cell>
        </row>
        <row r="563">
          <cell r="B563" t="str">
            <v>Brick work in C.M. 1:4 using Fly Ash 
bricks of size 23 x 11 x 7 cm 70 mm tk (B.P.)</v>
          </cell>
        </row>
        <row r="564">
          <cell r="B564" t="str">
            <v xml:space="preserve">a. In Stilt / Ground Floor  </v>
          </cell>
          <cell r="D564">
            <v>608.62</v>
          </cell>
          <cell r="F564" t="str">
            <v>Sqm</v>
          </cell>
        </row>
        <row r="565">
          <cell r="B565" t="str">
            <v>b. In First Floor</v>
          </cell>
          <cell r="D565">
            <v>620.32000000000005</v>
          </cell>
          <cell r="F565" t="str">
            <v>Sqm</v>
          </cell>
        </row>
        <row r="566">
          <cell r="B566" t="str">
            <v>c. In Second Floor</v>
          </cell>
          <cell r="D566">
            <v>632.02</v>
          </cell>
          <cell r="F566" t="str">
            <v>Sqm</v>
          </cell>
        </row>
        <row r="567">
          <cell r="B567" t="str">
            <v>d. In Third Floor</v>
          </cell>
          <cell r="D567">
            <v>643.72</v>
          </cell>
          <cell r="F567" t="str">
            <v>Sqm</v>
          </cell>
        </row>
        <row r="568">
          <cell r="B568" t="str">
            <v>e. In Fourth Floor</v>
          </cell>
          <cell r="C568">
            <v>0</v>
          </cell>
          <cell r="D568">
            <v>655.42</v>
          </cell>
          <cell r="F568" t="str">
            <v>Sqm</v>
          </cell>
        </row>
        <row r="569">
          <cell r="B569" t="str">
            <v xml:space="preserve">Supply and laying of Hard core layer 200mm </v>
          </cell>
          <cell r="C569">
            <v>0</v>
          </cell>
          <cell r="D569">
            <v>3493.62</v>
          </cell>
          <cell r="F569" t="str">
            <v>Cum</v>
          </cell>
        </row>
        <row r="570">
          <cell r="B570" t="str">
            <v>Supplying and filling stone dust</v>
          </cell>
          <cell r="C570">
            <v>0</v>
          </cell>
          <cell r="D570">
            <v>436.21</v>
          </cell>
          <cell r="F570" t="str">
            <v>Cum.</v>
          </cell>
        </row>
        <row r="571">
          <cell r="B571" t="str">
            <v>Plastering with CM 1:3, 12mm with WPC</v>
          </cell>
          <cell r="C571" t="str">
            <v xml:space="preserve">Plastering in CM 1:3 (one of cement three of sand) 12mm tk. mixed with water proof compound at 2% by weight of cement for sump including scaffolding curing, finishing etc., complete in all respects and complying with standard specifications.
</v>
          </cell>
          <cell r="D571">
            <v>286.83999999999997</v>
          </cell>
          <cell r="F571" t="str">
            <v>Sqm</v>
          </cell>
        </row>
        <row r="572">
          <cell r="B572" t="str">
            <v xml:space="preserve">Supplying and filling with gravel </v>
          </cell>
          <cell r="C572" t="str">
            <v>Supplying and filling in foundation and basement with gravel in layers of 150 mm thickness well watered, rammed and consolidated complying with relevant standard specification including cost of gravel etc., all complete and as directed by the departmental officers.</v>
          </cell>
          <cell r="D572">
            <v>380.1</v>
          </cell>
          <cell r="F572" t="str">
            <v>Cum</v>
          </cell>
        </row>
        <row r="573">
          <cell r="B573" t="str">
            <v>B.W in CM 1:4 in Superstructure for OHT in First floor</v>
          </cell>
          <cell r="C573">
            <v>0</v>
          </cell>
          <cell r="D573">
            <v>7123.27</v>
          </cell>
          <cell r="F573" t="str">
            <v>Cum</v>
          </cell>
        </row>
        <row r="574">
          <cell r="B574" t="str">
            <v>B.W in CM 1:4 in Superstructure for OHT in Second  floor</v>
          </cell>
          <cell r="C574">
            <v>0</v>
          </cell>
          <cell r="D574">
            <v>7290.43</v>
          </cell>
          <cell r="F574" t="str">
            <v>Cum</v>
          </cell>
        </row>
        <row r="575">
          <cell r="B575" t="str">
            <v>B.W in CM 1:4 in Superstructure for OHT
In Third  floor</v>
          </cell>
          <cell r="C575">
            <v>0</v>
          </cell>
          <cell r="D575">
            <v>7457.59</v>
          </cell>
          <cell r="F575" t="str">
            <v>Cum</v>
          </cell>
        </row>
        <row r="576">
          <cell r="B576" t="str">
            <v>B.W in CM 1:4 in Superstructure for OHT In Fourth  floor</v>
          </cell>
          <cell r="C576">
            <v>0</v>
          </cell>
          <cell r="D576">
            <v>7624.75</v>
          </cell>
          <cell r="F576" t="str">
            <v>Cum</v>
          </cell>
        </row>
        <row r="577">
          <cell r="B577" t="str">
            <v>Earth work excavation in Loose / sandy soils (including refilling)</v>
          </cell>
          <cell r="C577">
            <v>0</v>
          </cell>
          <cell r="D577">
            <v>169.15</v>
          </cell>
        </row>
        <row r="578">
          <cell r="B578" t="str">
            <v>Earth work excavation in Loose / sandy soils (excluding refilling) for open foundation</v>
          </cell>
          <cell r="C578">
            <v>0</v>
          </cell>
          <cell r="D578">
            <v>78.59</v>
          </cell>
        </row>
        <row r="579">
          <cell r="B579" t="str">
            <v>Earth work excavation in Loose / sandy soils (excluding refilling) for drain</v>
          </cell>
          <cell r="C579">
            <v>0</v>
          </cell>
          <cell r="D579">
            <v>117.89</v>
          </cell>
        </row>
        <row r="580">
          <cell r="B580" t="str">
            <v>Providing earth quake resistant for Corner walls</v>
          </cell>
          <cell r="C580">
            <v>0</v>
          </cell>
        </row>
        <row r="581">
          <cell r="B581" t="str">
            <v>a. Foundation &amp; basement</v>
          </cell>
          <cell r="C581">
            <v>0</v>
          </cell>
          <cell r="D581">
            <v>7261.59</v>
          </cell>
          <cell r="F581" t="str">
            <v>Cum</v>
          </cell>
        </row>
        <row r="582">
          <cell r="B582" t="str">
            <v>b. Ground Floor</v>
          </cell>
          <cell r="C582">
            <v>0</v>
          </cell>
          <cell r="D582">
            <v>7387.43</v>
          </cell>
          <cell r="F582" t="str">
            <v>Cum</v>
          </cell>
        </row>
        <row r="583">
          <cell r="B583" t="str">
            <v>c. First Floor</v>
          </cell>
          <cell r="C583">
            <v>0</v>
          </cell>
          <cell r="D583">
            <v>7635.34</v>
          </cell>
          <cell r="F583" t="str">
            <v>Cum</v>
          </cell>
        </row>
        <row r="584">
          <cell r="B584" t="str">
            <v>d. Second Floor</v>
          </cell>
          <cell r="C584">
            <v>0</v>
          </cell>
          <cell r="D584">
            <v>7883.25</v>
          </cell>
          <cell r="F584" t="str">
            <v>Cum</v>
          </cell>
        </row>
        <row r="585">
          <cell r="B585" t="str">
            <v>Providing earth quake resistant for Door/window Jambs</v>
          </cell>
          <cell r="C585">
            <v>0</v>
          </cell>
        </row>
        <row r="586">
          <cell r="B586" t="str">
            <v>a. Ground Floor</v>
          </cell>
          <cell r="C586">
            <v>0</v>
          </cell>
          <cell r="D586">
            <v>711.71</v>
          </cell>
          <cell r="F586" t="str">
            <v>Rmt</v>
          </cell>
        </row>
        <row r="587">
          <cell r="B587" t="str">
            <v>b. First Floor</v>
          </cell>
          <cell r="C587">
            <v>0</v>
          </cell>
          <cell r="D587">
            <v>715.96</v>
          </cell>
          <cell r="F587" t="str">
            <v>Rmt</v>
          </cell>
        </row>
        <row r="588">
          <cell r="B588" t="str">
            <v>c. Second Floor</v>
          </cell>
          <cell r="C588">
            <v>0</v>
          </cell>
          <cell r="D588">
            <v>720.21</v>
          </cell>
          <cell r="F588" t="str">
            <v>Rmt</v>
          </cell>
        </row>
        <row r="589">
          <cell r="B589" t="str">
            <v>Bored cast sit piles installation of vertical cast in Situ Bored piles of following dia using Standardised concrete  mix M35 Grade) as per nagapattinam data</v>
          </cell>
          <cell r="C589" t="str">
            <v>Bored cast sit piles installation of vertical cast in Situ Bored piles of following dia using Standardised concrete  mix M35 Grade) as per nagapattinam data</v>
          </cell>
        </row>
        <row r="590">
          <cell r="B590" t="str">
            <v>a.600mm dia pile Bored cast sit piles installation of vertical cast in Situ Bored piles of following dia using Standardised concrete  mix M35 Grade) as per nagapattinam data</v>
          </cell>
          <cell r="C590" t="str">
            <v>a.600mm dia pile</v>
          </cell>
          <cell r="D590">
            <v>3249.06</v>
          </cell>
          <cell r="F590" t="str">
            <v>Rmt</v>
          </cell>
        </row>
        <row r="591">
          <cell r="B591" t="str">
            <v>b.500mm dia pile Bored cast sit piles installation of vertical cast in Situ Bored piles of following dia using Standardised concrete  mix M35 Grade) as per nagapattinam data</v>
          </cell>
          <cell r="C591" t="str">
            <v>b.500mm dia pile</v>
          </cell>
        </row>
        <row r="592">
          <cell r="B592" t="str">
            <v>c.450mm dia pile Bored cast sit piles installation of vertical cast in Situ Bored piles of following dia using Standardised concrete  mix M35 Grade) as per nagapattinam data</v>
          </cell>
          <cell r="C592" t="str">
            <v>c.450mm dia pile</v>
          </cell>
          <cell r="D592">
            <v>2862.08</v>
          </cell>
          <cell r="F592" t="str">
            <v>Rmt</v>
          </cell>
        </row>
        <row r="593">
          <cell r="B593" t="str">
            <v>d.400mm dia pile Bored cast sit piles installation of vertical cast in Situ Bored piles of following dia using Standardised concrete  mix M35 Grade) as per nagapattinam data</v>
          </cell>
          <cell r="C593" t="str">
            <v>d.400mm dia pile</v>
          </cell>
          <cell r="F593" t="str">
            <v>Rmt</v>
          </cell>
        </row>
        <row r="594">
          <cell r="B594" t="str">
            <v>e.380mm dia pile Bored cast sit piles installation of vertical cast in Situ Bored piles of following dia using Standardised concrete  mix M35 Grade) as per nagapattinam data</v>
          </cell>
          <cell r="C594" t="str">
            <v>e.380mm dia pile</v>
          </cell>
          <cell r="D594">
            <v>2395.41</v>
          </cell>
          <cell r="F594" t="str">
            <v>Rmt</v>
          </cell>
        </row>
        <row r="595">
          <cell r="B595" t="str">
            <v>f.300mm dia pileBored cast sit piles installation of vertical cast in Situ Bored piles of following dia using Standardised concrete  mix M35 Grade) as per nagapattinam data</v>
          </cell>
          <cell r="C595" t="str">
            <v>f.300mm dia pile</v>
          </cell>
          <cell r="D595">
            <v>1959.12</v>
          </cell>
          <cell r="F595" t="str">
            <v>Rmt</v>
          </cell>
        </row>
        <row r="597">
          <cell r="B597" t="str">
            <v>m20 Pile</v>
          </cell>
          <cell r="C597" t="str">
            <v>m20 Pile</v>
          </cell>
        </row>
        <row r="599">
          <cell r="B599" t="str">
            <v>a.500mm dia pile</v>
          </cell>
          <cell r="C599" t="str">
            <v>a.500mm dia pile</v>
          </cell>
          <cell r="D599">
            <v>3248.57</v>
          </cell>
          <cell r="F599" t="str">
            <v>Rmt</v>
          </cell>
        </row>
        <row r="600">
          <cell r="B600" t="str">
            <v>b.450mm dia pile</v>
          </cell>
          <cell r="C600" t="str">
            <v>b.450mm dia pile</v>
          </cell>
          <cell r="D600">
            <v>4072.98</v>
          </cell>
          <cell r="F600" t="str">
            <v>Rmt</v>
          </cell>
        </row>
        <row r="601">
          <cell r="B601" t="str">
            <v>c.400mm dia pile</v>
          </cell>
          <cell r="C601" t="str">
            <v>c.400mm dia pile</v>
          </cell>
          <cell r="D601">
            <v>2489.88</v>
          </cell>
          <cell r="F601" t="str">
            <v>Rmt</v>
          </cell>
        </row>
        <row r="602">
          <cell r="B602" t="str">
            <v>Chipping of RCC pile head to the required cut of level and clearing way debries with an average lead of 3 km entirely with city limits M35 Grade</v>
          </cell>
          <cell r="C602" t="str">
            <v>Chipping of RCC pile head to the required cut of level and clearing way debries with an average lead of 3 km entirely with city limits M20 Grade</v>
          </cell>
        </row>
        <row r="603">
          <cell r="B603" t="str">
            <v>a.600mm dia pile Chipping of RCC pile head to the required cut of level and clearing way debries with an average lead of 3 km entirely with city limits M30 Grade</v>
          </cell>
          <cell r="C603" t="str">
            <v>a.600mm dia pile</v>
          </cell>
          <cell r="D603">
            <v>1813.89</v>
          </cell>
          <cell r="F603" t="str">
            <v>Rmt</v>
          </cell>
        </row>
        <row r="604">
          <cell r="B604" t="str">
            <v>b.500mm dia pileChipping of RCC pile head to the required cut of level and clearing way debries with an average lead of 3 km entirely with city limits M30 Grade</v>
          </cell>
          <cell r="C604" t="str">
            <v>b.500mm dia pile</v>
          </cell>
        </row>
        <row r="605">
          <cell r="B605" t="str">
            <v>c.450mm dia pile Chipping of RCC pile head to the required cut of level and clearing way debries with an average lead of 3 km entirely with city limits M30 Grade</v>
          </cell>
          <cell r="C605" t="str">
            <v>c.450mm dia pile</v>
          </cell>
          <cell r="D605">
            <v>1030.04</v>
          </cell>
          <cell r="F605" t="str">
            <v>Rmt</v>
          </cell>
        </row>
        <row r="606">
          <cell r="B606" t="str">
            <v>d.400mm dia pile Chipping of RCC pile head to the required cut of level and clearing way debries with an average lead of 3 km entirely with city limits M30 Grade</v>
          </cell>
          <cell r="C606" t="str">
            <v>d.400mm dia pile</v>
          </cell>
        </row>
        <row r="607">
          <cell r="B607" t="str">
            <v>e.380mm dia pileChipping of RCC pile head to the required cut of level and clearing way debries with an average lead of 3 km entirely with city limits M30 Grade</v>
          </cell>
          <cell r="C607" t="str">
            <v>e.380mm dia pile</v>
          </cell>
          <cell r="D607">
            <v>732.04</v>
          </cell>
          <cell r="F607" t="str">
            <v>Rmt</v>
          </cell>
        </row>
        <row r="608">
          <cell r="B608" t="str">
            <v>f.300mm dia pileChipping of RCC pile head to the required cut of level and clearing way debries with an average lead of 3 km entirely with city limits M30 Grade</v>
          </cell>
          <cell r="C608" t="str">
            <v>f.300mm dia pile</v>
          </cell>
          <cell r="D608">
            <v>459.95</v>
          </cell>
          <cell r="F608" t="str">
            <v>Rmt</v>
          </cell>
        </row>
        <row r="609">
          <cell r="B609" t="str">
            <v>Chipping of RCC pile head to the required cut of level and clearing way debries with an average lead of 3 km entirely with city limits M20 Grade</v>
          </cell>
        </row>
        <row r="610">
          <cell r="B610" t="str">
            <v>a.500mm dia pile</v>
          </cell>
          <cell r="C610">
            <v>0</v>
          </cell>
          <cell r="D610">
            <v>3248.57</v>
          </cell>
          <cell r="F610" t="str">
            <v>Rmt</v>
          </cell>
        </row>
        <row r="611">
          <cell r="B611" t="str">
            <v>b.450mm dia pile</v>
          </cell>
          <cell r="C611">
            <v>0</v>
          </cell>
          <cell r="D611">
            <v>1813.89</v>
          </cell>
        </row>
        <row r="612">
          <cell r="B612" t="str">
            <v>c.400mm dia pile</v>
          </cell>
          <cell r="C612">
            <v>0</v>
          </cell>
          <cell r="D612">
            <v>816.25</v>
          </cell>
          <cell r="F612" t="str">
            <v>Rmt</v>
          </cell>
        </row>
        <row r="613">
          <cell r="B613" t="str">
            <v>Conducting routine vertical compression load test CER No.328/2014-15</v>
          </cell>
          <cell r="C613" t="str">
            <v xml:space="preserve">Conducting routine vertical compression load test </v>
          </cell>
          <cell r="D613">
            <v>70000</v>
          </cell>
          <cell r="F613" t="str">
            <v>Nos</v>
          </cell>
        </row>
        <row r="614">
          <cell r="B614" t="str">
            <v>Mobilization charges including transporting to site CER No.328/2014-15</v>
          </cell>
          <cell r="C614" t="str">
            <v xml:space="preserve">Mobilization charges including transporting to site </v>
          </cell>
          <cell r="D614">
            <v>50000</v>
          </cell>
          <cell r="F614" t="str">
            <v>Set</v>
          </cell>
        </row>
        <row r="615">
          <cell r="B615" t="str">
            <v xml:space="preserve">Red oxide plastering in CM 1:4 </v>
          </cell>
          <cell r="C615">
            <v>0</v>
          </cell>
          <cell r="D615">
            <v>791.22</v>
          </cell>
          <cell r="F615" t="str">
            <v>Sqm</v>
          </cell>
        </row>
        <row r="616">
          <cell r="B616" t="str">
            <v>P.C.C. 1:3:6  for foundation &amp; basement using 20mm metal</v>
          </cell>
          <cell r="C616" t="str">
            <v>Plain cement concrete 1:3:6 (one of cement, three of sand and six of hard broken stone jelly) for  foundation using 20mm gauge hard broken stone jelly inclusive of shoring strutting and bailing out water wherever necessary ramming, curing etc., complete in all respects complying with relevant standard specifications and as directed by the departmental officers.</v>
          </cell>
          <cell r="D616">
            <v>5719.02</v>
          </cell>
          <cell r="F616" t="str">
            <v>Cum</v>
          </cell>
        </row>
        <row r="617">
          <cell r="B617" t="str">
            <v>P.C.C. 1:4:8 using 40 mm broken brick jelly</v>
          </cell>
          <cell r="C617" t="str">
            <v>plain cement concrete 1:4:8 (one of cement, four of sand  and eight of hard broken stone jelly) for foundation and basement using 40mm gauge hard broken stone jelly inclusive of shoring, strutting and bailing out water wherever necessary ramming, curing etc., complete in all respects complying with relevant standard specifications and as directed by the departmental officers.</v>
          </cell>
          <cell r="D617">
            <v>5015.58</v>
          </cell>
          <cell r="F617" t="str">
            <v>Cum</v>
          </cell>
        </row>
        <row r="618">
          <cell r="B618" t="str">
            <v>P. C.C. 1:3:6 for foundation &amp; basement using 40mm metal</v>
          </cell>
          <cell r="C618">
            <v>0</v>
          </cell>
          <cell r="D618">
            <v>5341.74</v>
          </cell>
          <cell r="F618" t="str">
            <v>Cum</v>
          </cell>
        </row>
        <row r="619">
          <cell r="B619" t="str">
            <v>Formwork using M.S.Sheet</v>
          </cell>
          <cell r="C619" t="str">
            <v>Providing form work and centering for reinforced cement concrete works including supports and strutting upto 3.30m height for plain surfaces as detailed below with all cross bracings using mild steel sheets of size 90 cm x 60 cm and ms 10 gauge stiffened with welded mild steel angles of size 25 mm x 25mm x 3mm for boarding laid over silver oak or country wood joists of size 10cm x 6.5 cm spaced at about 90 cm centre to centre and supported by casurina props 10 cm to 13 cm dia spaced at 75 cm intervals and removing the same after a specified period without damaging the R.C.C works etc., complete complying with standard specifications and as directed by the departmental officers.</v>
          </cell>
        </row>
        <row r="620">
          <cell r="B620" t="str">
            <v>a.For Column footings,plinth beam,Grade beam,Raftbeam,Raft slab etc.,</v>
          </cell>
          <cell r="C620" t="str">
            <v>(a) For Column footings, plinth beam, grade beam, raft beam, raft slab etc.,</v>
          </cell>
          <cell r="D620">
            <v>886.03</v>
          </cell>
          <cell r="F620" t="str">
            <v>Sqm</v>
          </cell>
        </row>
        <row r="621">
          <cell r="B621" t="str">
            <v>b.Plain surfaces such as Roof slab,floorslab,Beams,lintels,lofts,sill slab,staircase,portico slab and other similar works</v>
          </cell>
          <cell r="C621" t="str">
            <v>(b) Plain surfaces such as roof slab, floor slab, beams lintels, loft, sill slab, staircase waist, portico slab and other similar works</v>
          </cell>
          <cell r="D621">
            <v>987.02</v>
          </cell>
          <cell r="F621" t="str">
            <v>Sqm</v>
          </cell>
        </row>
        <row r="622">
          <cell r="B622" t="str">
            <v>c.For Square and rectangular columns and small quantities</v>
          </cell>
          <cell r="C622" t="str">
            <v>(c) For square and rectangular columns, and small quantities such as sunshades, parapet Cum. drops, window boxings, fin projections and other similar works</v>
          </cell>
          <cell r="D622">
            <v>1184.42</v>
          </cell>
          <cell r="F622" t="str">
            <v>Sqm</v>
          </cell>
        </row>
        <row r="623">
          <cell r="B623" t="str">
            <v>d.Vertical wall</v>
          </cell>
          <cell r="C623" t="str">
            <v>(d) For Vertical walls</v>
          </cell>
          <cell r="D623">
            <v>1085.72</v>
          </cell>
          <cell r="F623" t="str">
            <v>Sqm</v>
          </cell>
        </row>
        <row r="624">
          <cell r="B624" t="str">
            <v>e.Circular column</v>
          </cell>
          <cell r="C624" t="str">
            <v xml:space="preserve">(e) for circular surface </v>
          </cell>
          <cell r="D624">
            <v>2368.84</v>
          </cell>
          <cell r="F624" t="str">
            <v>Sqm</v>
          </cell>
        </row>
        <row r="625">
          <cell r="B625" t="str">
            <v>f.Curved surface</v>
          </cell>
          <cell r="C625" t="str">
            <v>(f) for circular column</v>
          </cell>
          <cell r="D625">
            <v>1480.53</v>
          </cell>
          <cell r="F625" t="str">
            <v>Sqm</v>
          </cell>
        </row>
        <row r="626">
          <cell r="B626" t="str">
            <v>g.Double centering portico area</v>
          </cell>
          <cell r="C626" t="str">
            <v>g.Double centering portico area</v>
          </cell>
          <cell r="D626">
            <v>1974.04</v>
          </cell>
          <cell r="F626" t="str">
            <v>Sqm</v>
          </cell>
        </row>
        <row r="627">
          <cell r="B627" t="str">
            <v>R.C.C.Door frames of size 100 x 75mm with one edge grooves size 't' x 20 mm using M30 grade ( with out vibrating charges)</v>
          </cell>
          <cell r="C627" t="str">
            <v>R.C.C.Door frames of size 100 x 75mm with one edge grooves size 't' x 20 mm using M30 grade ( with out vibrating charges)</v>
          </cell>
        </row>
        <row r="628">
          <cell r="B628" t="str">
            <v>a. 900 x 2100 mm R.C.C.Door frames of size 100 x 75mm with one edge grooves size 't' x 20 mm using M30 grade ( with out vibrating charges)</v>
          </cell>
          <cell r="C628" t="str">
            <v>a. 900 x 2100 mm</v>
          </cell>
          <cell r="D628">
            <v>2875.12</v>
          </cell>
          <cell r="F628" t="str">
            <v>Each</v>
          </cell>
        </row>
        <row r="629">
          <cell r="B629" t="str">
            <v>c. 1200 x 2100 mm R.C.C.Door frames of size 100 x 75mm with one edge grooves size 't' x 20 mm using M30 grade ( with out vibrating charges)</v>
          </cell>
          <cell r="C629" t="str">
            <v>c. 1200 x 2100 mm</v>
          </cell>
          <cell r="D629">
            <v>3421.22</v>
          </cell>
          <cell r="F629" t="str">
            <v>Each</v>
          </cell>
        </row>
        <row r="630">
          <cell r="B630" t="str">
            <v>c. 1000 x 2100 mm R.C.C.Door frames of size 100 x 75mm with one edge grooves size 't' x 20 mm using M30 grade ( with out vibrating charges)</v>
          </cell>
          <cell r="C630" t="str">
            <v>c. 1000 x 2100 mm</v>
          </cell>
          <cell r="D630">
            <v>2897.18</v>
          </cell>
          <cell r="F630" t="str">
            <v>Each</v>
          </cell>
        </row>
        <row r="631">
          <cell r="B631" t="str">
            <v>d. 750 x 2100 mm R.C.C.Door frames of size 100 x 75mm with one edge grooves size 't' x 20 mm using M30 grade ( with out vibrating charges)</v>
          </cell>
          <cell r="C631" t="str">
            <v>d. 750 x 2100 mm</v>
          </cell>
          <cell r="D631">
            <v>2837.4</v>
          </cell>
          <cell r="F631" t="str">
            <v>Each</v>
          </cell>
        </row>
        <row r="632">
          <cell r="B632" t="str">
            <v>Teak wood "Window" &amp;  Ventilator Shutter with 4mm thick pin headed glasses</v>
          </cell>
          <cell r="C632" t="str">
            <v>Teakwood glazed window and ventilators shutters 6.25x3.12 cm  styles and rails and 4mm thick ground or frosted glass for panels including labour charges and cost of furniture fittings as per schedule ‘E’ and directed by the departmental officers.</v>
          </cell>
        </row>
        <row r="633">
          <cell r="B633" t="str">
            <v>a. Window: 135 cm ht.</v>
          </cell>
          <cell r="C633" t="str">
            <v>a. Window: 135 cm ht.</v>
          </cell>
          <cell r="D633">
            <v>3669.03</v>
          </cell>
          <cell r="F633" t="str">
            <v>Sqm.</v>
          </cell>
        </row>
        <row r="634">
          <cell r="B634" t="str">
            <v>b. Window: 120 cm ht.</v>
          </cell>
          <cell r="C634" t="str">
            <v>b. Window: 120 cm ht.</v>
          </cell>
          <cell r="F634" t="str">
            <v>Sqm.</v>
          </cell>
        </row>
        <row r="635">
          <cell r="B635" t="str">
            <v>c. Window: 105 cm ht.</v>
          </cell>
          <cell r="C635" t="str">
            <v>c. Window: 105 cm ht.</v>
          </cell>
          <cell r="D635">
            <v>3867.87</v>
          </cell>
          <cell r="F635" t="str">
            <v>Sqm.</v>
          </cell>
        </row>
        <row r="636">
          <cell r="B636" t="str">
            <v>d. Ventilator: (90 x 60 cm)</v>
          </cell>
          <cell r="C636" t="str">
            <v>d. Ventilator: (90 x 60 cm)</v>
          </cell>
          <cell r="D636">
            <v>2864.7</v>
          </cell>
          <cell r="F636" t="str">
            <v>Sqm.</v>
          </cell>
        </row>
        <row r="637">
          <cell r="B637" t="str">
            <v>d. Ventilator: (75 x 75 cm)</v>
          </cell>
          <cell r="C637" t="str">
            <v>d. Ventilator: (75 x 75 cm)</v>
          </cell>
          <cell r="D637">
            <v>2203.2800000000002</v>
          </cell>
          <cell r="F637" t="str">
            <v>Sqm.</v>
          </cell>
        </row>
        <row r="638">
          <cell r="D638">
            <v>2211.39</v>
          </cell>
          <cell r="F638" t="str">
            <v>Sqm</v>
          </cell>
        </row>
        <row r="639">
          <cell r="B639" t="str">
            <v>T.W. frame &amp; TW styles &amp; rails with BWR double leaf shutters for cup board/ ward robes including two coat enamel paint &amp; one coat primer.</v>
          </cell>
          <cell r="C639" t="str">
            <v>Providing T.W. double leaf shutters for cupboard/ward robes with 9mm thick phenol bonded bwr grade plywood as per is 303-1989 (general) with is 5539-1969 (for preservative treatment) and is 848-1974 (for adhesive) with relevant is specifications and its latest amendment for shutters. the all round frame made up of TW scantling of 75mmx37.50mm and the styles made up of TW scantlings of 75mm x 37.50mm and shutter middle rail (horizontal) made up of TW scantling of 150mm x37.50mm including cost of plywood and labour for fixing in position, cost of materials, aluminium furniture fittings such as 6 nos. of 3" of aluminium butt hinges, 2 nos. of 4" x 5/8" aluminium tower bolt,2 nos of 4" ornamental handle, lock and key arrangements (leaver type) of best approved quality with brass screws and also painting with two coats of approved first class synthetic enamel ready mixed paint over one coat of wood primer of approved quality all complete and as directed by the departmental officers (the lock and key, bwr plywood quality and shade and other fittings should be got approved by the executive engineer before use)</v>
          </cell>
          <cell r="D639">
            <v>4329.88</v>
          </cell>
          <cell r="F639" t="str">
            <v>Sqm</v>
          </cell>
        </row>
        <row r="640">
          <cell r="B640" t="str">
            <v>MDF board door shutters (35mm thick) exterior grade both side laminated with external lipping.</v>
          </cell>
          <cell r="C640" t="str">
            <v>supplying and fixing of medium density fibre (mdf) board - exterior grade - both side prelaminated, 35mm thick conforming to is 12406/1969 with 35 x 12 mm t.w. wood external lipping alround edges with dried soft wood for single leaf door shutter including cost and labour for fixing the furniture fittings as per schedule ‘e’ etc., complete and as directed by the departmental officers (the mdf board quality, shade and other fittings should be got approved by the executive engineer before use).</v>
          </cell>
        </row>
        <row r="641">
          <cell r="B641" t="str">
            <v>a. 1000X2100mm. MDF board door shutters (35mm thick) exterior grade both side laminated with external lipping.</v>
          </cell>
          <cell r="C641" t="str">
            <v>a. 1000X2100mm.</v>
          </cell>
          <cell r="D641">
            <v>2817.54</v>
          </cell>
          <cell r="F641" t="str">
            <v>Sqm</v>
          </cell>
        </row>
        <row r="642">
          <cell r="B642" t="str">
            <v>b. 900X2100mm. MDF board door shutters (35mm thick) exterior grade both side laminated with external lipping.</v>
          </cell>
          <cell r="C642" t="str">
            <v>b. 900X2100mm.</v>
          </cell>
          <cell r="D642">
            <v>2863.46</v>
          </cell>
          <cell r="F642" t="str">
            <v>Sqm</v>
          </cell>
        </row>
        <row r="643">
          <cell r="B643" t="str">
            <v>c.1200X2100mm. MDF board door shutters (35mm thick) exterior grade both side laminated with external lipping.</v>
          </cell>
          <cell r="C643" t="str">
            <v>c.1200X2100mm.</v>
          </cell>
          <cell r="F643" t="str">
            <v>Sqm</v>
          </cell>
        </row>
        <row r="644">
          <cell r="B644" t="str">
            <v>TW panelled  single door shutter with brass fittings.</v>
          </cell>
          <cell r="C644" t="str">
            <v>Supplying and fixing of Best Indian Teakwood panelled door shutters single leaf in position using 75mm x 37.5mm styles and 4 nos of 150x37.5mm rails (top, middle, bottom and lock rail) 2 nos of 75mmx37.5mm vertical shorter styles and 18.75mm thick planks for panels including cost and labour for fixing the aliminium furniture fittings  such as 1nos of door handle with CP screws, 3nos of 5" Butt hinges, 2nos of 6"x1/2" Tower bolt, 1no 10"x5/8" aldrop, 1nos nylon bush and 1nos door stopper etc., all complete and as directed by the departmental officers</v>
          </cell>
        </row>
        <row r="645">
          <cell r="B645" t="str">
            <v>a. 1000X2100mm.(Single leaf) For Qtrs</v>
          </cell>
          <cell r="C645" t="str">
            <v>a. 1000X2100mm.(Single leaf) For Qtrs</v>
          </cell>
          <cell r="D645">
            <v>6764.03</v>
          </cell>
          <cell r="F645" t="str">
            <v>Sqm</v>
          </cell>
        </row>
        <row r="646">
          <cell r="B646" t="str">
            <v>b.1200x2400mm</v>
          </cell>
          <cell r="C646" t="str">
            <v xml:space="preserve">b.1200x2400mm </v>
          </cell>
        </row>
        <row r="647">
          <cell r="B647" t="str">
            <v xml:space="preserve">a. 1200X2100mm.(Single leaf)  Four horizontal Panel
</v>
          </cell>
          <cell r="C647" t="str">
            <v>a. 1200X2100mm.(Single leaf)  Four horizontal Panel</v>
          </cell>
          <cell r="D647">
            <v>5824.73</v>
          </cell>
          <cell r="F647" t="str">
            <v>Sqm</v>
          </cell>
        </row>
        <row r="648">
          <cell r="B648" t="str">
            <v xml:space="preserve">a. 1200X2100mm.(Single leaf)  Five horizontal Panel
</v>
          </cell>
          <cell r="C648" t="str">
            <v xml:space="preserve">a. 1200X2100mm.(Single leaf)  </v>
          </cell>
          <cell r="D648">
            <v>6127.16</v>
          </cell>
          <cell r="F648" t="str">
            <v>Sqm</v>
          </cell>
        </row>
        <row r="649">
          <cell r="B649" t="str">
            <v>b. 1000X2100mm  without Brass fittings ( Single leaf) 
TW panelled  single door shutter with brass fittings.</v>
          </cell>
          <cell r="C649" t="str">
            <v xml:space="preserve">b. 1000X2100mm  without Brass fittings ( Single leaf) </v>
          </cell>
          <cell r="D649">
            <v>5107.71</v>
          </cell>
          <cell r="F649" t="str">
            <v>Sqm</v>
          </cell>
        </row>
        <row r="650">
          <cell r="B650" t="str">
            <v>b. 900X2100mm  without Brass fittings ( Single leaf) 
TW panelled  single door shutter with brass fittings.</v>
          </cell>
          <cell r="C650" t="str">
            <v xml:space="preserve">b. 900X2100mm  without Brass fittings ( Single leaf) </v>
          </cell>
          <cell r="D650">
            <v>5123.42</v>
          </cell>
          <cell r="F650" t="str">
            <v>Sqm</v>
          </cell>
        </row>
        <row r="651">
          <cell r="B651" t="str">
            <v>TW double leaves shutter  with Brass Fittings</v>
          </cell>
          <cell r="C651">
            <v>0</v>
          </cell>
        </row>
        <row r="652">
          <cell r="B652" t="str">
            <v>TW double leaves shutter of size  2000X2400mm.(Double leaves) with Brass fittings</v>
          </cell>
          <cell r="C652" t="str">
            <v>TW double leaves shutter of size  2000X2400mm.(Double leaves) with Brass fittings</v>
          </cell>
          <cell r="D652">
            <v>5343.5</v>
          </cell>
          <cell r="F652" t="str">
            <v>Sqm</v>
          </cell>
        </row>
        <row r="653">
          <cell r="B653" t="str">
            <v>TW panelled door double leaves shutter with brass fittings of size . 2000X2100mm. Thiruvarur AR  Garage</v>
          </cell>
          <cell r="C653" t="str">
            <v>TW panelled door double leaves shutter with brass fittings of size . 2000X2100mm. Thiruvarur AR  Garage</v>
          </cell>
          <cell r="D653">
            <v>5948.27</v>
          </cell>
          <cell r="F653" t="str">
            <v>Sqm</v>
          </cell>
        </row>
        <row r="654">
          <cell r="B654" t="str">
            <v xml:space="preserve">TW double leaves shutter of size  with brass fittings
a.1800 x 2400mm </v>
          </cell>
          <cell r="C654" t="str">
            <v xml:space="preserve">TW double leaves shutter of size  with brass fittings
a.1800 x 2400mm </v>
          </cell>
          <cell r="D654">
            <v>8756.6299999999992</v>
          </cell>
          <cell r="F654" t="str">
            <v>Sqm</v>
          </cell>
        </row>
        <row r="655">
          <cell r="B655" t="str">
            <v>a. 1500X2400mm.(Double leaves) with Brass  Screws only ( DPO Ariyalur)</v>
          </cell>
          <cell r="C655" t="str">
            <v>a. 1500X2400mm.(Double leaves) with Brass  Screws only ( DPO Ariyalur)</v>
          </cell>
          <cell r="D655">
            <v>6297.46</v>
          </cell>
          <cell r="F655" t="str">
            <v>Sqm</v>
          </cell>
        </row>
        <row r="656">
          <cell r="B656" t="str">
            <v>a. 1500X2100mm.(Double leaves) with Brass fittings</v>
          </cell>
          <cell r="C656" t="str">
            <v>a. 1500X2100mm.(Double leaves) with Brass fittings</v>
          </cell>
          <cell r="D656">
            <v>6615.27</v>
          </cell>
          <cell r="F656" t="str">
            <v>Sqm</v>
          </cell>
        </row>
        <row r="657">
          <cell r="B657" t="str">
            <v>TW panelled door double leaves shutter with brass fittings of size . 1200X2100mm.( Crime &amp; Traffic)</v>
          </cell>
          <cell r="C657" t="str">
            <v>TW panelled door double leaves shutter with brass fittings of size . 1200X2100mm.( Crime &amp; Traffic)</v>
          </cell>
          <cell r="D657">
            <v>7230</v>
          </cell>
          <cell r="F657" t="str">
            <v>Sqm</v>
          </cell>
        </row>
        <row r="658">
          <cell r="B658" t="str">
            <v>TW paneled door shutter  size  2400 x 2400mm  with french window  (two end fixed 5.5mm thick glass and doble leaf shutter , Trichy Community hall )</v>
          </cell>
          <cell r="C658" t="str">
            <v>TW paneled door shutter  size  2400 x 2400mm  with french window  (two end fixed 5.5mm thick glass and doble leaf shutter , Trichy Community hall )</v>
          </cell>
          <cell r="D658">
            <v>27750</v>
          </cell>
          <cell r="F658" t="str">
            <v>Each</v>
          </cell>
        </row>
        <row r="659">
          <cell r="B659" t="str">
            <v xml:space="preserve">Providing teakwood glazed french window shutters and 5.5mm thick plain glass for panels including labour charges and cost of furniture fittings as per schedule ‘E and directed by the departmental officers. </v>
          </cell>
          <cell r="C659" t="str">
            <v xml:space="preserve">Providing teakwood glazed french window shutters and 5.5mm thick plain glass for panels including labour charges and cost of furniture fittings as per schedule ‘E and directed by the departmental officers. </v>
          </cell>
        </row>
        <row r="660">
          <cell r="B660" t="str">
            <v>a) 750x2100mm</v>
          </cell>
          <cell r="C660" t="str">
            <v>a) 750x2100mm</v>
          </cell>
          <cell r="D660">
            <v>3346.03</v>
          </cell>
          <cell r="F660" t="str">
            <v>sqm</v>
          </cell>
        </row>
        <row r="661">
          <cell r="B661" t="str">
            <v>b) 1100x2100mm</v>
          </cell>
          <cell r="C661" t="str">
            <v>b) 1100x2100mm</v>
          </cell>
          <cell r="D661">
            <v>2819.29</v>
          </cell>
          <cell r="F661" t="str">
            <v>sqm</v>
          </cell>
        </row>
        <row r="662">
          <cell r="B662" t="str">
            <v>c) 1300x2100mm</v>
          </cell>
          <cell r="C662" t="str">
            <v>c) 1300x2100mm</v>
          </cell>
          <cell r="D662">
            <v>2596.6799999999998</v>
          </cell>
          <cell r="F662" t="str">
            <v>Sqm</v>
          </cell>
        </row>
        <row r="663">
          <cell r="B663" t="str">
            <v xml:space="preserve">TW styles &amp; rails with 9mm thick BWR single and Double  leaf shutters  with brass screws </v>
          </cell>
          <cell r="C663" t="str">
            <v>Supplying and fixing of best indian TW single leaf panelled door shutters using 9 mm thick phenol bonded BWR grade plywood as per IS 303-1989 (general) with IS 5539-1969 (for preservative treatment and IS 848 –1974 (for adhesives) with relevant IS specification and its latest amendments for shutters with 75mmx37.50mm teak wood styles and 3 nos.of 150x37.50 mm tw rails (top, bottom and lock rails) using the above panels including labour charges and cost of furniture fittings as per schedule ‘E’ with brass screws and as directed by the departmental officers (The quality of BWR plywood should be got approved from the Executive Engineer before use).0</v>
          </cell>
        </row>
        <row r="664">
          <cell r="B664" t="str">
            <v>TW styles &amp; rails with 9mm thick BWR single leaf shutters  with brass screws size of 900 x 2100 mm</v>
          </cell>
          <cell r="C664" t="str">
            <v>900 x 2100 mm</v>
          </cell>
          <cell r="D664">
            <v>3696.23</v>
          </cell>
          <cell r="F664" t="str">
            <v>Sqm</v>
          </cell>
        </row>
        <row r="665">
          <cell r="B665" t="str">
            <v>TW styles &amp; rails with 9mm thick BWR single leaf shutters  with brass screws size of 750 x 2100 mm</v>
          </cell>
          <cell r="C665" t="str">
            <v>750 x 2100 mm</v>
          </cell>
          <cell r="D665">
            <v>4132.59</v>
          </cell>
          <cell r="F665" t="str">
            <v>Sqm</v>
          </cell>
        </row>
        <row r="666">
          <cell r="B666" t="str">
            <v>Ornamental TW double leaves panelled door shutter of size 2000 x 2400mm with 8mm tk sand blasting Glass</v>
          </cell>
          <cell r="C666" t="str">
            <v>Ornamental TW double leaves panelled door shutter of size 2000 x 2400mm with 8mm tk sand blasting Glass</v>
          </cell>
          <cell r="D666">
            <v>8847.7900000000009</v>
          </cell>
          <cell r="F666" t="str">
            <v>Sqm</v>
          </cell>
        </row>
        <row r="667">
          <cell r="B667" t="str">
            <v>Supply and Fixing Soild UPVC door Shutter with frame</v>
          </cell>
          <cell r="C667" t="str">
            <v>Providing and fixing of factory made unplasticizied polyvinyl chloride (upvc) door frame of size 50X47MM with a wall thickness of 5MM, made out of extruded 5MM rigid upvc foam sheet, mitered at two corners and joined with 2 nos. Of 150MM long brackets of 15X15MM m.s square tube. The two vertical and horizontal door profiles are to be reinforced with 19X19MM m.s square tube of 19 gauges with primer coat. The door frame shall be fixed to the wall using 65MM/100MM long m.s screw through the frame by using pvc fasteners. A minimum of 4 nos. Screws to be provided for each vertical member and minimum 2 nos. For horizontal member etc., providing and fixing of 30MM thick factory made door shutter with unplasticized polyvinyl chloride (upvc) solid panel foam sheet, structured with m.s.tube of 19 gauge thickness and size 19MM x 19MM for styles and 15MM x 15MM for top rail and bottom rail. Paneling of 5MM thick upvc one side printed lamination single sheet to be fitted in the m.s.frame welded / sealed to the styles and rails covered with 5MM thick heat moulded upvc ‘c’ channel of 30MMX50MM and  5MM thick 75MM wide upvc sheet for top rail, lock rail and bottom rail on either side and 10MM (5MM x 2 nos.) Thick, 20MM wide cross upvc sheet as gap insert for top rail and bottom rail, and joined together with pvc solvent cement adhesive. An additional 5mm thick upvc strip of 20mm width is to be stuck on the interior side of the ‘c’ channel using pvc solvent cement adhesive. The  cost and labour charges for fixing of 3 nos. 4” ss butt hinges and aluminium furniture fitting such as 1 no. 4” tower bolt, 1 no.5” aldrop, 2 nos. 6” flat ‘d’ type handle, etc are included. The fitting provided shall bear isi marks. To ensure the genuinity of product, the door set should have 4 numbers of manufacturer’s logo hologram of approved brand, each at frame, style, rail and inner panel. (the quality and brand of door shutter and furniture fittings should be got approved by the executive engineer before use)</v>
          </cell>
          <cell r="D667">
            <v>3325</v>
          </cell>
          <cell r="F667" t="str">
            <v>Sqm</v>
          </cell>
        </row>
        <row r="668">
          <cell r="B668" t="str">
            <v>4mm thick pin headed Glass panels with Aluminium beedings</v>
          </cell>
          <cell r="C668" t="str">
            <v>Supplying and fixing of 4mm thick pin headed glass panels with aluminium anodized 'U'  shape beeding of size 12x12 mm with 107 gram in average weight for 1 m length with aluminium bolts and nuts for the shutters of the steel windows already supplied to suit all the size and as directed by the departmental officers.(The quality of glass and aluminium beeding should be got approved from the executive engineer before use)</v>
          </cell>
          <cell r="D668">
            <v>846.5</v>
          </cell>
          <cell r="F668" t="str">
            <v>Sqm</v>
          </cell>
        </row>
        <row r="669">
          <cell r="B669" t="str">
            <v>Cuddappa slab 20 mm tk.for kitchen hearth slab.</v>
          </cell>
          <cell r="C669" t="str">
            <v xml:space="preserve">supplying cuddappah slab of 20mm thick and laying in cm 1:3, 12mm thick over the rcc platform for kitchen hearth slab including finishing and fixing in position complying with relevant standard specifications etc., complete in the following floors (measurement will be taken including bearing also) as directed by the departmental officers (quality of cuddappah slab shall be got approved by the executive engineer before fixing.  </v>
          </cell>
        </row>
        <row r="670">
          <cell r="B670" t="str">
            <v>a. In Ground floor Cuddappa slab 20 mm tk.for kitchen hearth slab.</v>
          </cell>
          <cell r="C670" t="str">
            <v>a. In Ground floor</v>
          </cell>
          <cell r="D670">
            <v>609.54999999999995</v>
          </cell>
          <cell r="F670" t="str">
            <v>Sqm.</v>
          </cell>
        </row>
        <row r="671">
          <cell r="B671" t="str">
            <v>b. In First floor Cuddappa slab 20 mm tk.for kitchen hearth slab.</v>
          </cell>
          <cell r="C671" t="str">
            <v>b. In First floor</v>
          </cell>
          <cell r="D671">
            <v>614.51</v>
          </cell>
          <cell r="F671" t="str">
            <v>Sqm.</v>
          </cell>
        </row>
        <row r="672">
          <cell r="B672" t="str">
            <v>c. In Second floor Cuddappa slab 20 mm tk.for kitchen hearth slab.</v>
          </cell>
          <cell r="C672" t="str">
            <v>c. In Second floor</v>
          </cell>
          <cell r="D672">
            <v>619.47</v>
          </cell>
          <cell r="F672" t="str">
            <v>Sqm.</v>
          </cell>
        </row>
        <row r="673">
          <cell r="B673" t="str">
            <v>d. In Third floor Cuddappa slab 20 mm tk.for kitchen hearth slab.</v>
          </cell>
          <cell r="C673" t="str">
            <v>d. In Third floor</v>
          </cell>
          <cell r="D673">
            <v>624.42999999999995</v>
          </cell>
          <cell r="F673" t="str">
            <v>Sqm.</v>
          </cell>
        </row>
        <row r="674">
          <cell r="B674" t="str">
            <v>e.  In Fourth floor Cuddappa slab 20 mm tk.for kitchen hearth slab.</v>
          </cell>
          <cell r="C674" t="str">
            <v>e.  In Fourth floor</v>
          </cell>
          <cell r="D674">
            <v>629.39</v>
          </cell>
          <cell r="F674" t="str">
            <v>Sqm.</v>
          </cell>
        </row>
        <row r="675">
          <cell r="B675" t="str">
            <v>Cuddappa slab 20 mm tk.for C/B  slab.</v>
          </cell>
          <cell r="C675" t="str">
            <v>Providing cuddappah slab of 20mm thick, finishing with two sides for cupboard, wardrobes shelves, and other similar works including finishing and fixing in position complying with relevant standard specifications etc., complete in the following floors (measurement will be taken including bearing also) as directed by the departmental officers (quality of cuddappah slab shall be got approved by the executive engineer before fixing)</v>
          </cell>
        </row>
        <row r="676">
          <cell r="B676" t="str">
            <v>a. Ground floor Cuddappa slab 20 mm tk.for C/B  slab.</v>
          </cell>
          <cell r="C676" t="str">
            <v>(a) In Ground floor</v>
          </cell>
          <cell r="D676">
            <v>564.47</v>
          </cell>
          <cell r="F676" t="str">
            <v>Sqm.</v>
          </cell>
        </row>
        <row r="677">
          <cell r="B677" t="str">
            <v>b. In First floor Cuddappa slab 20 mm tk.for C/B  slab.</v>
          </cell>
          <cell r="C677" t="str">
            <v>(b) in first floor</v>
          </cell>
          <cell r="D677">
            <v>569.42999999999995</v>
          </cell>
          <cell r="F677" t="str">
            <v>Sqm.</v>
          </cell>
        </row>
        <row r="678">
          <cell r="B678" t="str">
            <v>c. In Second floor Cuddappa slab 20 mm tk.for C/B  slab.</v>
          </cell>
          <cell r="C678" t="str">
            <v>(c) in second floor</v>
          </cell>
          <cell r="D678">
            <v>574.39</v>
          </cell>
          <cell r="F678" t="str">
            <v>Sqm.</v>
          </cell>
        </row>
        <row r="679">
          <cell r="B679" t="str">
            <v>d. In Third floor Cuddappa slab 20 mm tk.for C/B  slab.</v>
          </cell>
          <cell r="C679" t="str">
            <v>(d) in third floor</v>
          </cell>
          <cell r="D679">
            <v>579.35</v>
          </cell>
          <cell r="F679" t="str">
            <v>Sqm.</v>
          </cell>
        </row>
        <row r="680">
          <cell r="B680" t="str">
            <v>e.  In Fourth floor Cuddappa slab 20 mm tk.for C/B  slab.</v>
          </cell>
          <cell r="C680" t="str">
            <v>(e) in fourth floor</v>
          </cell>
          <cell r="D680">
            <v>584.30999999999995</v>
          </cell>
          <cell r="F680" t="str">
            <v>Sqm.</v>
          </cell>
        </row>
        <row r="681">
          <cell r="B681" t="str">
            <v>Cuddappa slab 40 mm tk.for C/B  slab.</v>
          </cell>
          <cell r="C681" t="str">
            <v>Providing cuddappah slab of 40mm thick finishing with two sides for cupboard, sunshade, wardrobes, shelves, side slabs of boxing around windows, kitchen platform slabs, sink and other similar works including finishing and fixing in position complying with relevant standard specifications etc., complete in the following floors (measurement will be taken including bearing also) as directed by the departmental officers (quality of cuddappah slab shall be got approved by the executive engineer before fixing. cuddappah sunshade shall be provided with cuddappah beeding of required size to prevent rain water in the rooms without any extra cost)</v>
          </cell>
        </row>
        <row r="682">
          <cell r="B682" t="str">
            <v>a. In Ground floor Cuddappa slab 40 mm tk.for C/B  slab.</v>
          </cell>
          <cell r="C682" t="str">
            <v>(a) In Ground floor</v>
          </cell>
          <cell r="D682">
            <v>598.28</v>
          </cell>
          <cell r="F682" t="str">
            <v>Sqm.</v>
          </cell>
        </row>
        <row r="683">
          <cell r="B683" t="str">
            <v>b. In First floor Cuddappa slab 40 mm tk.for C/B  slab.</v>
          </cell>
          <cell r="C683" t="str">
            <v>(b) in first floor</v>
          </cell>
          <cell r="D683">
            <v>608.20000000000005</v>
          </cell>
          <cell r="F683" t="str">
            <v>Sqm.</v>
          </cell>
        </row>
        <row r="684">
          <cell r="B684" t="str">
            <v>c. In Second floor Cuddappa slab 40 mm tk.for C/B  slab.</v>
          </cell>
          <cell r="C684" t="str">
            <v>(c) in second floor</v>
          </cell>
          <cell r="D684">
            <v>608.20000000000005</v>
          </cell>
          <cell r="F684" t="str">
            <v>Sqm.</v>
          </cell>
        </row>
        <row r="685">
          <cell r="B685" t="str">
            <v>d. In Third floor Cuddappa slab 40 mm tk.for C/B  slab.</v>
          </cell>
          <cell r="C685" t="str">
            <v>(d) in third floor</v>
          </cell>
          <cell r="D685">
            <v>618.12</v>
          </cell>
          <cell r="F685" t="str">
            <v>Sqm.</v>
          </cell>
        </row>
        <row r="686">
          <cell r="B686" t="str">
            <v>e.  In Fourth floor Cuddappa slab 40 mm tk.for C/B  slab.</v>
          </cell>
          <cell r="C686" t="str">
            <v>(e) in fourth floor</v>
          </cell>
          <cell r="D686">
            <v>628.04</v>
          </cell>
        </row>
        <row r="687">
          <cell r="B687" t="str">
            <v>Cuddappa slab 40 mm tk.for Sunshade.</v>
          </cell>
          <cell r="C687" t="str">
            <v>Cuddappa slab 40 mm tk.for Sunshade.</v>
          </cell>
        </row>
        <row r="688">
          <cell r="B688" t="str">
            <v>a. In Ground floor Cuddappa slab 40 mm tk.for Sunshade.</v>
          </cell>
          <cell r="C688" t="str">
            <v>a. In Ground floor</v>
          </cell>
          <cell r="D688">
            <v>2153.35</v>
          </cell>
          <cell r="F688" t="str">
            <v>Sqm.</v>
          </cell>
        </row>
        <row r="689">
          <cell r="B689" t="str">
            <v>b. In First floor Cuddappa slab 40 mm tk.for Sunshade.</v>
          </cell>
          <cell r="C689" t="str">
            <v>b. In First floor</v>
          </cell>
          <cell r="D689">
            <v>2163.27</v>
          </cell>
          <cell r="F689" t="str">
            <v>Sqm.</v>
          </cell>
        </row>
        <row r="690">
          <cell r="B690" t="str">
            <v>c. In Second floor Cuddappa slab 40 mm tk.for Sunshade.</v>
          </cell>
          <cell r="C690" t="str">
            <v>c. In Second floor</v>
          </cell>
          <cell r="D690">
            <v>2173.19</v>
          </cell>
          <cell r="F690" t="str">
            <v>Sqm.</v>
          </cell>
        </row>
        <row r="691">
          <cell r="B691" t="str">
            <v>d. In Third floor Cuddappa slab 40 mm tk.for Sunshade.</v>
          </cell>
          <cell r="C691" t="str">
            <v>d. In Third floor</v>
          </cell>
          <cell r="D691">
            <v>2183.11</v>
          </cell>
          <cell r="F691" t="str">
            <v>Sqm.</v>
          </cell>
        </row>
        <row r="692">
          <cell r="B692" t="str">
            <v>e.  In Fourth floor Cuddappa slab 40 mm tk.for Sunshade.</v>
          </cell>
          <cell r="C692" t="str">
            <v>e.  In Fourth floor</v>
          </cell>
          <cell r="D692">
            <v>2193.0300000000002</v>
          </cell>
          <cell r="F692" t="str">
            <v>Sqm.</v>
          </cell>
        </row>
        <row r="693">
          <cell r="B693" t="str">
            <v>Glazed tiles using Grout (Tile Joint Filler)</v>
          </cell>
          <cell r="C693" t="str">
            <v>Supplying and fixing of colour glazed tiles of size 100x200x6mm (best approved quality and the same shall be got approved from the executive engineer before using) over cement plastering in cm 1:2 (one of cement and two of sand) 10mm thick including fixing in position, cutting the tiles to the required size wherever necessary, pointing the joints with grout (tile joint filler), curing, finishing etc., all complete and as directed by the departmental officers. (the brand quality of tiles should be got approved from the executive engineer before use).</v>
          </cell>
          <cell r="D693">
            <v>1420.92</v>
          </cell>
          <cell r="F693" t="str">
            <v>Sqm</v>
          </cell>
        </row>
        <row r="694">
          <cell r="B694" t="str">
            <v>Floor ceramic tiles  using Grout (Tile Joint Filler).</v>
          </cell>
          <cell r="C694" t="str">
            <v xml:space="preserve">Supplying and fixing of ceramic tiles for flooring and other similar works (best approved quality,  colour and shade shall be got approved from the executive engineer before using) over cement mortor 1:3 (one of cement and three of sand) 20mm thick including fixing in position, cutting the tiles to the required size wherever necessary, pointing the joints with grout (tile joint filler), curing, finishing etc., all complete and as directed by the departmental officers. </v>
          </cell>
          <cell r="D694">
            <v>1246.2</v>
          </cell>
          <cell r="F694" t="str">
            <v>Sqm</v>
          </cell>
        </row>
        <row r="695">
          <cell r="B695" t="str">
            <v>Floor ceramic tiles (Anti-skid) using Grout (Tile Joint Filler).</v>
          </cell>
          <cell r="C695" t="str">
            <v>Supplying and laying of ceramic tiles (Anti-Skid) for flooring and other similar works (best approved quality, colour and shade shall be got approved from the executive engineer before using) over cement mortor 1:3 (one of cement and three of sand) 20mm thick including fixing in position, cutting the tiles to the required size wherever necessary, pointing the joints with grout (tile joint filler), curing, finishing etc., all complete and as directed by the departmental officers. (the brand quality of tiles should be got approved from the executive engineer before use).</v>
          </cell>
          <cell r="D695">
            <v>1246.2</v>
          </cell>
          <cell r="F695" t="str">
            <v>Sqm</v>
          </cell>
        </row>
        <row r="696">
          <cell r="B696" t="str">
            <v>Two coat of cement paint over one coat white cement</v>
          </cell>
          <cell r="C696" t="str">
            <v>Painting two coats using approved quality of best cement paint over the priming coat on cement plastered / concrete wall surfaces, ceiling or other  similar works including cost of cement paints, putty, brushes, watering, curing, etc., all complete and as directed by the departmental officers (paints and its shade shall be got approved from the executive engineer before using)</v>
          </cell>
          <cell r="D696">
            <v>136.02000000000001</v>
          </cell>
          <cell r="F696" t="str">
            <v>Sqm</v>
          </cell>
        </row>
        <row r="697">
          <cell r="B697" t="str">
            <v>Matt paint</v>
          </cell>
          <cell r="C697" t="str">
            <v>painting two coats using matt-paint (weather coat) of approved brand over the priming coat on cement plastered / concrete wall surfaces or other similar works including cost of matt-paints, putty, brushes, watering, curing, etc., all complete and as directed by the departmental officers (paints and its shade shall be got approved from the executive engineer before use)</v>
          </cell>
          <cell r="D697">
            <v>169.69</v>
          </cell>
          <cell r="F697" t="str">
            <v>Sqm</v>
          </cell>
        </row>
        <row r="698">
          <cell r="B698" t="str">
            <v>One coat white cement for new walls and other similar works.</v>
          </cell>
          <cell r="C698" t="str">
            <v>Painting primer coat using approved quality of white cement over the cement plastered / concrete wall surfaces, ceiling or other similar works including cost of white cement, putty, brushes, watering, curing, etc., all complete and as directed by the departmental officers.</v>
          </cell>
          <cell r="D698">
            <v>64.510000000000005</v>
          </cell>
          <cell r="F698" t="str">
            <v>Sqm</v>
          </cell>
        </row>
        <row r="699">
          <cell r="B699" t="str">
            <v>Fabrication of Mild steel / RTS grills
(with cement slurry wash) for all sizes of rods.</v>
          </cell>
          <cell r="C699" t="str">
            <v>supplying, fabricating and placing in position of mild steel grills/ribbed tor steels of all diameters for reinforcement for all floors including cost of  binding wire, bending, tying  and applying one coat of cement slurry etc., all complete in all respects.</v>
          </cell>
          <cell r="D699">
            <v>92494</v>
          </cell>
          <cell r="F699" t="str">
            <v>MT</v>
          </cell>
        </row>
        <row r="700">
          <cell r="B700" t="str">
            <v xml:space="preserve">Fabrication of Mild steel / RTS grills (without cement slurry) for all sizes of rods.
</v>
          </cell>
          <cell r="C700" t="str">
            <v>Supplying, fabricating and placing in position of mild steel grills/ribbed tor steels for reinforcement for all floors including cost of binding wire, bending, tying etc., all complete and as directed by the departmental officers.</v>
          </cell>
          <cell r="D700">
            <v>90389</v>
          </cell>
          <cell r="F700" t="str">
            <v>MT</v>
          </cell>
        </row>
        <row r="701">
          <cell r="B701" t="str">
            <v>PVC SWR 110 mm dia with ISI mark type- A for Rain water down fall pipe</v>
          </cell>
          <cell r="C701" t="str">
            <v>Supplying and fixing of 110mm dia PVC SWR pipe with ISI mark confirming to IS 13952:1992- type 'A  for rain water down fall pipe  with relevant specials such as gratings, shoes, bends, offsets confirming to is 14735 including  jointing with seal ring confirming is 5382 with leaving a gap about 10mm to allow thermal expansion with necessary  clamps, teak wood plugs, etc., of approved quality and including fixing C.I. gratings at the junction of parapet and floor or roof slab etc., including finishing etc., complete complying with relevant standard specifications.</v>
          </cell>
          <cell r="D701">
            <v>350.32</v>
          </cell>
          <cell r="F701" t="str">
            <v>Rmt</v>
          </cell>
        </row>
        <row r="702">
          <cell r="B702" t="str">
            <v>Precast slab 50 mm tk.in C.C. 1:3:6 with fibre</v>
          </cell>
          <cell r="C702" t="str">
            <v>Supplying and fixing of fibre mixed precast slab of 50mm thick of all required shapes made in cement concrete 1:3:6 (one of cement, three of sand and six of 20mm hard broken stone jelly) using 20mm hard broken stone jelly mixed with secondary reinforcement fibre of approved quality at 0.25% by weight of cement (125gm of fibre for 1 bag i.e., 50kg of cement) used including cost of all materials, moulding, curing, transportation, laying, pointing etc., for approach road, pavement slab and other similar works etc., complete as per the relevant standard specifications and as directed by the departmental officers. (the shape of slab and brand and quality of fibre should be got approved from the executive engineer before use)</v>
          </cell>
          <cell r="D702">
            <v>409.42</v>
          </cell>
          <cell r="F702" t="str">
            <v>Sqm</v>
          </cell>
        </row>
        <row r="703">
          <cell r="B703" t="str">
            <v>20mm dia PVC water supply ASTM pipe (fully consealed in walls)</v>
          </cell>
          <cell r="C703" t="str">
            <v>Supplying, laying, fixing and jointing the following pvc pipes as per ASTM-D-1785 of schedule 40 of wall thickness not less than the specified in is 4985 suitable for plumbing by threading of wall thickness including the cost of suitable pvc/gi specials/gm specials like elbow, tee reducers, plug, unions, bend, coupler, nipple/gm gate valve, check and wheel valve etc., wherever required above the ground level including the cost of teflon tape etc., fully concealed in walls to the proper gradient and alignment and redoing the chipped portion of masonry etc.,all complete and as directed by the departmental officers. (c) 20mm ASTM D schedule 40 threaded pvc pipe with necessary PVC/GI specials</v>
          </cell>
          <cell r="D703">
            <v>240.02</v>
          </cell>
          <cell r="F703" t="str">
            <v>Rmt</v>
          </cell>
        </row>
        <row r="704">
          <cell r="B704" t="str">
            <v xml:space="preserve">S&amp;F of C.I Manhole cover 60 x 60 cm (50kg weight ) </v>
          </cell>
          <cell r="C704" t="str">
            <v>Supplying and fixing of C.I. manhole cover with locking arrangements of approved quality and brand of size 0.6 m x 0.6 m (50 kg) as per standard specifications including cost of material, labour charges for fixing etc. all complete and as directed by the departmental officers</v>
          </cell>
          <cell r="D704">
            <v>1864</v>
          </cell>
          <cell r="F704" t="str">
            <v>Each</v>
          </cell>
        </row>
        <row r="705">
          <cell r="B705" t="str">
            <v>Wash Hand  Basin of size 550 x 400 mm</v>
          </cell>
          <cell r="C705" t="str">
            <v>Supplying and fixing of porcelin wash hand basin (White), superior variety of size 550x400mm with all accessories such as powder coated cast iron brackets, 32mm dia c.p. waste coupling, rubber plug and aluminium chain, 32mm dia 'B' class G.I. PVC waste pipe, angle valve, 15mm dia nylon connection, 15mm dia brass nipples, 15mm C.P. pillar tap &amp; required grating etc., complete in all respects (wash hand basin shall be got approved by the executive engineer before fixing).</v>
          </cell>
          <cell r="D705">
            <v>3416.5</v>
          </cell>
          <cell r="F705" t="str">
            <v>Each</v>
          </cell>
        </row>
        <row r="706">
          <cell r="B706" t="str">
            <v xml:space="preserve">Supplying and fixing of Brass Chromium plated screw down tap 15mm dia (heavy type not less than 430 grms weight)  with ISI mark.
</v>
          </cell>
          <cell r="C706" t="str">
            <v xml:space="preserve">Supplying and fixing of Brass Chromium plated screw down tap 15mm dia (heavy type not less than 430 grms weight)  with ISI mark.
</v>
          </cell>
          <cell r="D706">
            <v>206</v>
          </cell>
          <cell r="F706" t="str">
            <v>Each</v>
          </cell>
        </row>
        <row r="707">
          <cell r="B707" t="str">
            <v xml:space="preserve">S &amp; F of Indian Water closet white glazed (Oriya type) of size 580 x 440mm  - in G.F.  </v>
          </cell>
          <cell r="C707">
            <v>0</v>
          </cell>
          <cell r="D707">
            <v>3459.66</v>
          </cell>
          <cell r="F707" t="str">
            <v>Each</v>
          </cell>
        </row>
        <row r="708">
          <cell r="B708" t="str">
            <v xml:space="preserve">S &amp; F of Indian Water closet white glazed (Oriya type) of size 580 x 440mm  - Other than  G.F.  </v>
          </cell>
          <cell r="C708">
            <v>0</v>
          </cell>
          <cell r="D708">
            <v>5361.93</v>
          </cell>
          <cell r="F708" t="str">
            <v>Each</v>
          </cell>
        </row>
        <row r="709">
          <cell r="B709" t="str">
            <v>PVC SWR pipe (Soil line) with ISI mark - type 'B'.</v>
          </cell>
          <cell r="C709" t="str">
            <v>Supplying and fixing the following dia PVC (SWR) pipe with ISI mark confirming to IS 13952:1992- type 'B' for soil line with relevant specials confirming to IS 14735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v>
          </cell>
          <cell r="D709" t="str">
            <v>*</v>
          </cell>
        </row>
        <row r="710">
          <cell r="B710" t="str">
            <v>a. 110 mm dia. PVC SWR pipe (Soil line) with ISI mark - type 'B'.</v>
          </cell>
          <cell r="C710" t="str">
            <v>a. 110 mm dia.</v>
          </cell>
          <cell r="D710">
            <v>737.96</v>
          </cell>
          <cell r="F710" t="str">
            <v>Rmt</v>
          </cell>
        </row>
        <row r="711">
          <cell r="B711" t="str">
            <v>b. 75 mm dia. PVC SWR pipe (Soil line) with ISI mark - type 'B'.</v>
          </cell>
          <cell r="C711" t="str">
            <v>b. 75 mm dia.</v>
          </cell>
          <cell r="D711">
            <v>620.66</v>
          </cell>
          <cell r="F711" t="str">
            <v>Rmt</v>
          </cell>
        </row>
        <row r="712">
          <cell r="B712" t="str">
            <v>Supplying, Laying &amp; Concealing the 50mm dia PVC ( SWR) pipe with ISI mark type - 'B' with relevant specials.</v>
          </cell>
          <cell r="C712" t="str">
            <v>Supplying, Laying &amp; Concealing the 50mm dia PVC ( SWR) pipe with ISI mark type - 'B' with relevant specials.</v>
          </cell>
          <cell r="D712">
            <v>114.45</v>
          </cell>
          <cell r="F712" t="str">
            <v>Rmt</v>
          </cell>
        </row>
        <row r="713">
          <cell r="B713" t="str">
            <v>PVC(SWR) pipe with ISI mark - type 'A' for Ventilating shaft with cowl</v>
          </cell>
          <cell r="C713" t="str">
            <v>Supplying and fixing the following dia pvc(SWR) pipe with ISI mark confirming to IS 13952:1992- type 'A' with PVC cowl and relevant specials confirming  to is 14735 including jointing with seal ring confirming to is 5382 with leaving a gap 10mm to allow thermal expansion and  fixing the pipes into walls or over the septic tank with necessary wooden plug, screws, holding wherever necessary and making good of the dismantled portion with necessary connections to sanitary fittings etc., complete in all respects and as directed by the departmental officers.
(a) 110mm dia PVC SWR pipe of 3 metre with required PVC cowl &amp; PVC specials etc., all complete.</v>
          </cell>
          <cell r="D713">
            <v>454</v>
          </cell>
          <cell r="F713" t="str">
            <v>Each</v>
          </cell>
        </row>
        <row r="714">
          <cell r="B714" t="str">
            <v>Wiring with 1.5 Sqm.m PVC insulated single core multi strand fire retardant flexible copper cable with ISI mark confirming IS: 694:1990.( Ordinary)</v>
          </cell>
          <cell r="C714" t="str">
            <v>Wiring with 1.5 Sqm.m PVC insulated single core multi strand fire retardant flexible copper cable with ISI mark conforming to IS: 694/1990, 1.1 k.v. grade cable with continuous earth by means of 1.5 Sqm.m pvc insulated single core multi strand fire retardant flexible copper cable with ISI mark conforming to is: 694/1990, 1.1 k.v. grade cable in  fully concealed PVC rigid conduit pipe heavy duty with isi mark with suitable size ms box of 1 no. (each) 16 g thick concealed and covered with 3mm thick laminated hylem sheet for 5 amps flush type switch including circuit mains, cost of all materials, specials etc., all complete</v>
          </cell>
          <cell r="D714" t="str">
            <v>*</v>
          </cell>
        </row>
        <row r="715">
          <cell r="B715" t="str">
            <v>a. Light point with ceiling rose 
Wiring with 1.5 Sqm.m PVC insulated single core multi strand fire retardant flexible copper cable with ISI mark confirming IS: 694:1990.( Ordinary)</v>
          </cell>
          <cell r="C715" t="str">
            <v>(a) Light point with ceiling rose</v>
          </cell>
          <cell r="D715">
            <v>1692.1</v>
          </cell>
          <cell r="F715" t="str">
            <v>Each</v>
          </cell>
        </row>
        <row r="716">
          <cell r="B716" t="str">
            <v>b. Light point without ceiling rose 
Wiring with 1.5 Sqm.m PVC insulated single core multi strand fire retardant flexible copper cable with ISI mark confirming IS: 694:1990.( Ordinary)</v>
          </cell>
          <cell r="C716" t="str">
            <v>(b) Light point without ceiling rose</v>
          </cell>
          <cell r="D716">
            <v>1695.1</v>
          </cell>
          <cell r="F716" t="str">
            <v>Each</v>
          </cell>
        </row>
        <row r="717">
          <cell r="B717" t="str">
            <v>c. Calling bell point with Buzzer/Calling bell 
Wiring with 1.5 Sqm.m PVC insulated single core multi strand fire retardant flexible copper cable with ISI mark confirming IS: 694:1990.( Ordinary)</v>
          </cell>
          <cell r="C717" t="str">
            <v>(c) Point wiring for calling bell/ buzzer with push type switch</v>
          </cell>
          <cell r="D717">
            <v>1732.1</v>
          </cell>
          <cell r="F717" t="str">
            <v>Each</v>
          </cell>
        </row>
        <row r="718">
          <cell r="B718" t="str">
            <v>Wiring with 1.5 Sqm.m PVC insulated single core multi strand fire retardant flexible copper cable with ISI mark confirming IS: 694:1990 for Fan point.</v>
          </cell>
          <cell r="C718" t="str">
            <v>Wiring with 1.5 Sqm.m pvc insulated single core multi strand fire retardant flexible copper cable with ISI mark conforming to IS:694/1990, 1.1.k.v. grade cable with continuous earth by means of 1.5 Sqm.m PVC insulated single core multi strand fire retardant flexible copper cable with isi mark conforming to is:694/1990, 1.1.k.v. grade cable in fully concealed pvc rigid conduit pipe heavy duty with ISI mark with suitable size ms box of 16g thick concealed and covered with 3mm thick laminated hylem sheet for FAN POINT controlled by 5 amps flush type switch including circuit mains, cost of all materials, specials, etc., all complete</v>
          </cell>
          <cell r="D718">
            <v>1767.1</v>
          </cell>
          <cell r="F718" t="str">
            <v>Each</v>
          </cell>
        </row>
        <row r="719">
          <cell r="B719" t="str">
            <v>Wiring with 1.5 Sqm.m PVC insulated single core multi strand fire retardant flexible copper cable with ISI mark confirming IS: 694:1990 for Staircase Light Point.</v>
          </cell>
          <cell r="C719" t="str">
            <v>wiring with 1.5 Sqm.m pvc insulated single core multi strand fire retardant flexible copper cable with isi mark conforming to is: 694/1990, 1.1.k.v. grade cable with continuous earth by means of 1.5 Sqm.m pvc insulated single core multi strand fire retardant flexible copper cable with isi mark conforming to is:694/1990, 1.1.k.v. grade cable in fully concealed pvc rigid conduit pipe heavy duty with isi mark with suitable size ms box of 16g thick concealed and covered with 3mm thick laminated hylem sheet for staircase light point controlled by 5 amps flush type two way switch including circuit mains, cost of all materials, specials, etc., all complete.</v>
          </cell>
          <cell r="D719">
            <v>3176.2</v>
          </cell>
          <cell r="F719" t="str">
            <v>Each</v>
          </cell>
        </row>
        <row r="720">
          <cell r="B720" t="str">
            <v>Wiring with 1.5 Sqm.m PVC insulated single core multi strand fire retardant flexible copper cable with ISI mark confirming IS: 694:1990 for 5 amps 5 pin plug socket point @ Switch Board Itself.</v>
          </cell>
          <cell r="C720" t="str">
            <v>Wiring with 1.5 Sqm.m pvc insulated single core multi strand fire retardant flexible copper cable with isi mark conforming to is: 694/1990, 1.1.k.v. grade cable with continuous earth by means of 1.5 Sqm.m pvc insulated single core multi strand fire retardant flexible copper cable with isi mark conforming to is:694/1990,1.1.k.v. grade cable in fully concealed pvc rigid conduit pipe heavy duty with isi mark with suitable size ms box  of 16g thick concealed and covered with 3mm thick laminated hylem sheet  for 5 amps 5 pin plug socket point at SWITCH BOARD ITSELF including circuit  mains, cost of all materials, specials, etc., all complete</v>
          </cell>
          <cell r="D720">
            <v>869.5</v>
          </cell>
          <cell r="F720" t="str">
            <v>Each</v>
          </cell>
        </row>
        <row r="721">
          <cell r="B721" t="str">
            <v>Wiring with 1.5 Sqm.m PVC insulated single core multi strand fire retardant flexible copper cable with ISI mark confirming IS: 694:1990 for 5 amps 5 pin plug socket point @ Convenient Places.</v>
          </cell>
          <cell r="C721" t="str">
            <v>Wiring with 1.5 Sqm.m PVC insulated single core multi strand fire retardant flexible copper cable with isi mark conforming to is: 694/1990, 1.1.k.v. grade cable with continuous earth by means of 1.5 sq.mm pvc insulated single core multi strand fire retardant flexible copper cable with isi mark conforming to is:694/1990, 1.1.k.v. grade cable in fully concealed pvc rigid conduit pipe heavy duty with isi mark with suitable size ms box of  1 no (each) 16g thick concealed and covered with 3mm thick laminated hylem sheet for 5 amps 5 pin plug socket point at CONVENIENT PLACES including circuit mains, cost of all materials, specials, etc., all complete</v>
          </cell>
          <cell r="D721">
            <v>1174.4000000000001</v>
          </cell>
          <cell r="F721" t="str">
            <v>Each</v>
          </cell>
        </row>
        <row r="722">
          <cell r="B722" t="str">
            <v>Supply and fixing of 16 amps power plug (Modular) socke with switch</v>
          </cell>
          <cell r="C722" t="str">
            <v>Supply and fixing of 16 amps power plug (Modular) socke with switch</v>
          </cell>
          <cell r="D722">
            <v>150</v>
          </cell>
          <cell r="F722" t="str">
            <v>Each</v>
          </cell>
        </row>
        <row r="723">
          <cell r="B723" t="str">
            <v>Supply and delivery of  48" (1200 mm) Fan with ISI mark with Eletronic Dimmer</v>
          </cell>
          <cell r="C723" t="str">
            <v>Supplying and delivery of following electric ceiling fan with ISI mark with blades and double ball bearing, capacitor, etc., complete with 300mm down rod, canopies, capacitor, shackle blades with electronic dimmer suitable for operation on                                    230 volts 50 htz single phase ac supply conforming to ISS no.374/79 and provided with insulation. (the brand should be got approved from the executive engineer before supply made).</v>
          </cell>
          <cell r="D723">
            <v>1552.7</v>
          </cell>
          <cell r="F723" t="str">
            <v>Each</v>
          </cell>
        </row>
        <row r="724">
          <cell r="B724" t="str">
            <v>Run of 2 wires of 4 Sqm.m with continuous earth by means of 2.5Sqm.m</v>
          </cell>
          <cell r="C724" t="str">
            <v>Run off main with 2 wires of 4 Sqm.m PVC insulated single core multi strand fire retardant flexible copper cable with ISI mark conforming to is: 694/1990, 1.1 kv grade cable with continuous earth by means of 2.5 Sqm.m pvc insulated single core multi strand fire retardant flexible copper cable with ISI mark conforming to IS: 694/1990, 1.1. k.v. grade cable in fully concealed 19mm/20mm dia rigid PVC conduit pipe heavy duty with isi mark cost of all materials, specials etc., all complete.</v>
          </cell>
          <cell r="D724">
            <v>272.89999999999998</v>
          </cell>
          <cell r="F724" t="str">
            <v>Rmt</v>
          </cell>
        </row>
        <row r="725">
          <cell r="B725" t="str">
            <v>Run of main 2 wires of 1.50 Sqm.m.</v>
          </cell>
          <cell r="C725" t="str">
            <v>Run off main with 2 wires of 1.5 sq.mm. PVC insulated single core multi strand fire retardant flexible copper cable with isi mark conforming to is: 694/1990, 1.1 kv grade cable with continuous earth by means of 1.5 sq.mm pvc insulated single core multi strand fire retardant flexible copper cable with isi mark conforming to is:694/1990, 1.1. k.v. grade cable in fully concealed 19mm/20mm dia rigid pvc conduit pipe heavy duty with isi mark cost of all materials, specials etc., all complete.</v>
          </cell>
          <cell r="D725">
            <v>214.9</v>
          </cell>
          <cell r="F725" t="str">
            <v>Rmt</v>
          </cell>
        </row>
        <row r="726">
          <cell r="B726" t="str">
            <v>Run of 2 Wires of 2.5 Sqm.m PVC insulated single core multi strand fire retardant flexible copper cable with ISI mark confirming IS: 694:1990</v>
          </cell>
          <cell r="C726" t="str">
            <v>Run off main with 2 wires of 2.5 Sqm.m PVC insulated single core multi strand fire retardant flexible copper cable with isi mark conforming to IS: 694/1990, 1.1 kv grade cable with continuous earth by means of 2.5 Sqm.m PVC insulated single core multi strand fire retardant flexible copper cable with isi mark conforming to is: 694/1990, 1.1 kv grade cable in fully concealed 19/20mm dia rigid pvc conduit pipe with isi mark etc. including cost of all materials, specials etc. all complete and as directed by the departmental officers.</v>
          </cell>
          <cell r="D726">
            <v>232.9</v>
          </cell>
          <cell r="F726" t="str">
            <v>Rmt</v>
          </cell>
        </row>
        <row r="727">
          <cell r="B727" t="str">
            <v>4 x 4  Sq mm copper PVC insulated unsheathed single core cable for 3 phase EB service connection</v>
          </cell>
          <cell r="C727" t="str">
            <v xml:space="preserve">Run of 4 wires of 4 Sqmm copper PVC insulated unsheathed single cosre/ 1.1 KV grade cable with one run of 7/20 GI stay wire suspended with porcelin reel insulater at 1.0 m C/C for support of phase and neautral cable from the top of street pole to the houses/blocks including all materials, etc., all complatet for EB service connections, including labour charges for fixing GI wires and MS angles </v>
          </cell>
          <cell r="D727">
            <v>275.3</v>
          </cell>
          <cell r="F727" t="str">
            <v>Rmt</v>
          </cell>
        </row>
        <row r="728">
          <cell r="B728" t="str">
            <v xml:space="preserve">Run of 4 Wires of 6 Sqm.m PVC insulated single core multi strand </v>
          </cell>
          <cell r="C728" t="str">
            <v>Run off mains with 4 wires of 6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v>
          </cell>
          <cell r="D728">
            <v>501.08</v>
          </cell>
          <cell r="F728" t="str">
            <v>Rmt</v>
          </cell>
        </row>
        <row r="729">
          <cell r="B729" t="str">
            <v xml:space="preserve">Run of 4 Wires of 10 Sqm.m PVC insulated single core multi strand </v>
          </cell>
          <cell r="C729" t="str">
            <v>Run off mains with 4 wires of 10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v>
          </cell>
          <cell r="D729">
            <v>642.77</v>
          </cell>
          <cell r="F729" t="str">
            <v>Rmt</v>
          </cell>
        </row>
        <row r="730">
          <cell r="B730" t="str">
            <v>S &amp; F of Exsaust Fan 225mm dia</v>
          </cell>
          <cell r="C730" t="str">
            <v>Supplying and fixing of 225 mm dia sweep AC exhaust fan of approved ISI quality including necessary wall opening, fixing and finishing the wall opening and making good including cost of materials, labour for fixing, chipping and redoing necessary inter connection, scaffolding, hire charges for tools and plants etc., all complete and as directed by the departmental officers.</v>
          </cell>
          <cell r="D730">
            <v>2176.4</v>
          </cell>
          <cell r="F730" t="str">
            <v>Each</v>
          </cell>
        </row>
        <row r="731">
          <cell r="B731" t="str">
            <v>Compact Fluoresent Lamp (CFL)</v>
          </cell>
          <cell r="C731">
            <v>0</v>
          </cell>
        </row>
        <row r="732">
          <cell r="B732" t="str">
            <v>a. 14W bulb for Bath &amp; WC</v>
          </cell>
          <cell r="C732">
            <v>0</v>
          </cell>
          <cell r="D732">
            <v>0</v>
          </cell>
          <cell r="F732" t="str">
            <v>Each</v>
          </cell>
        </row>
        <row r="733">
          <cell r="B733" t="str">
            <v>b. 18w bulb for Bulk Head fittings</v>
          </cell>
          <cell r="C733">
            <v>0</v>
          </cell>
          <cell r="D733">
            <v>0</v>
          </cell>
          <cell r="F733" t="str">
            <v>Each</v>
          </cell>
        </row>
        <row r="734">
          <cell r="B734" t="str">
            <v>S &amp; F of Bulk head fitting suitable for CFL</v>
          </cell>
          <cell r="C734">
            <v>0</v>
          </cell>
          <cell r="D734">
            <v>0</v>
          </cell>
          <cell r="F734" t="str">
            <v>Each</v>
          </cell>
        </row>
        <row r="735">
          <cell r="B735" t="str">
            <v>Rain water harvesting using defunct borewell and providing perforated cover slab</v>
          </cell>
          <cell r="C735" t="str">
            <v>Rain water harvesting using defunct borewell and providing perforated cover slab</v>
          </cell>
          <cell r="D735" t="str">
            <v>*</v>
          </cell>
        </row>
        <row r="736">
          <cell r="B736" t="str">
            <v>a). Providing pit Rain water harvesting using defunct borewell and providing perforated cover slab</v>
          </cell>
          <cell r="C736" t="str">
            <v>Earth work excavation for providing Rain water Harvesting Pit of 1m dia and 600mm depth and filling the pit with 40mm stone jelly to a depth of 300mm from the top of the augering portion and filling with filling  sand to a depth of 300mm over the stone jelly and covered with the precast rcc perforated slab of 40mm thick excluding the cost and fabrication of reinforcement grills but including precasting, moulding, curing, finishing and fixing in position etc., all complete and as directed  by the departmental officers.</v>
          </cell>
          <cell r="D736">
            <v>2155.7800000000002</v>
          </cell>
          <cell r="F736" t="str">
            <v>Each</v>
          </cell>
        </row>
        <row r="737">
          <cell r="B737" t="str">
            <v>b) Augering 30cm dia Rain water harvesting using defunct borewell and providing perforated cover slab</v>
          </cell>
          <cell r="C737" t="str">
            <v>Augering 30cm dia bore hole in all soils and sub soils required depth to providing rain water harvesting from the centre of the rain water harvesting pit already excavated and filling the auguering portion with 40mm size stone jelly etc., all complete and as directed  by the departmental officers.</v>
          </cell>
          <cell r="D737">
            <v>499.37</v>
          </cell>
          <cell r="F737" t="str">
            <v>Rmt</v>
          </cell>
        </row>
        <row r="738">
          <cell r="B738" t="str">
            <v>S&amp;F of M.S. Angle of size 35x35x5mm for staircase steps</v>
          </cell>
          <cell r="C738" t="str">
            <v>S&amp;F of M.S. Angle of size 35x35x5mm for staircase steps</v>
          </cell>
          <cell r="D738">
            <v>279.23</v>
          </cell>
          <cell r="F738" t="str">
            <v>Rmt</v>
          </cell>
        </row>
        <row r="739">
          <cell r="B739" t="str">
            <v>S&amp;F of Bevelled edge mirror 500 x 400 x 5.5mm</v>
          </cell>
          <cell r="C739" t="str">
            <v>Supplying &amp; fixing of bevelled edge mirror of approved quality and brand of size 500x400x5.5mm  shelf type mounted in the pvc/fibre glass framed with necessary hard board backing including labour for fixing in position etc., complete and as directed by the departmental officers.</v>
          </cell>
          <cell r="D739">
            <v>398.3</v>
          </cell>
          <cell r="F739" t="str">
            <v>Each</v>
          </cell>
        </row>
        <row r="740">
          <cell r="B740" t="str">
            <v>S&amp;F of Cuddapah sink 600 x 600 x 200mm</v>
          </cell>
          <cell r="C740" t="str">
            <v>Supply, delivery and fixing of cuddappah slab sink of size 600mmx600mmx200mm thick 32mm dia ‘B’ class GI. waste water pipe and 32 mm dia CP. waste coupling (sample should be got approved by the executive engineer before use) true to spirit level including finishing neatly, and fixing in position complying with relevant standard specifications etc., complete in all floors.</v>
          </cell>
          <cell r="D740">
            <v>1020</v>
          </cell>
          <cell r="F740" t="str">
            <v>Each</v>
          </cell>
        </row>
        <row r="741">
          <cell r="B741" t="str">
            <v>Providing single nosing to the edges of Granite slab [PWD SR-2022-23/p-36]</v>
          </cell>
          <cell r="C741" t="str">
            <v xml:space="preserve">providing Single nosing to the edges of cuddapah slab of 20mm thick including labour, power consumption, tools &amp; plants required, true to horizontal etc., for kitchen platform in all floors and as directed by the departmental officers. </v>
          </cell>
          <cell r="D741">
            <v>195.7</v>
          </cell>
          <cell r="F741" t="str">
            <v>Rmt</v>
          </cell>
        </row>
        <row r="742">
          <cell r="B742" t="str">
            <v>Providing double nosing to the edges of Granite slab  [PWD SR-2022-23/p-36]</v>
          </cell>
          <cell r="C742" t="str">
            <v xml:space="preserve">providing Double nosing to the edges of cuddapah slab of 20mm thick including labour, power consumption, tools &amp; plants required, true to horizontal etc., for kitchen platform in all floors and as directed by the departmental officers. </v>
          </cell>
          <cell r="D742">
            <v>370.25</v>
          </cell>
          <cell r="F742" t="str">
            <v>Rmt</v>
          </cell>
        </row>
        <row r="743">
          <cell r="B743" t="str">
            <v>Supply and fixing of PVC water supply (ASTM)
a.50mm dia</v>
          </cell>
          <cell r="C743">
            <v>0</v>
          </cell>
          <cell r="D743">
            <v>312.61</v>
          </cell>
          <cell r="F743" t="str">
            <v>Rmt</v>
          </cell>
        </row>
        <row r="744">
          <cell r="B744" t="str">
            <v>S&amp;F of PVC flushing cistern</v>
          </cell>
          <cell r="C744" t="str">
            <v>supplying and fixing of 10 litre capacity handle type pvc low level flushing tank (cistern - wall mounting type) of superior variety (white) with all fittings inclusive of cost of all materials, labour charges for fixing in position in appropriate level (suitable for iwc) as directed by the departmental officers and as per relevant standard specifications (the colour quality and brand should be got approved from the executive engineer before use)</v>
          </cell>
          <cell r="D744">
            <v>1791.43</v>
          </cell>
          <cell r="F744" t="str">
            <v>Each</v>
          </cell>
        </row>
        <row r="745">
          <cell r="B745" t="str">
            <v>S&amp;F of cloth drying arrangement</v>
          </cell>
          <cell r="C745" t="str">
            <v>Providing cloth drying arrangements using 32mm dia GI pipe post with MS angle , Clamps&amp; fixure hooks and labour charges for fixing of GI Pipe &amp; screws etc., all complete and as directed by the departmental officers</v>
          </cell>
          <cell r="D745">
            <v>849.95</v>
          </cell>
          <cell r="F745" t="str">
            <v>Each</v>
          </cell>
        </row>
        <row r="746">
          <cell r="B746" t="str">
            <v>Anticorrosive treatment for window grills</v>
          </cell>
          <cell r="C746">
            <v>0</v>
          </cell>
          <cell r="D746">
            <v>2967.38</v>
          </cell>
          <cell r="F746" t="str">
            <v>MT</v>
          </cell>
        </row>
        <row r="747">
          <cell r="B747" t="str">
            <v>Supplying and fixing of 32 AMPS Triple pole main switch</v>
          </cell>
          <cell r="C747" t="str">
            <v xml:space="preserve">supplying and fixing of 32 amps triple pole main switch with fuse and neutral link on a suitable well varnished teak wood board including necessary inter connection cost of all materials etc., all complete and as directed by the departmental officers. </v>
          </cell>
          <cell r="D747">
            <v>2195.34</v>
          </cell>
          <cell r="F747" t="str">
            <v>Each</v>
          </cell>
        </row>
        <row r="748">
          <cell r="B748" t="str">
            <v>450 x 375 x 20 mm   thick TW plank</v>
          </cell>
          <cell r="C748" t="str">
            <v>Supplying and fixing of 1 no of 450x375x20mm thick tw plank well varnished with 3 nos. of 32 amps 250 volts grade parceling fuse unit and 1 no. copper earth plate of suitable size bolts and nuts on wall for eb service connections including cost of all materials etc., all complete</v>
          </cell>
          <cell r="D748">
            <v>1345.34</v>
          </cell>
          <cell r="F748" t="str">
            <v>Each</v>
          </cell>
        </row>
        <row r="749">
          <cell r="B749" t="str">
            <v>3 Nos.of 32Amps - Fuse Unit</v>
          </cell>
          <cell r="C749" t="str">
            <v>Supplying and fixing 3 Nos of 32amps 500 volts grade porcelain fuse unit on suitable teakwood plank varnished to be fixed on the top of pole eb street pole with necessary clamps including cost of all materials etc., all complete.</v>
          </cell>
          <cell r="D749">
            <v>852.12</v>
          </cell>
          <cell r="F749" t="str">
            <v>Each</v>
          </cell>
        </row>
        <row r="750">
          <cell r="B750" t="str">
            <v>1 Nos.of 32Amps - Fuse Unit</v>
          </cell>
          <cell r="C750" t="str">
            <v>Supplying and fixing 1 Nos of 32 amps 500 volts grade porcelain fuse unit on suitable teakwood plank varnished to be fixed on the top of pole eb street pole with necessary clamps including cost of all materials etc., all complete.</v>
          </cell>
          <cell r="D750">
            <v>573</v>
          </cell>
          <cell r="F750" t="str">
            <v>Each</v>
          </cell>
        </row>
        <row r="751">
          <cell r="B751" t="str">
            <v>Supplying and delivery of Three phase ELCB/RCCB</v>
          </cell>
          <cell r="C751" t="str">
            <v>Supplying and fixing of electro mechanically operated three phase earth leakage circuit breaker/residual current circuit breaker (ELCB/RCCB) combined with over load and short circuit protection having a rupturing capacity of 6 ka with 30 milli amps fixed setting sensitivity and rates for 25 A in suitable sheet steel enclosure confirming to is 12640/1988 including cost of ELCB/RCCB on fully concealed suitable M.S box with necessary inter connections and earth connections using copper cable including cost of all materials etc., all complete</v>
          </cell>
          <cell r="D751">
            <v>3091.3</v>
          </cell>
          <cell r="F751" t="str">
            <v>Each</v>
          </cell>
        </row>
        <row r="752">
          <cell r="B752" t="str">
            <v>Supply of G.I pipe 40mm dia 'B' Class</v>
          </cell>
          <cell r="C752" t="str">
            <v>Supply of GI pipe of 40mm dia ‘B’ class for eb service connection (Single phase) for passing through from top of house to the EB board.</v>
          </cell>
          <cell r="D752">
            <v>165</v>
          </cell>
          <cell r="F752" t="str">
            <v>Rmt</v>
          </cell>
        </row>
        <row r="753">
          <cell r="B753" t="str">
            <v>Plastic Emulsion PAINT including primer for outer walls</v>
          </cell>
          <cell r="C753" t="str">
            <v>Painting the new walls with two coats of approved best ready mixed plastic emulsion paint in addition to one coat of approved primer coat over cement plastered wall surfaces and ceiling including cost of plastic emulsion paint, putty, brushers etc., all complete and as directed by the departmental officers (the emulsion paint and its shade should be got approved from the executive engineer before using)</v>
          </cell>
          <cell r="D753">
            <v>240.2</v>
          </cell>
          <cell r="F753" t="str">
            <v>Sqm</v>
          </cell>
        </row>
        <row r="754">
          <cell r="B754" t="str">
            <v>Painting the new walls with one coat of approved best ready mixed plastic emulsion paint</v>
          </cell>
          <cell r="C754" t="str">
            <v>Painting the new walls with one coat of approved best ready mixed plastic emulsion paint in addition to one coat of approved primer coat over cement plastered ceiling including cost of plastic emulsion paint, putty, brushes etc., all complete and as directed by the departmental officers (the emulsion paint and its shade should be got approved from the executive engineer before using)</v>
          </cell>
          <cell r="D754">
            <v>133.49</v>
          </cell>
          <cell r="F754" t="str">
            <v>Sqm</v>
          </cell>
        </row>
        <row r="755">
          <cell r="B755" t="str">
            <v xml:space="preserve">Two coat of OBD over Two coat white cement for inner walls </v>
          </cell>
          <cell r="C755" t="str">
            <v>Painting the new walls with two coats of Oil Bound Distemper over the existing primer coat of white cement of approved brand over new cement plastered wall surfaces including cost of paints, putty, brushes, watering, curing, etc., all complete as directed by the departmental officers (paints and its shade shall be got approved from the executive engineer before use)</v>
          </cell>
          <cell r="D755">
            <v>131.03</v>
          </cell>
          <cell r="F755" t="str">
            <v>Sqm</v>
          </cell>
        </row>
        <row r="756">
          <cell r="B756" t="str">
            <v>2 x 4 Sqmm Copper PVC insulated unsheathed single core 1 KV grade cable for EB service single phase.</v>
          </cell>
          <cell r="C756" t="str">
            <v>2 x 4 Sqmm Copper PVC insulated unsheathed single core 1 KV grade cable for EB service single phase.</v>
          </cell>
          <cell r="D756">
            <v>158.03</v>
          </cell>
          <cell r="F756" t="str">
            <v>Rmt</v>
          </cell>
        </row>
        <row r="757">
          <cell r="B757" t="str">
            <v>40 mm dia GI pipe "B"class</v>
          </cell>
          <cell r="C757" t="str">
            <v>Supply of GI pipe of 40mm dia ‘B’ class for eb service connection (Single phase) for passing through from top of house to the EB board.</v>
          </cell>
          <cell r="D757">
            <v>165</v>
          </cell>
          <cell r="F757" t="str">
            <v>Rmt</v>
          </cell>
        </row>
        <row r="758">
          <cell r="B758" t="str">
            <v>S&amp;F of stainless steel sink 600 x 600 x 200mm 
PWD SR 20-21</v>
          </cell>
          <cell r="C758" t="str">
            <v>S&amp;F of stainless steel sink 600 x 600 x 200mm 
PWD SR 20-21</v>
          </cell>
          <cell r="D758">
            <v>9180</v>
          </cell>
          <cell r="F758" t="str">
            <v>Each</v>
          </cell>
        </row>
        <row r="759">
          <cell r="B759" t="str">
            <v>Supplying and fixing of staineless steel hand rails</v>
          </cell>
          <cell r="C759" t="str">
            <v xml:space="preserve">Manufacturing, Supplying and Fixing of Stainless Steel Hand rails for staircase using 50mm dia 304L Grade Stainless Steel pipe of 1.60mm thick at required locations to a height of 900mm from finished floor level welded to 38mm dia Stainless Steel pipe post of 1.00mm thick as vertical at 900mm centre with 2 Nos. of 25mm dia intermediate horizontal stainless steel pipe of 1.60mm thick in between.The vertical pipe has to be welded to the 100 X 100 X 6mmMS base plate encased in the base concrete. The rate is inclusive of the charges for cutting, bending, welding, grinding, polishing, conveyance, electrical charges, etc.complete </v>
          </cell>
          <cell r="D759">
            <v>5536</v>
          </cell>
          <cell r="E759" t="str">
            <v>PWD SOR  2022-2023 P62</v>
          </cell>
          <cell r="F759" t="str">
            <v>Sqm</v>
          </cell>
        </row>
        <row r="760">
          <cell r="B760" t="str">
            <v xml:space="preserve">Providing PVC Tee with end cap </v>
          </cell>
          <cell r="C760" t="str">
            <v>supplying and fixing of pvc tee with end cap of 32mm dia and coupling of best approved quality with isi mark to the sink and wash basin instead of bottle trap etc., complete complying with relevant standard specifications and as directed by the departmental officers. (the brand and quality of pvc specials should be got approved from the executive engineer before use)</v>
          </cell>
          <cell r="D760">
            <v>143.72999999999999</v>
          </cell>
          <cell r="F760" t="str">
            <v>Each</v>
          </cell>
        </row>
        <row r="761">
          <cell r="B761" t="str">
            <v>Granite Tile wall cladding using 10mmtk  (Satheleri Grey)  tile in C.M 1:2, 10mm tk .</v>
          </cell>
          <cell r="C761" t="str">
            <v>Granite Tile wall cladding using 10mmtk  (Satheleri Grey)  tile in C.M 1:2, 10mm tk .</v>
          </cell>
          <cell r="D761">
            <v>1798.92</v>
          </cell>
          <cell r="F761" t="str">
            <v>Sqm</v>
          </cell>
        </row>
        <row r="762">
          <cell r="B762" t="str">
            <v>Providing wooden Melamine polish for new wood work</v>
          </cell>
          <cell r="C762" t="str">
            <v xml:space="preserve">Providing wooden melamen polish for main door new wood by removing by blade scrapping the existing dirt from the wooden surface sand paper with m50 and repeat m80 paper to get a smooth surface leaves atleast 4hrs drying sand  paper and prepare surface by m100 and clear the surface apply one coat of touch wood stainer by brush and leaves for two hrs. for drying prepare the  surface by m100 sand paper and apply one coat of ash sanding sealer mixed with approved quality thinner after drying apply one coat of sanding sealer and attend the surface to get thoroughly dired smoother surface with no.220 water emery wood cleaner fill the holes and dots by putty and packing to get the surface clean apply surface by wax emery no.220 apply first coat of melamen sealer with the thinner for preparing the surface and apply second coat of the same by dry </v>
          </cell>
          <cell r="D762">
            <v>1489.69</v>
          </cell>
          <cell r="F762" t="str">
            <v>Sqm</v>
          </cell>
        </row>
        <row r="763">
          <cell r="B763" t="str">
            <v>Supply and Laying of Granite tile of 10mm thk (wall Cladding ) in C.M 1:2 Incl. Cost of Materials, Labours etc., all Including (Ruby Red) for lift potion</v>
          </cell>
          <cell r="C763" t="str">
            <v>Supply and Laying of Granite tile of 10mm thk (wall Cladding ) in C.M 1:2 Incl. Cost of Materials, Labours etc., all Including (Ruby Red) for lift potion</v>
          </cell>
          <cell r="D763">
            <v>1798.92</v>
          </cell>
          <cell r="F763" t="str">
            <v>Sqm</v>
          </cell>
        </row>
        <row r="764">
          <cell r="B764" t="str">
            <v>Providing Shahabad stone flooring, C.M 1:3, 20mm tk</v>
          </cell>
          <cell r="C764" t="str">
            <v>Providing Shahabad stone flooring, C.M 1:3, 20mm tk</v>
          </cell>
          <cell r="D764">
            <v>1528.91</v>
          </cell>
          <cell r="F764" t="str">
            <v>sqm</v>
          </cell>
        </row>
        <row r="765">
          <cell r="B765" t="str">
            <v>Antiskid Nano Polish Vitrified Flooring with 1st Quality homogeneous tiles in C.M 1:4 incl. pointing with Latricrete or Equivalent make Epoxy Stain Free (SP-100) grout with spacers (min.2mm)</v>
          </cell>
          <cell r="C765" t="str">
            <v>Antiskid Nano Polish Vitrified Flooring with 1st Quality homogeneous tiles in C.M 1:4 incl. pointing with Latricrete or Equivalent make Epoxy Stain Free (SP-100) grout with spacers (min.2mm)</v>
          </cell>
          <cell r="D765">
            <v>1526.34</v>
          </cell>
          <cell r="F765" t="str">
            <v>Sqm</v>
          </cell>
        </row>
        <row r="766">
          <cell r="B766" t="str">
            <v>Supply and Laying of Nano Polish Virtified tile Flooring with 1st Quality homogeneous tiles in C.M 1:3 20mm Thick incl. pointing with Latricrete or Equivalent make Epoxy Stain Free (SP-100) grout</v>
          </cell>
          <cell r="C766" t="str">
            <v>Supply and Laying of Nano Polish Virtified tile Flooring with 1st Quality homogeneous tiles in C.M 1:3 20mm Thick incl. pointing with Latricrete or Equivalent make Epoxy Stain Free (SP-100) grout</v>
          </cell>
          <cell r="D766">
            <v>1289.6400000000001</v>
          </cell>
          <cell r="F766" t="str">
            <v>Sqm</v>
          </cell>
        </row>
        <row r="767">
          <cell r="B767" t="str">
            <v>Acid proof  tile flooring</v>
          </cell>
          <cell r="C767" t="str">
            <v>Acid proof  tile flooring</v>
          </cell>
          <cell r="D767">
            <v>1284.3399999999999</v>
          </cell>
          <cell r="F767" t="str">
            <v>Sqm</v>
          </cell>
        </row>
        <row r="768">
          <cell r="B768" t="str">
            <v>S &amp; F of Porcellor Tiles (Tile Joint Filler).</v>
          </cell>
          <cell r="C768" t="str">
            <v>S &amp; F of Porcellor Tiles (Tile Joint Filler).</v>
          </cell>
          <cell r="D768">
            <v>1768.34</v>
          </cell>
          <cell r="F768" t="str">
            <v>Sqm</v>
          </cell>
        </row>
        <row r="769">
          <cell r="B769" t="str">
            <v>Concrete designer tiles flooring</v>
          </cell>
          <cell r="C769" t="str">
            <v>Supplying and laying concrete tiles superior variety such as (Hindustan/Eurocon tiles etc.) for flooring in CM 1:3 (one of cement and three of sand) 20mm thick, including fixing in position, cutting the tiles to the required size wherever necessary, pointing the joints with colour cement, finishing, curing etc., complete and as directed by the departmental officers. (the brand quality of tiles should be got approved from the executive engineer before use).</v>
          </cell>
          <cell r="D769">
            <v>1519.56</v>
          </cell>
          <cell r="F769" t="str">
            <v>Sqm</v>
          </cell>
        </row>
        <row r="770">
          <cell r="B770" t="str">
            <v>Supply and fixing of Granite tiles Jet black C.M 1:2, 10mm tk for Staircase wall portion</v>
          </cell>
          <cell r="C770" t="str">
            <v>Supply and fixing of Granite tiles Jet black C.M 1:2, 10mm tk for Staircase wall portion</v>
          </cell>
          <cell r="D770">
            <v>1661.34</v>
          </cell>
          <cell r="F770" t="str">
            <v>Sqm</v>
          </cell>
        </row>
        <row r="771">
          <cell r="B771" t="str">
            <v>Supplying and fixing of Aluminium sliding window</v>
          </cell>
          <cell r="C771" t="str">
            <v xml:space="preserve">supplying, fabricating fixing in position of aluminium anodized natural colour matt finish sliding windows in all floors with sliding arrangements and gutter arrangements so as to drain the water entering and made with aluminium extruded section of following sizes with necessary accessories such as rubber beedings, lock, handle and fixing 4mm thick plain glass including cost of materials and labour and power consumption required for fabrication, drilling holes with power drill etc., complete. the aluminium frame is to be anodized with matt finish for an average anodic film thickness of not less than 15 microns under electrically controlled condition in accordance with isi 1868 / 1962. the materials should be got approved before use. for three track sliding window frame gutter section 92.34x39.0x1.5mm at 1.637kg/m  side top and </v>
          </cell>
        </row>
        <row r="772">
          <cell r="B772" t="str">
            <v>a. 1.20x1.35m (Two track )</v>
          </cell>
          <cell r="C772" t="str">
            <v>a. 1.20x1.35m (Two track )</v>
          </cell>
          <cell r="D772">
            <v>3353.03</v>
          </cell>
          <cell r="F772" t="str">
            <v>Sqm</v>
          </cell>
        </row>
        <row r="773">
          <cell r="B773" t="str">
            <v>b. 2.40x1.80m (Two track)</v>
          </cell>
          <cell r="C773" t="str">
            <v>b. 2.40x1.80m (Two track)</v>
          </cell>
          <cell r="D773">
            <v>3169.22</v>
          </cell>
          <cell r="F773" t="str">
            <v>Sqm</v>
          </cell>
        </row>
        <row r="774">
          <cell r="B774" t="str">
            <v>c. 2.40x1.05m (Two track)</v>
          </cell>
          <cell r="C774" t="str">
            <v>c. 2.40x1.05m (Two track)</v>
          </cell>
          <cell r="D774">
            <v>4048</v>
          </cell>
          <cell r="F774" t="str">
            <v>Sqm</v>
          </cell>
        </row>
        <row r="775">
          <cell r="B775" t="str">
            <v>d. 0.90x1.35m (Two track)</v>
          </cell>
          <cell r="C775" t="str">
            <v>d. 0.90x1.35m (Two track)</v>
          </cell>
          <cell r="D775">
            <v>3758.93</v>
          </cell>
          <cell r="F775" t="str">
            <v>Sqm</v>
          </cell>
        </row>
        <row r="776">
          <cell r="B776" t="str">
            <v>supplying and fixing of colour matt finish floor tiles of size 12"x12" ( for officers)</v>
          </cell>
          <cell r="C776">
            <v>0</v>
          </cell>
          <cell r="D776">
            <v>1406.55</v>
          </cell>
          <cell r="F776" t="str">
            <v>Sqm.</v>
          </cell>
        </row>
        <row r="777">
          <cell r="B777" t="str">
            <v xml:space="preserve">Providing Wall Panelling using one side teak wood sheet with melamine polishing with following </v>
          </cell>
          <cell r="C777" t="str">
            <v xml:space="preserve">Providing Wall Panelling using one side teak wood sheet with melamine polishing with following specification. The frame using aluminium tubular section of size 50mm x 25mm x 2mm thick fixing horizontally and vertically in position with wall at interval of 0.60m in both diretions, fixing water proof plywood of 12mm thick over the aluminium frame work with necessary screws. One side teak wood sheet of 3.5mm thick will be fixed over the plywood using fevical and finishing with melamine polishing and the rate inclusive of conveyance to site and labour charges and as directed by the Departmental Officers. The design pattern, water proof plywood, OST sheet and other materials to be used shall be got approved by the Executive Engineer concerned before use on work etc., complete.
</v>
          </cell>
          <cell r="D777">
            <v>2996.48</v>
          </cell>
          <cell r="E777" t="str">
            <v>PWD SOR P73 Item M-0704</v>
          </cell>
          <cell r="F777" t="str">
            <v>Sqm.</v>
          </cell>
        </row>
        <row r="778">
          <cell r="B778" t="str">
            <v>Providing wall panelling using 12mm BWR plywood over 2"x1" aluminium channel to be fixed on wall</v>
          </cell>
          <cell r="C778" t="str">
            <v>Providing wall panelling using 12mm BWR plywood over 2"x1" aluminium channel to be fixed on wall</v>
          </cell>
          <cell r="D778">
            <v>4642.04</v>
          </cell>
          <cell r="F778" t="str">
            <v>Sqm</v>
          </cell>
        </row>
        <row r="780">
          <cell r="B780" t="str">
            <v>Supply of material and lab ourfor Mineralfbre 600mmx600mm Grid false ceiling work</v>
          </cell>
          <cell r="C780" t="str">
            <v>Supply of material and lab ourfor Mineralfbre 600mmx600mm Grid false ceiling work</v>
          </cell>
          <cell r="D780">
            <v>915.02</v>
          </cell>
          <cell r="F780" t="str">
            <v>Sqm</v>
          </cell>
        </row>
        <row r="781">
          <cell r="B781" t="str">
            <v>Supplying, fabricating, erecting and fixing  Gyp board false ceiling using perforated sheet 10mm thk</v>
          </cell>
          <cell r="C781" t="str">
            <v xml:space="preserve">Providing and fixing in position of 10mm thick gyp board false ceiling using GI perimeter channel of size 0.55mm thick (having one flange of 20mm thick another flange of 30mm and web of 27mm) along with perimeter of ceiling, screws, fixing brick wall/partition/ rcc work with the help of nylon sleeves and screws at 610mm centre to centre. then suspending gi intermediate channels of 45mm (0.90mm thick with two flanges of 15mm each) from the soffits at 1220mm centre to centre with ceiling angle of width 25x10x0.55mm thick fixed to soffits with gi cleat and steel expansion fasteners ceiling section of size of 0.55mm thick having knurled web of 51.50mm and two flanges of 26mm each with lips of 10.50mm are fixed to the intermediate channel with the help of connecting clips in direction perpendicular to the intermediate channel at 457mm  </v>
          </cell>
          <cell r="D781">
            <v>990</v>
          </cell>
          <cell r="F781" t="str">
            <v>Sqm</v>
          </cell>
        </row>
        <row r="782">
          <cell r="B782" t="str">
            <v>Supplying and fixing of 100mm dia GI pipe</v>
          </cell>
          <cell r="C782" t="str">
            <v>Supplying and fixing of 100mm dia GI pipe</v>
          </cell>
          <cell r="D782">
            <v>905</v>
          </cell>
          <cell r="F782" t="str">
            <v>Rmt</v>
          </cell>
        </row>
        <row r="783">
          <cell r="B783" t="str">
            <v>Supplying and fixing of Geyser (Data -SD 103)</v>
          </cell>
          <cell r="C783" t="str">
            <v>Supplying and fixing of Geyser (Data -SD 103)</v>
          </cell>
          <cell r="D783">
            <v>8467.2999999999993</v>
          </cell>
          <cell r="F783" t="str">
            <v>Each</v>
          </cell>
        </row>
        <row r="784">
          <cell r="B784" t="str">
            <v>Supplying and fixing of  CP wall mixer two in one (without telephone shower) including cost of all materials and all labour charges etc complete.
CER No.178/13-14</v>
          </cell>
          <cell r="D784">
            <v>3409</v>
          </cell>
          <cell r="F784" t="str">
            <v>Each</v>
          </cell>
        </row>
        <row r="785">
          <cell r="B785" t="str">
            <v>Supplying and fixing of shower arm 9" long including cost of all materials and all labour charges etc. complete  
CER No.178/13-14</v>
          </cell>
          <cell r="C785">
            <v>0</v>
          </cell>
          <cell r="D785">
            <v>469.42</v>
          </cell>
          <cell r="F785" t="str">
            <v>Each</v>
          </cell>
        </row>
        <row r="786">
          <cell r="B786" t="str">
            <v>Supplying  and fixing of GM wheel valves ISI mark</v>
          </cell>
          <cell r="C786">
            <v>0</v>
          </cell>
        </row>
        <row r="787">
          <cell r="B787" t="str">
            <v>a.100mm  GM Gate valves</v>
          </cell>
          <cell r="C787" t="str">
            <v xml:space="preserve">Supplying and delivery of 100mm dia GM Gate valve including cost of all materials and labour charges all complete complying with relevant standard specifications and as directed by the departmental officers 
</v>
          </cell>
          <cell r="D787">
            <v>5640</v>
          </cell>
          <cell r="F787" t="str">
            <v>Each</v>
          </cell>
        </row>
        <row r="788">
          <cell r="B788" t="str">
            <v>b.50mm GM Gate valves</v>
          </cell>
          <cell r="C788" t="str">
            <v xml:space="preserve">Supplying and delivery of 50mm dia GM Gate valve including cost of all materials and labour charges all complete complying with relevant standard specifications and as directed by the departmental officers 
</v>
          </cell>
          <cell r="D788">
            <v>1340</v>
          </cell>
          <cell r="F788" t="str">
            <v>Each</v>
          </cell>
        </row>
        <row r="789">
          <cell r="B789" t="str">
            <v>c.32mm GM Gate valves</v>
          </cell>
          <cell r="C789" t="str">
            <v xml:space="preserve">Supplying and delivery of 32mm dia GM Gate valve including cost of all materials and labour charges all complete complying with relevant standard specifications and as directed by the departmental officers 
</v>
          </cell>
          <cell r="D789">
            <v>604</v>
          </cell>
          <cell r="F789" t="str">
            <v>Each</v>
          </cell>
        </row>
        <row r="790">
          <cell r="B790" t="str">
            <v>Wiring with 1.5 sqmm PVC insulated single core multi strand fire retardant flexible copper cable with ISI mark confirming IS: 694:1990. (Modular)</v>
          </cell>
          <cell r="C790">
            <v>0</v>
          </cell>
        </row>
        <row r="791">
          <cell r="B791" t="str">
            <v>a. Light point with ceiling rose</v>
          </cell>
          <cell r="C791">
            <v>0</v>
          </cell>
          <cell r="D791">
            <v>1000.51</v>
          </cell>
          <cell r="F791" t="str">
            <v>Each</v>
          </cell>
        </row>
        <row r="792">
          <cell r="B792" t="str">
            <v>b. Light point without ceiling rose</v>
          </cell>
          <cell r="C792">
            <v>0</v>
          </cell>
          <cell r="D792">
            <v>1003.51</v>
          </cell>
          <cell r="F792" t="str">
            <v>Each</v>
          </cell>
        </row>
        <row r="793">
          <cell r="B793" t="str">
            <v>Wiring with 1.5 sqmm PVC insulated single core multi strand fire retardant flexible copper cable with ISI mark confirming IS: 694:1990 for 5 amps 5 pin Modular plug socket point @ Convenient Places.</v>
          </cell>
          <cell r="C793">
            <v>0</v>
          </cell>
          <cell r="D793">
            <v>769.3</v>
          </cell>
          <cell r="F793" t="str">
            <v>Each</v>
          </cell>
        </row>
        <row r="794">
          <cell r="B794" t="str">
            <v>Wiring with 1.5 sqmm PVC insulated single core multi strand fire retardant flexible copper cable with ISI mark confirming IS: 694:1990 for 5 amps 5 pin Modular plug socket point @ Switch Board Itself.</v>
          </cell>
          <cell r="C794">
            <v>0</v>
          </cell>
          <cell r="D794">
            <v>536.54999999999995</v>
          </cell>
          <cell r="F794" t="str">
            <v>Each</v>
          </cell>
        </row>
        <row r="795">
          <cell r="B795" t="str">
            <v>Supplying and laying of 3.5 core 70 sq.mm PVC armoured LTUG cable (below GL) SD-207</v>
          </cell>
          <cell r="D795">
            <v>675</v>
          </cell>
          <cell r="F795" t="str">
            <v>RMT</v>
          </cell>
        </row>
        <row r="796">
          <cell r="B796" t="str">
            <v>S&amp;F 3.5 X 70mm LTUG CABLE Above GL</v>
          </cell>
          <cell r="C796">
            <v>0</v>
          </cell>
          <cell r="D796">
            <v>435</v>
          </cell>
          <cell r="F796" t="str">
            <v>RMT</v>
          </cell>
        </row>
        <row r="797">
          <cell r="B797" t="str">
            <v>S&amp;F 3.5 X 35mm LTUG CABLE Above GL</v>
          </cell>
          <cell r="C797">
            <v>0</v>
          </cell>
          <cell r="D797">
            <v>356</v>
          </cell>
          <cell r="F797" t="str">
            <v>RMT</v>
          </cell>
        </row>
        <row r="798">
          <cell r="B798" t="str">
            <v>S&amp;F 3.5 X 25mm LTUG CABLE Above GL</v>
          </cell>
          <cell r="C798">
            <v>0</v>
          </cell>
          <cell r="D798">
            <v>317</v>
          </cell>
          <cell r="F798" t="str">
            <v>RMT</v>
          </cell>
        </row>
        <row r="799">
          <cell r="B799" t="str">
            <v>S&amp;F 2X6 Sq.mm LTUG CABLE</v>
          </cell>
          <cell r="C799">
            <v>0</v>
          </cell>
          <cell r="D799">
            <v>176.84</v>
          </cell>
          <cell r="F799" t="str">
            <v>Rmt</v>
          </cell>
        </row>
        <row r="800">
          <cell r="B800" t="str">
            <v>Supplying and fixing of brass cable gland suitable for 3.5 core 70 Sqmm PVC armoured LTUG cable  SD 189</v>
          </cell>
          <cell r="C800">
            <v>0</v>
          </cell>
          <cell r="D800">
            <v>463</v>
          </cell>
          <cell r="F800" t="str">
            <v>Each</v>
          </cell>
        </row>
        <row r="801">
          <cell r="B801" t="str">
            <v xml:space="preserve">Supplying and fixing of end termination suitable for 3.5 core 70 Sqmm PVC armoured LTUG cable </v>
          </cell>
          <cell r="C801" t="e">
            <v>#N/A</v>
          </cell>
          <cell r="D801">
            <v>293</v>
          </cell>
          <cell r="F801" t="str">
            <v>Each</v>
          </cell>
        </row>
        <row r="802">
          <cell r="B802" t="str">
            <v>FW 1.80 x 1.65 m ( Eight Leaves)</v>
          </cell>
          <cell r="C802" t="str">
            <v>FW 1.80 x 1.65 m ( Eight Leaves)</v>
          </cell>
          <cell r="D802">
            <v>6336.58</v>
          </cell>
          <cell r="F802" t="str">
            <v>Sqm</v>
          </cell>
        </row>
        <row r="803">
          <cell r="B803" t="str">
            <v>1.80 x 1.35 mt.window (Three leaves)</v>
          </cell>
          <cell r="C803" t="str">
            <v>1.80 x 1.35 mt.window (Three leaves)</v>
          </cell>
          <cell r="D803">
            <v>0</v>
          </cell>
          <cell r="F803" t="str">
            <v>Sqm</v>
          </cell>
        </row>
        <row r="804">
          <cell r="B804" t="str">
            <v>KW 1.20 x 1.05 m (Two leaves)</v>
          </cell>
          <cell r="C804" t="str">
            <v>KW 1.20 x 1.05 m (Two leaves)</v>
          </cell>
          <cell r="D804">
            <v>5680.79</v>
          </cell>
          <cell r="F804" t="str">
            <v>Sqm</v>
          </cell>
        </row>
        <row r="805">
          <cell r="B805" t="str">
            <v>1.50 x 1.35 mt.window  (three leaves)</v>
          </cell>
          <cell r="C805" t="str">
            <v>1.50 x 1.35 mt.window  (three leaves)</v>
          </cell>
          <cell r="D805">
            <v>5672.9</v>
          </cell>
          <cell r="F805" t="str">
            <v>Sqm</v>
          </cell>
        </row>
        <row r="806">
          <cell r="B806" t="str">
            <v xml:space="preserve"> 0.75 x 1.35 mt.window  ( single leaf)</v>
          </cell>
          <cell r="C806" t="str">
            <v xml:space="preserve"> 0.75 x 1.35 mt.window  ( single leaf)</v>
          </cell>
          <cell r="D806">
            <v>4975.8100000000004</v>
          </cell>
          <cell r="F806" t="str">
            <v>Sqm</v>
          </cell>
        </row>
        <row r="807">
          <cell r="B807" t="str">
            <v xml:space="preserve">Aluminium window openable 1.35x1.35m (Two leaves)Cochin House </v>
          </cell>
          <cell r="C807" t="str">
            <v xml:space="preserve">Aluminium window openable 1.35x1.35m (Two leaves)Cochin House </v>
          </cell>
          <cell r="D807">
            <v>0</v>
          </cell>
          <cell r="F807" t="str">
            <v>Sqm</v>
          </cell>
        </row>
        <row r="808">
          <cell r="B808" t="str">
            <v>Aluminium window openable 1.35x1.05m (Two leaves)</v>
          </cell>
          <cell r="C808" t="str">
            <v>Aluminium window openable 1.35x1.05m (Two leaves)</v>
          </cell>
          <cell r="D808">
            <v>0</v>
          </cell>
          <cell r="F808" t="str">
            <v>Sqm</v>
          </cell>
        </row>
        <row r="809">
          <cell r="B809" t="str">
            <v>Aluminium window openable 1.2x1.35m (Two leaves)</v>
          </cell>
          <cell r="C809" t="str">
            <v>Aluminium window openable 1.2x1.35m (Two leaves)</v>
          </cell>
          <cell r="D809">
            <v>0</v>
          </cell>
          <cell r="F809" t="str">
            <v>Sqm</v>
          </cell>
        </row>
        <row r="810">
          <cell r="B810" t="str">
            <v>Aluminium window openable 1.80 x 1.65 m =2.97m2 FRENCH WINDOW (Reference Data Nagapattinam AR - Ph-xix</v>
          </cell>
          <cell r="C810" t="str">
            <v>Aluminium window openable 1.80 x 1.65 m =2.97m2 FRENCH WINDOW (Reference Data Nagapattinam AR - Ph-xix</v>
          </cell>
          <cell r="D810">
            <v>5091.05</v>
          </cell>
          <cell r="F810" t="str">
            <v>Sqm</v>
          </cell>
        </row>
        <row r="811">
          <cell r="B811" t="str">
            <v>Supply and fixing of 100 amps TPN sheet double break switch with HRC fuse and neutral on suitable angle iron frame work with MS cable entry boxes and PWD earthing(SR-14-15(p-65)</v>
          </cell>
          <cell r="C811" t="str">
            <v xml:space="preserve">Supply and fixing of 100 Amps TPN sheet double break switch with HRC fuse and neutral on suitable angle iron framework with MS cable entry boxes and with PWD earthing including cost of all materials and labour charges, etc all complete as per relevant standard specification and as directed by the departmental officers. (The quality and brand should be got approved from the executive engineer before use)
</v>
          </cell>
          <cell r="D811">
            <v>6950</v>
          </cell>
          <cell r="F811" t="str">
            <v>Each</v>
          </cell>
        </row>
        <row r="812">
          <cell r="B812" t="str">
            <v>Supply and fixing of 200 amps fuse unit 
SRP-66</v>
          </cell>
          <cell r="C812" t="str">
            <v>Supplying and fixing 1 No 200 Amps 500 volts grade/well porcelin fuse unit on suitable teak wood plank to be fixed on the top of the pole / EB street poles with necessary clamps and including cost of all materials and labour charges, etc all complete as per relevant standard specification and as directed by the departmental officers. (the quality and brand should be got approved from the executive engineer before use)</v>
          </cell>
          <cell r="D812">
            <v>634</v>
          </cell>
          <cell r="F812" t="str">
            <v>Each</v>
          </cell>
        </row>
        <row r="813">
          <cell r="B813" t="str">
            <v>Supply and fixing of 200 amps TPN switch with HRC fuses sheet steel double break
SRP-65, 3 ©</v>
          </cell>
          <cell r="C813" t="str">
            <v xml:space="preserve">supplying and fixing of 200 amps tpn sheet steel double break switch with hrc fuses and neutral on suitable angle iron frame work with ms cable entry boxes and with earth connection only etc., all complete as per relevant standard specification and as directed by the departmental officers. (the quality and brand should be got approved from the executive engineer before use)
</v>
          </cell>
          <cell r="D813">
            <v>9470</v>
          </cell>
          <cell r="F813" t="str">
            <v>Each</v>
          </cell>
        </row>
        <row r="814">
          <cell r="B814" t="str">
            <v>Supply and fixing of 250 amps cubical type panel board</v>
          </cell>
          <cell r="C814">
            <v>0</v>
          </cell>
          <cell r="F814" t="str">
            <v>Each</v>
          </cell>
        </row>
        <row r="815">
          <cell r="B815" t="str">
            <v xml:space="preserve">Supplying and fixing of  SS Soap Tray  including cost of all materials and all labour charges etc complete </v>
          </cell>
          <cell r="C815">
            <v>0</v>
          </cell>
          <cell r="D815">
            <v>704.75</v>
          </cell>
          <cell r="F815" t="str">
            <v>Each</v>
          </cell>
        </row>
        <row r="816">
          <cell r="B816" t="str">
            <v xml:space="preserve">Supplying and fixing of CP Angle valve Stop cock  including cost of all materials and all labour charges etc complete </v>
          </cell>
          <cell r="C816" t="str">
            <v>supplying and fixing of Angle value of best quality including cost of fittings with required specials, bends, labour for fixing etc, all complete and as directed by the departmental officers., (the quality and brand of fittings should be got approved from executive engineer before use).</v>
          </cell>
          <cell r="D816">
            <v>776</v>
          </cell>
          <cell r="F816" t="str">
            <v>Each</v>
          </cell>
        </row>
        <row r="817">
          <cell r="B817" t="str">
            <v>Supplying and fixing of 25x 3mm  Copper flat</v>
          </cell>
          <cell r="C817">
            <v>0</v>
          </cell>
          <cell r="D817">
            <v>473.5</v>
          </cell>
          <cell r="F817" t="str">
            <v>Rmt</v>
          </cell>
        </row>
        <row r="818">
          <cell r="B818" t="str">
            <v xml:space="preserve">Supply and fixing of Health faucet approved quality with ISI mark </v>
          </cell>
          <cell r="C818" t="str">
            <v xml:space="preserve">Supply and fixing of Health faucet approved quality with ISI mark </v>
          </cell>
          <cell r="D818">
            <v>1003</v>
          </cell>
          <cell r="F818" t="str">
            <v>Each</v>
          </cell>
        </row>
        <row r="819">
          <cell r="B819" t="str">
            <v>S&amp;F TPN 12 way DB encloser (SR-p-80)</v>
          </cell>
          <cell r="C819">
            <v>0</v>
          </cell>
          <cell r="D819">
            <v>11481.8</v>
          </cell>
          <cell r="F819" t="str">
            <v>Each</v>
          </cell>
        </row>
        <row r="820">
          <cell r="B820" t="str">
            <v>S&amp;F TPN 8 way DB encloser 
CER No.178/2013-14</v>
          </cell>
          <cell r="C820" t="str">
            <v>Supplying and fixing of 1 no. three phase distribution board with 8 way per phase 30A / per way with neutral link on suitable well varnished teakwood plank including necessary inter connections and earth connections cost of all materials etc., all complete.</v>
          </cell>
          <cell r="D820">
            <v>5325.6</v>
          </cell>
          <cell r="F820" t="str">
            <v>Each</v>
          </cell>
        </row>
        <row r="821">
          <cell r="B821" t="str">
            <v>S&amp;F TPN 6 way DB encloser
CER No.178/2013-14</v>
          </cell>
          <cell r="C821">
            <v>0</v>
          </cell>
          <cell r="D821">
            <v>8254.6</v>
          </cell>
          <cell r="F821" t="str">
            <v>Each</v>
          </cell>
        </row>
        <row r="822">
          <cell r="B822" t="str">
            <v>S&amp;F TPN 4 way DB encloser
CER No.178/2013-14</v>
          </cell>
          <cell r="C822">
            <v>0</v>
          </cell>
          <cell r="D822">
            <v>6588</v>
          </cell>
          <cell r="F822" t="str">
            <v>Each</v>
          </cell>
        </row>
        <row r="823">
          <cell r="B823" t="str">
            <v>Supply and fixing of spot light of approved make and company with ISI CFL bulb  CER No.178/13-14</v>
          </cell>
          <cell r="C823">
            <v>0</v>
          </cell>
          <cell r="D823">
            <v>593</v>
          </cell>
          <cell r="F823" t="str">
            <v>Each</v>
          </cell>
        </row>
        <row r="824">
          <cell r="B824" t="str">
            <v>S&amp;F OF UPVC  Windows ( Non  Schedule item )</v>
          </cell>
          <cell r="C824" t="str">
            <v>Supplying and fixing UPVC (Un-Plasticized Polyvinyl Chloride) Windows of casement type (open) from the profile the size of outer frame 60mm x 58mm and shutter profile are reinforcement with GI/1mm 125GSM and 100% corrosion free, the profiles are multi chambered sections with wall thick of 2mm. The EPDM rubber (black colour) covered with over all the edges of frame and shutter the shutter will be provided with Espag multi power point locks and also it operates as handle. The corners and joints should be welded and cleaned. Radiations free pin headed plain or brown colour glass 4mm thick should be provided to the shutter and it should not allow leakage of water even at most ranging storms and should have key lockable action, security protective hinges, strong locking systems and as per size for arresting noise and energy loss. The connecting mechanism between sash and outer frame that enables opening of the window. The window should be fixed to the wall with 100% packing with screws and silicon packing all round the frames. The window should be got approved from the Executive Engineer before use on work</v>
          </cell>
        </row>
        <row r="825">
          <cell r="B825" t="str">
            <v>a) FW 900 X 2100</v>
          </cell>
          <cell r="C825" t="str">
            <v>a) FW 900 X 2100</v>
          </cell>
          <cell r="D825">
            <v>6300</v>
          </cell>
          <cell r="F825" t="str">
            <v>Sqm</v>
          </cell>
        </row>
        <row r="826">
          <cell r="B826" t="str">
            <v>b) W 1800 X 1650</v>
          </cell>
          <cell r="C826" t="str">
            <v>b) W 1800 X 1650</v>
          </cell>
          <cell r="D826">
            <v>6300</v>
          </cell>
          <cell r="F826" t="str">
            <v>Sqm</v>
          </cell>
        </row>
        <row r="827">
          <cell r="B827" t="str">
            <v>c) W1 1500 X 1650</v>
          </cell>
          <cell r="C827" t="str">
            <v>c) W1 1500 X 1650</v>
          </cell>
          <cell r="D827">
            <v>6300</v>
          </cell>
          <cell r="F827" t="str">
            <v>Sqm</v>
          </cell>
        </row>
        <row r="828">
          <cell r="B828" t="str">
            <v>d) W0 2400 X 1650</v>
          </cell>
          <cell r="C828" t="str">
            <v>d) W0 2400 X 1650</v>
          </cell>
          <cell r="D828">
            <v>6300</v>
          </cell>
          <cell r="F828" t="str">
            <v>Sqm</v>
          </cell>
        </row>
        <row r="829">
          <cell r="B829" t="str">
            <v>e) W2 1200 X 1650</v>
          </cell>
          <cell r="C829" t="str">
            <v>e) W2 1200 X 1650</v>
          </cell>
          <cell r="D829">
            <v>6300</v>
          </cell>
          <cell r="F829" t="str">
            <v>Sqm</v>
          </cell>
        </row>
        <row r="830">
          <cell r="B830">
            <v>0</v>
          </cell>
          <cell r="C830">
            <v>0</v>
          </cell>
          <cell r="D830">
            <v>6300</v>
          </cell>
          <cell r="F830" t="str">
            <v>Sqm</v>
          </cell>
        </row>
        <row r="831">
          <cell r="B831" t="str">
            <v>g) FW1 4800 X 2300</v>
          </cell>
          <cell r="C831" t="str">
            <v>g) FW1 4800 X 2300</v>
          </cell>
          <cell r="D831">
            <v>6300</v>
          </cell>
          <cell r="F831" t="str">
            <v>Sqm</v>
          </cell>
        </row>
        <row r="832">
          <cell r="B832" t="str">
            <v>h) FW2 4200 X 2300</v>
          </cell>
          <cell r="C832" t="str">
            <v>h) FW2 4200 X 2300</v>
          </cell>
          <cell r="D832">
            <v>6300</v>
          </cell>
          <cell r="F832" t="str">
            <v>Sqm</v>
          </cell>
        </row>
        <row r="833">
          <cell r="B833" t="str">
            <v>S &amp; F of sodium vapour lamp with fitting 250watts</v>
          </cell>
          <cell r="C833">
            <v>0</v>
          </cell>
          <cell r="D833">
            <v>5654</v>
          </cell>
          <cell r="F833" t="str">
            <v xml:space="preserve">Each </v>
          </cell>
        </row>
        <row r="834">
          <cell r="B834" t="str">
            <v>Supplying and fixing in position of UPVC Ventilator louvered ventilator  type for all sizes 
 PWD SR 2022-2023 p-66</v>
          </cell>
          <cell r="C834" t="str">
            <v>Supplying and fixing in position of UPVC Ventilator louvered ventilator  type for all sizes 
 PWD SR 2022-2023 p-66</v>
          </cell>
          <cell r="D834">
            <v>8106</v>
          </cell>
          <cell r="F834" t="str">
            <v>Sqm</v>
          </cell>
        </row>
        <row r="835">
          <cell r="B835" t="str">
            <v>Supplying and fixing in position of UPVC window of casement type( open) for all sizes SR 2022-2023 p-65</v>
          </cell>
          <cell r="C835" t="str">
            <v>Supplying and fixing in position of UPVC window of casement type( open) for all sizes SR 2022-2023 p-65</v>
          </cell>
          <cell r="D835">
            <v>7482</v>
          </cell>
          <cell r="F835" t="str">
            <v>Sqm</v>
          </cell>
        </row>
        <row r="836">
          <cell r="B836" t="str">
            <v>Supply and fixing of Stainless steel wash hand basin  size :3.75mx0.60m (Qtn)</v>
          </cell>
          <cell r="C836" t="str">
            <v>Supply and fixing of Stainless steel wash hand basin  size :3.75mx0.60m (Qtn)</v>
          </cell>
          <cell r="D836">
            <v>25000</v>
          </cell>
          <cell r="F836" t="str">
            <v>Set</v>
          </cell>
        </row>
        <row r="837">
          <cell r="B837" t="str">
            <v>Supplying and Fixing of Rolling shutters of all sizes (Gear Operated)(  from 8m2  to 12m2 )Annex-Vi-P-45   PWD SR 2022-2023 p-44</v>
          </cell>
          <cell r="C837" t="str">
            <v>Supplying and Fixing of Rolling shutters of all sizes (Gear Operated)(  from 8m2  to 12m2 )Annex-Vi-P-45   PWD SR 2022-2023 p-44</v>
          </cell>
          <cell r="D837">
            <v>2419</v>
          </cell>
          <cell r="F837" t="str">
            <v>Sqm</v>
          </cell>
        </row>
        <row r="838">
          <cell r="B838" t="str">
            <v xml:space="preserve">Supplying and fixing of Solid Core Flush shutters with ommercial ply on both side with teakwook lipping alround 35mm thick, Alround fully Teak wood Beading 35mm x 12mm, 125mm x 30mm  butt hinges - 3 No's, 150mm x 12mm Tower bolt - 2 No's, 5" Aldrop -1 No, 'D' type Handle 100mm - 2 No's,Rubber Bush - 40mm dia and 60mm long with required screws - 1 No etc </v>
          </cell>
          <cell r="C838" t="str">
            <v xml:space="preserve">Supplying and fixing of Solid Core Flush shutters with ommercial ply on both side with teakwook lipping alround 35mm thick, Alround fully Teak wood Beading 35mm x 12mm, 125mm x 30mm  butt hinges - 3 No's, 150mm x 12mm Tower bolt - 2 No's, 5" Aldrop -1 No, 'D' type Handle 100mm - 2 No's,Rubber Bush - 40mm dia and 60mm long with required screws - 1 No etc </v>
          </cell>
        </row>
        <row r="839">
          <cell r="B839" t="str">
            <v>Supplying and fixing of solid core flush door shutter of thickness 35mm</v>
          </cell>
          <cell r="C839" t="str">
            <v>Supplying and fixing of solid core flush door shutter of thickness 35mm</v>
          </cell>
          <cell r="D839" t="str">
            <v>*</v>
          </cell>
        </row>
        <row r="840">
          <cell r="B840" t="str">
            <v>a) door size 1.80 m x 2.40 (Double leaf)</v>
          </cell>
          <cell r="C840" t="str">
            <v>a) door size 1.80 m x 2.40 (Double leaf)</v>
          </cell>
          <cell r="D840">
            <v>3061.78</v>
          </cell>
          <cell r="F840" t="str">
            <v>Sqm</v>
          </cell>
        </row>
        <row r="841">
          <cell r="B841" t="str">
            <v>b) door size 1.80 m x 2.10 (Double leaf)</v>
          </cell>
          <cell r="C841" t="str">
            <v>b) door size 1.80 m x 2.10 (Double leaves)</v>
          </cell>
          <cell r="D841">
            <v>3077.9</v>
          </cell>
          <cell r="F841" t="str">
            <v>Sqm</v>
          </cell>
        </row>
        <row r="842">
          <cell r="B842" t="str">
            <v>c) door size 1.50 m x 2.40 (Double leaf)</v>
          </cell>
          <cell r="C842" t="str">
            <v>c) door size 1.50 m x 2.40 (Double leaf)</v>
          </cell>
          <cell r="D842">
            <v>3104.19</v>
          </cell>
          <cell r="F842" t="str">
            <v>Sqm</v>
          </cell>
        </row>
        <row r="843">
          <cell r="B843" t="str">
            <v>d).  door size 1.50 m x 2.100 (Double leaf)</v>
          </cell>
          <cell r="C843" t="str">
            <v>d).  door size 1.50 m x 2.100 (Double leaves)</v>
          </cell>
          <cell r="D843">
            <v>3178.5</v>
          </cell>
          <cell r="F843" t="str">
            <v>Sqm</v>
          </cell>
        </row>
        <row r="844">
          <cell r="B844" t="str">
            <v>e). door size 1.200 m x 2.400 (double Leaf)</v>
          </cell>
          <cell r="C844" t="str">
            <v>e). door size 1.200 m x 2.400 (double Leaf)</v>
          </cell>
          <cell r="D844">
            <v>3311.59</v>
          </cell>
          <cell r="F844" t="str">
            <v>Sqm</v>
          </cell>
        </row>
        <row r="845">
          <cell r="B845" t="str">
            <v>f). door size 1.200m x 2.100 (Double leaf)</v>
          </cell>
          <cell r="C845" t="str">
            <v>f). door size 1.200m x 2.100 (Double leaf)</v>
          </cell>
          <cell r="D845">
            <v>3336.27</v>
          </cell>
          <cell r="F845" t="str">
            <v>Sqm</v>
          </cell>
        </row>
        <row r="846">
          <cell r="B846" t="str">
            <v>g).  door size 1.000 m x 2.100 (Single Leaf)</v>
          </cell>
          <cell r="C846" t="str">
            <v>g).  door size 1.000 m x 2.100 (Single Leaf)</v>
          </cell>
          <cell r="D846">
            <v>3023.25</v>
          </cell>
          <cell r="F846" t="str">
            <v>Sqm</v>
          </cell>
        </row>
        <row r="847">
          <cell r="B847" t="str">
            <v>h).  door size 1.00 m x 2.400 (Single Leaf)</v>
          </cell>
          <cell r="C847" t="str">
            <v>h).  door size 1.00 m x 2.400 (Single Leaf)</v>
          </cell>
          <cell r="D847">
            <v>2995.92</v>
          </cell>
          <cell r="F847" t="str">
            <v>Sqm</v>
          </cell>
        </row>
        <row r="848">
          <cell r="B848" t="str">
            <v>i.  door size 0.900 m x 2.100 (Single Leaf)</v>
          </cell>
          <cell r="C848" t="str">
            <v>i.  door size 0.900 m x 2.100 (Single Leaf)</v>
          </cell>
          <cell r="D848">
            <v>3090.35</v>
          </cell>
          <cell r="F848" t="str">
            <v>Sqm</v>
          </cell>
        </row>
        <row r="849">
          <cell r="B849" t="str">
            <v>g.  door size 0.900 m x 2.400 (Single Leaf)</v>
          </cell>
          <cell r="C849" t="str">
            <v>g.  door size 0.900 m x 2.400 (Single Leaf)</v>
          </cell>
          <cell r="D849">
            <v>3059.74</v>
          </cell>
          <cell r="F849" t="str">
            <v>Sqm</v>
          </cell>
        </row>
        <row r="850">
          <cell r="B850" t="str">
            <v>k).  door size 0.75m x 2.100 (Single Leaf)</v>
          </cell>
          <cell r="C850" t="str">
            <v>i.  door size 0.750 m x 2.100 (Single Leaf)</v>
          </cell>
          <cell r="D850">
            <v>2611</v>
          </cell>
          <cell r="F850" t="str">
            <v>Sqm</v>
          </cell>
        </row>
        <row r="851">
          <cell r="B851" t="str">
            <v>h.  door size 0.750 m x 2.400 (Single Leaf)</v>
          </cell>
          <cell r="C851" t="str">
            <v>h.  door size 0.750 m x 2.400 (Single Leaf)</v>
          </cell>
          <cell r="D851">
            <v>3253.5</v>
          </cell>
          <cell r="F851" t="str">
            <v>Sqm</v>
          </cell>
        </row>
        <row r="852">
          <cell r="B852" t="str">
            <v>Providing additional strutting to centering of plain surface.</v>
          </cell>
          <cell r="C852" t="str">
            <v>Providing additional strutting to centering of plain surface.</v>
          </cell>
          <cell r="D852">
            <v>33.659999999999997</v>
          </cell>
          <cell r="F852" t="str">
            <v>Sqm</v>
          </cell>
        </row>
        <row r="853">
          <cell r="B853" t="str">
            <v>S &amp; F of Granite slab of size 4'x2', 18 to 20mm Thick For kitchen arrangements (jet black)</v>
          </cell>
          <cell r="C853" t="str">
            <v>Supplying and fixing of superfine polished jet black and similar varieties of granite slab for kitchen hearth slab  (sample should be got approved by the executive engineer before use) laid over in cm 1:3 (one of cement and three of sand) 20 mm tk including fixing in position cutting the slab to the required size, wherever necessary pointing the joints with coloured cement curing finishing etc., all complete and as directed by the departmental officers</v>
          </cell>
        </row>
        <row r="854">
          <cell r="B854" t="str">
            <v>a. In Ground floor
S &amp; F of Granite slab of size 4'x2', 18 to 20mm Thick For kitchen arrangements (jet black)</v>
          </cell>
          <cell r="C854" t="str">
            <v>a. In Ground floor</v>
          </cell>
          <cell r="D854">
            <v>1969.85</v>
          </cell>
          <cell r="F854" t="str">
            <v>Sqm</v>
          </cell>
        </row>
        <row r="855">
          <cell r="B855" t="str">
            <v>b. In First floor
S &amp; F of Granite slab of size 4'x2', 18 to 20mm Thick For kitchen arrangements (jet black)</v>
          </cell>
          <cell r="C855" t="str">
            <v>b. In First floor</v>
          </cell>
          <cell r="D855">
            <v>1974.81</v>
          </cell>
          <cell r="F855" t="str">
            <v>Sqm</v>
          </cell>
        </row>
        <row r="856">
          <cell r="B856" t="str">
            <v>c. In Second floor
S &amp; F of Granite slab of size 4'x2', 18 to 20mm Thick For kitchen arrangements (jet black)</v>
          </cell>
          <cell r="C856" t="str">
            <v>c. In Second floor</v>
          </cell>
          <cell r="D856">
            <v>1979.77</v>
          </cell>
          <cell r="F856" t="str">
            <v>Sqm</v>
          </cell>
        </row>
        <row r="857">
          <cell r="B857" t="str">
            <v>d. In Third floor
S &amp; F of Granite slab of size 4'x2', 18 to 20mm Thick For kitchen arrangements (jet black)</v>
          </cell>
          <cell r="C857" t="str">
            <v>c. In Third floor</v>
          </cell>
          <cell r="D857">
            <v>1984.73</v>
          </cell>
          <cell r="F857" t="str">
            <v>Sqm</v>
          </cell>
        </row>
        <row r="858">
          <cell r="B858" t="str">
            <v>S &amp; F of Granite tile of size 2'x 1', 10mm Thick For kitchen arrangements (jet black)</v>
          </cell>
          <cell r="C858" t="str">
            <v>S &amp; F of Granite tile of size 2'x 1', 10mm Thick For  (jet black)</v>
          </cell>
        </row>
        <row r="859">
          <cell r="B859" t="str">
            <v>a. In Ground floor S &amp; F of Granite tile of size 2'x 1', 10mm Thick For  (jet black)</v>
          </cell>
          <cell r="C859" t="str">
            <v>a. In Ground floor</v>
          </cell>
          <cell r="D859">
            <v>1117.5899999999999</v>
          </cell>
          <cell r="F859" t="str">
            <v>Sqm</v>
          </cell>
        </row>
        <row r="860">
          <cell r="B860" t="str">
            <v>b. In First floor S &amp; F of Granite tile of size 2'x 1', 10mm Thick For  (jet black)</v>
          </cell>
          <cell r="C860" t="str">
            <v>b. In First floor</v>
          </cell>
          <cell r="D860">
            <v>1120.07</v>
          </cell>
          <cell r="F860" t="str">
            <v>Sqm</v>
          </cell>
        </row>
        <row r="861">
          <cell r="B861" t="str">
            <v>c. In Second floor S &amp; F of Granite tile of size 2'x 1', 10mm Thick For  (jet black)</v>
          </cell>
          <cell r="C861" t="str">
            <v>c. In Second floor</v>
          </cell>
          <cell r="D861">
            <v>1122.55</v>
          </cell>
          <cell r="F861" t="str">
            <v>Sqm</v>
          </cell>
        </row>
        <row r="862">
          <cell r="B862" t="str">
            <v>c. In Third floor S &amp; F of Granite tile of size 2'x 1', 10mm Thick For  (jet black)</v>
          </cell>
          <cell r="C862" t="str">
            <v>c. In Third floor</v>
          </cell>
          <cell r="D862">
            <v>1124.5</v>
          </cell>
          <cell r="F862" t="str">
            <v>Sqm</v>
          </cell>
        </row>
        <row r="863">
          <cell r="B863" t="str">
            <v>Aluminum Louvered ventilators</v>
          </cell>
          <cell r="C863" t="str">
            <v>Aluminum Louvered ventilators</v>
          </cell>
        </row>
        <row r="864">
          <cell r="B864" t="str">
            <v>a. 1.35 x 0.60 mt ventilators</v>
          </cell>
          <cell r="C864" t="str">
            <v>a. 1.35 x 0.60 mt ventilators</v>
          </cell>
          <cell r="D864">
            <v>5218.3</v>
          </cell>
          <cell r="F864" t="str">
            <v>Sqm</v>
          </cell>
        </row>
        <row r="865">
          <cell r="B865" t="str">
            <v>d. 1.0 x 0.60 mt ventilators</v>
          </cell>
          <cell r="C865" t="str">
            <v>d. 1.0 x 0.60 mt ventilators</v>
          </cell>
          <cell r="D865">
            <v>5215.46</v>
          </cell>
          <cell r="F865" t="str">
            <v>Sqm</v>
          </cell>
        </row>
        <row r="866">
          <cell r="B866" t="str">
            <v>a. 0.90 x 0.60 mt ventilators</v>
          </cell>
          <cell r="C866" t="str">
            <v>a. 0.90 x 0.60 mt ventilators</v>
          </cell>
          <cell r="D866">
            <v>5215.46</v>
          </cell>
          <cell r="F866" t="str">
            <v>Sqm</v>
          </cell>
        </row>
        <row r="867">
          <cell r="B867" t="str">
            <v>c. 0.75 x 0.60 mt ventilators</v>
          </cell>
          <cell r="C867" t="str">
            <v>c. 0.75 x 0.60 mt ventilators</v>
          </cell>
          <cell r="D867">
            <v>5445.38</v>
          </cell>
          <cell r="F867" t="str">
            <v>Sqm</v>
          </cell>
        </row>
        <row r="868">
          <cell r="B868" t="str">
            <v>b. 0.60 x 0.60 mt ventilators</v>
          </cell>
          <cell r="C868" t="str">
            <v>b. 0.60 x 0.60 mt ventilators</v>
          </cell>
          <cell r="D868">
            <v>5780.28</v>
          </cell>
          <cell r="F868" t="str">
            <v>Sqm</v>
          </cell>
        </row>
        <row r="869">
          <cell r="B869" t="str">
            <v>Supply &amp; Fixing of MS door  (for lockup door )</v>
          </cell>
          <cell r="C869" t="str">
            <v>Supply &amp; Fixing of MS door  (for lockup door )</v>
          </cell>
        </row>
        <row r="870">
          <cell r="B870" t="str">
            <v>MS door of Size 1000 x 2100mm</v>
          </cell>
          <cell r="C870" t="str">
            <v>MS door of Size 1000 x 2100mm</v>
          </cell>
          <cell r="D870">
            <v>9385.85</v>
          </cell>
          <cell r="F870" t="str">
            <v>each</v>
          </cell>
        </row>
        <row r="871">
          <cell r="B871" t="str">
            <v>MS door of Size 750 x 1350mm</v>
          </cell>
          <cell r="C871" t="str">
            <v>MS door of Size 750 x 1350mm</v>
          </cell>
          <cell r="D871">
            <v>6112.29</v>
          </cell>
          <cell r="F871" t="str">
            <v>Each</v>
          </cell>
        </row>
        <row r="872">
          <cell r="B872" t="str">
            <v>Supply &amp; Fixing of MS ventilator of size ( lockup)</v>
          </cell>
          <cell r="C872" t="str">
            <v>Supply &amp; Fixing of MS ventilator of size ( lockup)</v>
          </cell>
        </row>
        <row r="873">
          <cell r="B873" t="str">
            <v>MS Ventilator of Size 1350 x 600mm</v>
          </cell>
          <cell r="C873" t="str">
            <v>MS Ventilator of Size 1350 x 600mm</v>
          </cell>
          <cell r="D873">
            <v>4297.0600000000004</v>
          </cell>
          <cell r="F873" t="str">
            <v>Sqm</v>
          </cell>
        </row>
        <row r="874">
          <cell r="B874" t="str">
            <v xml:space="preserve"> MS ventilator of size  1200 x 800 mm
</v>
          </cell>
          <cell r="C874" t="str">
            <v xml:space="preserve"> MS ventilator of size  1200 x 800 mm
</v>
          </cell>
          <cell r="D874">
            <v>0</v>
          </cell>
          <cell r="F874" t="str">
            <v>Sqm</v>
          </cell>
        </row>
        <row r="875">
          <cell r="B875" t="str">
            <v xml:space="preserve"> MS ventilator of size  1200 x 600 mm
</v>
          </cell>
          <cell r="C875" t="str">
            <v xml:space="preserve"> MS ventilator of size  1200 x 600 mm
</v>
          </cell>
          <cell r="D875">
            <v>4348.82</v>
          </cell>
          <cell r="F875" t="str">
            <v>Sqm</v>
          </cell>
        </row>
        <row r="876">
          <cell r="B876" t="str">
            <v xml:space="preserve"> MS ventilator of size  1000 x 800 mm
</v>
          </cell>
          <cell r="C876" t="str">
            <v xml:space="preserve"> MS ventilator of size  1000 x 800 mm
</v>
          </cell>
          <cell r="D876">
            <v>0</v>
          </cell>
          <cell r="F876" t="str">
            <v>Sqm</v>
          </cell>
        </row>
        <row r="877">
          <cell r="B877" t="str">
            <v>MS Ventilator of Size 900 x 600mm</v>
          </cell>
          <cell r="C877" t="str">
            <v>MS Ventilator of Size 900 x 600mm</v>
          </cell>
          <cell r="D877">
            <v>4881.1899999999996</v>
          </cell>
          <cell r="F877" t="str">
            <v>Sqm</v>
          </cell>
        </row>
        <row r="878">
          <cell r="B878" t="str">
            <v>MS Ventilator of Size 600 x 600mm</v>
          </cell>
          <cell r="C878" t="str">
            <v>MS Ventilator of Size 600 x 600mm</v>
          </cell>
          <cell r="D878">
            <v>5175.3599999999997</v>
          </cell>
          <cell r="F878" t="str">
            <v>Sqm</v>
          </cell>
        </row>
        <row r="879">
          <cell r="B879" t="str">
            <v>MS Ventilator of Size 1285 x 600mm</v>
          </cell>
          <cell r="C879" t="str">
            <v>MS Ventilator of Size 1285 x 600mm</v>
          </cell>
          <cell r="D879">
            <v>4457.7700000000004</v>
          </cell>
          <cell r="F879" t="str">
            <v>Sqm</v>
          </cell>
        </row>
        <row r="880">
          <cell r="B880" t="str">
            <v>Supply and fixing of 19mm dia steam pipe for down rod of fan (SD 106)</v>
          </cell>
          <cell r="C880" t="str">
            <v>Supply and fixing of 19mm dia steam pipe for down rod of fan (SD 106)</v>
          </cell>
          <cell r="D880">
            <v>61.8</v>
          </cell>
          <cell r="F880" t="str">
            <v>Each</v>
          </cell>
        </row>
        <row r="881">
          <cell r="B881" t="str">
            <v>Supply and fixing of  SS Towel rail (75cm length) CER No.178/13-14</v>
          </cell>
          <cell r="C881">
            <v>0</v>
          </cell>
          <cell r="D881">
            <v>405</v>
          </cell>
          <cell r="F881" t="str">
            <v>Rmt</v>
          </cell>
        </row>
        <row r="882">
          <cell r="B882" t="str">
            <v>Supply and fixing of weld mesh of size 7.5x2.5cmx10gauge</v>
          </cell>
          <cell r="C882">
            <v>0</v>
          </cell>
          <cell r="D882">
            <v>325</v>
          </cell>
          <cell r="F882" t="str">
            <v>Sqm</v>
          </cell>
        </row>
        <row r="883">
          <cell r="B883" t="str">
            <v>Supply and fixing of Chicken mesh</v>
          </cell>
          <cell r="C883">
            <v>0</v>
          </cell>
          <cell r="D883">
            <v>35</v>
          </cell>
          <cell r="F883" t="str">
            <v>Sqm</v>
          </cell>
        </row>
        <row r="884">
          <cell r="B884" t="str">
            <v>S &amp; F of 15mm dia Engineering Polymer Tap (long body ) for coastal area only</v>
          </cell>
          <cell r="C884" t="str">
            <v>S &amp; F of 15mm dia Engineering Polymer Tap (long body ) for coastal area only</v>
          </cell>
          <cell r="D884">
            <v>260</v>
          </cell>
          <cell r="F884" t="str">
            <v>Each</v>
          </cell>
        </row>
        <row r="885">
          <cell r="B885" t="str">
            <v>S &amp; F of 15mm dia Engineering Polymer Tap  short body tap for coastal area only</v>
          </cell>
          <cell r="C885" t="str">
            <v>S &amp; F of 15mm dia Engineering Polymer Tap  short body tap for coastal area only</v>
          </cell>
          <cell r="D885">
            <v>249</v>
          </cell>
          <cell r="F885" t="str">
            <v>Each</v>
          </cell>
        </row>
        <row r="886">
          <cell r="B886" t="str">
            <v xml:space="preserve">S &amp; F of CFL road way lighting luminaries suitable for fixing 36w CFL lamp </v>
          </cell>
          <cell r="D886">
            <v>3458.67</v>
          </cell>
          <cell r="F886" t="str">
            <v>Each</v>
          </cell>
        </row>
        <row r="887">
          <cell r="B887" t="str">
            <v>Prviding Augering  30 cm dia for compound wall (M30)</v>
          </cell>
          <cell r="D887">
            <v>1016.98</v>
          </cell>
          <cell r="F887" t="str">
            <v>Rmt</v>
          </cell>
        </row>
        <row r="888">
          <cell r="B888" t="str">
            <v>Prviding Augering  30 cm dia for compound wall (M20)</v>
          </cell>
          <cell r="D888">
            <v>978.34</v>
          </cell>
        </row>
        <row r="889">
          <cell r="B889" t="str">
            <v>Finshing the top of Terrace floor with one course of solar reflective Ceramic tiles with base concrete</v>
          </cell>
          <cell r="C889" t="str">
            <v>Finishing the top of terrace floor with one course of solar reflective water proof, heat proof and cool roof ceramic tiles of size 305mmx305mmx7mm thick of approved quality laid in cement mortar 1:3 20mm tk (one part of cement and three parts of sand) mixed with calcium based mineral powder (60 kg for 1000 sqft) (before laying the tiles, the tiles should be dipped with salin based nano liquid) and top grouting with cement mortar 1:3 (one part of cement and three parts of sand) mixed with white cement, silicon powder and polimer adhesive (20 kg for 1000 sqft.) And joint pointed with zycosil oil (200gm for 1000 sqft.) After grouting acrylic saline based liquid with base concrete including pointing etc., complete complying with standard specification including cost of all materials labour charges for lifting to open terrace, laying and finishing and other incidental charges etc., complete and as directed by the departmental officers. (brand, quality of tiles should be got approved from executive engineer before use)</v>
          </cell>
          <cell r="D889">
            <v>1730.12</v>
          </cell>
          <cell r="F889" t="str">
            <v>Sqm.</v>
          </cell>
        </row>
        <row r="890">
          <cell r="B890" t="str">
            <v>Finshing the top of Terrace floor with one course of solar reflective Ceramic tiles without base concrete</v>
          </cell>
          <cell r="C890" t="str">
            <v>Finishing the top of terrace floor with one course of solar reflective water proof, heat proof and cool roof ceramic tiles of size 305mmx305mmx7mm thick of approved quality laid in cement mortar 1:3 20mm tk (one part of cement and three parts of sand) mixed with calcium based mineral powder (60 kg for 1000 sqft) (before laying the tiles, the tiles should be dipped with salin based nano liquid) and top grouting with cement mortar 1:3 (one part of cement and three parts of sand) mixed with white cement, silicon powder and polimer adhesive (20 kg for 1000 sqft.) And joint pointed with zycosil oil (200gm for 1000 sqft.) After grouting acrylic saline based liquid with base concrete including pointing etc., complete complying with standard specification including cost of all materials labour charges for lifting to open terrace, laying and finishing and other incidental charges etc., complete and as directed by the departmental officers. (brand, quality of tiles should be got approved from executive engineer before use)</v>
          </cell>
          <cell r="D890">
            <v>1498.22</v>
          </cell>
          <cell r="F890" t="str">
            <v>Sqm.</v>
          </cell>
        </row>
        <row r="891">
          <cell r="B891" t="str">
            <v>Supplying and laying of Rajasthan Kota stone of 20mm thick for flooring using crushed stone sand</v>
          </cell>
          <cell r="C891" t="str">
            <v>Supplying and laying of Rajasthan Kota stone of 20mm thick for flooring using crushed stone sand</v>
          </cell>
          <cell r="D891">
            <v>1703.21</v>
          </cell>
          <cell r="F891" t="str">
            <v>Sqm.</v>
          </cell>
        </row>
        <row r="892">
          <cell r="B892" t="str">
            <v>HDPE water tank 200 lit capacity with ISI mark</v>
          </cell>
          <cell r="C892" t="str">
            <v>HDPE water tank 200 lit capacity with ISI mark</v>
          </cell>
          <cell r="D892">
            <v>2010</v>
          </cell>
          <cell r="F892" t="str">
            <v>Each</v>
          </cell>
        </row>
        <row r="893">
          <cell r="B893" t="str">
            <v>UPVC Non Pressure  pipe of SN8 SDR 34
( S 16.5) as per IS 15328/2003</v>
          </cell>
          <cell r="C893" t="str">
            <v>Supplying and fixing the following dia  Non Pressure pipe of SN8 SDR 34 with ISI mark confirming toIS 15328/2003 for soil line with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v>
          </cell>
          <cell r="D893" t="str">
            <v>*</v>
          </cell>
        </row>
        <row r="894">
          <cell r="B894" t="str">
            <v>a. 110 mm UPVC Non Pressure  pipe</v>
          </cell>
          <cell r="C894" t="str">
            <v>a. 110 mm UPVC Non Pressure  pipe</v>
          </cell>
          <cell r="D894">
            <v>489.19</v>
          </cell>
          <cell r="F894" t="str">
            <v>Rmt</v>
          </cell>
        </row>
        <row r="895">
          <cell r="B895" t="str">
            <v>b. 160 mm UPVC Non Pressure  pipe</v>
          </cell>
          <cell r="C895" t="str">
            <v>b. 160 mm UPVC Non Pressure  pipe</v>
          </cell>
          <cell r="D895">
            <v>813.38</v>
          </cell>
          <cell r="F895" t="str">
            <v>Rmt</v>
          </cell>
        </row>
        <row r="896">
          <cell r="B896" t="str">
            <v>PVC Specials  as per IS 10124/1982 Part II</v>
          </cell>
          <cell r="C896" t="str">
            <v>Supplying, laying and fixing of following Dia PVC specials of best approved quality including cost of specials and labour charges for fixing etc., all complete and  as  directed  by  the  departmental officers.</v>
          </cell>
        </row>
        <row r="897">
          <cell r="B897" t="str">
            <v>a. 110 mm dia PVC bend (TWAD SR 21-22  P-27 S.No-4 )</v>
          </cell>
          <cell r="C897" t="str">
            <v>a. 110 mm dia PVC bend</v>
          </cell>
          <cell r="D897">
            <v>173</v>
          </cell>
          <cell r="F897" t="str">
            <v>Each</v>
          </cell>
        </row>
        <row r="898">
          <cell r="B898" t="str">
            <v>b. 160 mm dia PVC bend (TWAD SR 21-22  P-27 it-1.5, S.No-4 )</v>
          </cell>
          <cell r="C898" t="str">
            <v>b. 160 mm dia PVC bend</v>
          </cell>
          <cell r="D898">
            <v>553</v>
          </cell>
          <cell r="F898" t="str">
            <v>Each</v>
          </cell>
        </row>
        <row r="899">
          <cell r="B899" t="str">
            <v xml:space="preserve">PVC Equal Tee  as per  BIS 7834/1975 </v>
          </cell>
          <cell r="C899" t="str">
            <v>PVC Equal Tee  as per</v>
          </cell>
        </row>
        <row r="900">
          <cell r="B900" t="str">
            <v>a. 110 mm dia PVC Equal tee(TWAD SR 21-22  P-27 S.No-9 )</v>
          </cell>
          <cell r="C900" t="str">
            <v>110 mm dia PVC Equal tee</v>
          </cell>
          <cell r="D900">
            <v>195</v>
          </cell>
          <cell r="F900" t="str">
            <v>Each</v>
          </cell>
        </row>
        <row r="901">
          <cell r="B901" t="str">
            <v>b. 160 mm dia PVC Equal tee(TWAD SR 21-22  P-27 S.No-9 )</v>
          </cell>
          <cell r="C901" t="str">
            <v>160 mm dia PVC Equal tee</v>
          </cell>
          <cell r="D901">
            <v>367</v>
          </cell>
          <cell r="F901" t="str">
            <v>Each</v>
          </cell>
        </row>
        <row r="902">
          <cell r="B902" t="str">
            <v xml:space="preserve">S &amp; F of Indian Water closet white glazed (Oriya type) of size 580 x 440mm with PVC SWR grade ' P' or "S' trap   - in G.F.  </v>
          </cell>
          <cell r="C902" t="str">
            <v xml:space="preserve">Supplying and fixing of Indian water closet white glazed (Oriya type) of size 580 mm x 440 mm of approved make with ISI mark (to be got approved from EE before use) with P or S trap confirming to IS 2556 part 12, including concrete packing filling portion with earth, flooring the area with 75mm thick brick jelly concrete in cc 1:8:16 (one of cement, eight of sand and sixteen of brick jelly) using 40mm size brick jelly and top left rough to receive the floor plastering but including antisyphonage connection, curing, etc. all complete and as directed by the departmental officers. (In Ground floor)                             </v>
          </cell>
          <cell r="D902">
            <v>3428.83</v>
          </cell>
          <cell r="F902" t="str">
            <v>Each</v>
          </cell>
        </row>
        <row r="903">
          <cell r="B903" t="str">
            <v xml:space="preserve">S &amp; F of Indian Water closet white glazed (Oriya type) of size 580 x 440mm  with PVC SWR grade ' P' or "S' trap- Other than  G.F.  </v>
          </cell>
          <cell r="C903" t="str">
            <v>Supplying and fixing of Indian water closet white glazed (oriya type) of size 580mmx440mm of approved make with isi mark (to be got approved from ee before use) with p or s trap confirming to is 2556 part 12, including concrete filling the sunk portion with brick jelly lime concrete proportion of brick jelly to lime being 32:12½ by volume (32 cft of 20mm gauge brick jelly and 12 ½ cft of slaked lime) (no sand) and top 75mm thick brick jelly concrete in cc 1:8:16 (one of cement, eight of sand and sixteen of broken brick jelly) using 40mm size brick jelly including plastering the sides of sunk portion in cm 1:3 (one of cement and three of sand) 12mm thick mixed with water proofing compound at 2kg/10 Sqm.  and  top left  rough  to  receive  the floor plastering but including antisyphonage connection, one coat of bitumen for the sides, bottom and curing etc., complete in all floors. (Other than Ground floor)</v>
          </cell>
          <cell r="D903">
            <v>5331.47</v>
          </cell>
          <cell r="F903" t="str">
            <v>Each</v>
          </cell>
        </row>
        <row r="904">
          <cell r="B904" t="str">
            <v xml:space="preserve">S &amp; F of E.W.C.(White) 500 mm with PVC SWR grade "P" or "S" TRAP </v>
          </cell>
          <cell r="C904">
            <v>0</v>
          </cell>
          <cell r="D904">
            <v>7285.48</v>
          </cell>
          <cell r="F904" t="str">
            <v>Each</v>
          </cell>
        </row>
        <row r="905">
          <cell r="B905" t="str">
            <v xml:space="preserve">S &amp; F of E.W.C.( Colour) 500 mm with PVC SWR grade "P" or "S" TRAP </v>
          </cell>
          <cell r="C905">
            <v>0</v>
          </cell>
          <cell r="D905">
            <v>7679.48</v>
          </cell>
          <cell r="F905" t="str">
            <v>Each</v>
          </cell>
        </row>
        <row r="906">
          <cell r="B906" t="str">
            <v>French window  ( SP Perambalur)</v>
          </cell>
          <cell r="C906">
            <v>0</v>
          </cell>
        </row>
        <row r="907">
          <cell r="B907" t="str">
            <v xml:space="preserve">a. FW  (2.1 x 2.0 m ) 3 bay openable </v>
          </cell>
          <cell r="C907">
            <v>0</v>
          </cell>
          <cell r="D907">
            <v>2118.38</v>
          </cell>
          <cell r="F907" t="str">
            <v>Sqm</v>
          </cell>
        </row>
        <row r="908">
          <cell r="B908" t="str">
            <v xml:space="preserve">b.FW 1 (1.80 x 2.0 m )3 bay openable </v>
          </cell>
          <cell r="C908">
            <v>0</v>
          </cell>
          <cell r="D908">
            <v>2413.36</v>
          </cell>
          <cell r="F908" t="str">
            <v>Sqm</v>
          </cell>
        </row>
        <row r="909">
          <cell r="B909" t="str">
            <v xml:space="preserve">c. FW 2  (1.20 x 2.0 m ) 2 bay openable </v>
          </cell>
          <cell r="C909">
            <v>0</v>
          </cell>
          <cell r="D909">
            <v>2413.37</v>
          </cell>
          <cell r="F909" t="str">
            <v>Sqm</v>
          </cell>
        </row>
        <row r="910">
          <cell r="B910" t="str">
            <v xml:space="preserve">d.FW 3 (0.75 x 2.0 m ) Single  bay openable </v>
          </cell>
          <cell r="C910">
            <v>0</v>
          </cell>
          <cell r="D910">
            <v>2870.15</v>
          </cell>
          <cell r="F910" t="str">
            <v>Sqm</v>
          </cell>
        </row>
        <row r="911">
          <cell r="B911" t="str">
            <v>e. FD/ FW  (0.57 x 2.0 m )Single  bay openable</v>
          </cell>
          <cell r="C911">
            <v>0</v>
          </cell>
          <cell r="D911">
            <v>3714.01</v>
          </cell>
          <cell r="F911" t="str">
            <v>Sqm</v>
          </cell>
        </row>
        <row r="912">
          <cell r="B912" t="str">
            <v xml:space="preserve">f. 1.50 x 2.00 mt.window  sankar nagar DSP </v>
          </cell>
          <cell r="C912">
            <v>0</v>
          </cell>
          <cell r="D912">
            <v>3518.67</v>
          </cell>
          <cell r="F912" t="str">
            <v>Sqm</v>
          </cell>
        </row>
        <row r="913">
          <cell r="B913" t="str">
            <v>Wiring with 1.5 sqmm PVC insulated single core multi strand fire retardant flexible copper cable with ISI mark confirming IS: 694:1990.
( PVC Box , Fire Retarded Box) For Coastal only</v>
          </cell>
          <cell r="C913">
            <v>0</v>
          </cell>
        </row>
        <row r="914">
          <cell r="B914" t="str">
            <v>a. Light point with ceiling rose</v>
          </cell>
          <cell r="C914">
            <v>0</v>
          </cell>
          <cell r="D914">
            <v>1678.69</v>
          </cell>
          <cell r="F914" t="str">
            <v>Each</v>
          </cell>
        </row>
        <row r="915">
          <cell r="B915" t="str">
            <v>b. Light point without ceiling rose</v>
          </cell>
          <cell r="C915">
            <v>0</v>
          </cell>
          <cell r="D915">
            <v>1681.79</v>
          </cell>
          <cell r="F915" t="str">
            <v>Each</v>
          </cell>
        </row>
        <row r="916">
          <cell r="B916" t="str">
            <v>c. Calling bell point with Buzzer/Calling bell</v>
          </cell>
          <cell r="C916">
            <v>0</v>
          </cell>
          <cell r="D916">
            <v>1711.44</v>
          </cell>
          <cell r="F916" t="str">
            <v>Each</v>
          </cell>
        </row>
        <row r="917">
          <cell r="B917" t="str">
            <v>Wiring with 1.5 sqmm PVC insulated single core multi strand fire retardant flexible copper cable with ISI mark confirming IS: 694:1990 for Fan point.(PVC Electrical Box )</v>
          </cell>
          <cell r="C917">
            <v>0</v>
          </cell>
          <cell r="D917">
            <v>1734.1</v>
          </cell>
          <cell r="F917" t="str">
            <v>Each</v>
          </cell>
        </row>
        <row r="918">
          <cell r="B918" t="str">
            <v>Wiring with 1.5 sqmm PVC insulated single core multi strand fire retardant flexible copper cable with ISI mark confirming IS: 694:1990 for Staircase Light Point.(PVC Electrical Box )</v>
          </cell>
          <cell r="C918">
            <v>0</v>
          </cell>
          <cell r="D918">
            <v>3158.59</v>
          </cell>
          <cell r="F918" t="str">
            <v>Each</v>
          </cell>
        </row>
        <row r="919">
          <cell r="B919" t="str">
            <v>Wiring with 1.5 sqmm PVC insulated single core multi strand fire retardant flexible copper cable with ISI mark confirming IS: 694:1990 for 5 amps 5 pin plug socket point @ Switch Board Itself.</v>
          </cell>
          <cell r="C919">
            <v>0</v>
          </cell>
          <cell r="D919">
            <v>864.66</v>
          </cell>
          <cell r="F919" t="str">
            <v>Each</v>
          </cell>
        </row>
        <row r="920">
          <cell r="B920" t="str">
            <v>Wiring with 1.5 sqmm PVC insulated single core multi strand fire retardant flexible copper cable with ISI mark confirming IS: 694:1990 for 5 amps 5 pin plug socket point @ Convenient Places.(PVC Electrical Box )</v>
          </cell>
          <cell r="C920">
            <v>0</v>
          </cell>
          <cell r="D920">
            <v>1161.3</v>
          </cell>
          <cell r="F920" t="str">
            <v>Each</v>
          </cell>
        </row>
        <row r="921">
          <cell r="B921" t="str">
            <v>Supplying and fixing of 15 Amps 3 pin flush type plug using ( PVC Box , Fire Retarded Box)</v>
          </cell>
          <cell r="C921" t="str">
            <v>Supplying and fixing 15 amps 3 pin plug type socket on a suitable MS box 16g thick concealed and covered with 3mm thick laminated hylem sheet inclusive of  all connections and cost of all materials.</v>
          </cell>
          <cell r="D921">
            <v>134.47</v>
          </cell>
          <cell r="F921" t="str">
            <v>Each</v>
          </cell>
        </row>
        <row r="922">
          <cell r="B922" t="str">
            <v xml:space="preserve">Fabrication of Mild steel / RTS grills (without cement slurry) for all sizes of rods.(BINDING WIRE insulated with PVC)
</v>
          </cell>
          <cell r="C922">
            <v>0</v>
          </cell>
          <cell r="D922">
            <v>90539.8</v>
          </cell>
          <cell r="F922" t="str">
            <v>MT</v>
          </cell>
        </row>
        <row r="923">
          <cell r="B923" t="str">
            <v>PVC SWR 110 mm dia with ISI mark type- A for Rain water down fall pipe(UPVC SPECIAL CLAMP )</v>
          </cell>
          <cell r="C923">
            <v>0</v>
          </cell>
          <cell r="D923">
            <v>354.74</v>
          </cell>
          <cell r="F923" t="str">
            <v>Rmt</v>
          </cell>
        </row>
        <row r="924">
          <cell r="B924" t="str">
            <v>Supply and fixing in posistion of 6 rows of 10 guage GI barbed wire 20 guage</v>
          </cell>
          <cell r="C924" t="str">
            <v>Supply and fixing in posistion of 6 rows of 10 guage GI barbed wire 20 guage including cost of all materials and labour charges all complete complying with relevant standard specifications and as directed by the departmental officers.</v>
          </cell>
          <cell r="D924">
            <v>37.799999999999997</v>
          </cell>
        </row>
        <row r="925">
          <cell r="B925" t="str">
            <v xml:space="preserve">Supply ,laying &amp; jointing the following pipes as per ASTM D 1785 of schedule 40 with  UPVC Specials </v>
          </cell>
          <cell r="C925" t="str">
            <v xml:space="preserve">Supply ,laying &amp; jointing the following pipes as per ASTM D 1785 of schedule 40 with  UPVC Specials </v>
          </cell>
        </row>
        <row r="926">
          <cell r="B926" t="str">
            <v xml:space="preserve">a. 32 mm dia  Supply ,laying &amp; jointing the following pipes as per ASTM D 1785 of schedule 40 with  UPVC Specials </v>
          </cell>
          <cell r="C926" t="str">
            <v xml:space="preserve">Supplying and delivery of 32mm dia UPVC Pipe including cost of all materials and labour charges all complete complying with relevant standard specifications and as directed by the departmental officers </v>
          </cell>
          <cell r="D926">
            <v>260.42</v>
          </cell>
          <cell r="F926" t="str">
            <v>Rmt</v>
          </cell>
        </row>
        <row r="927">
          <cell r="B927" t="str">
            <v xml:space="preserve">b. 25 mm dia  Supply ,laying &amp; jointing the following pipes as per ASTM D 1785 of schedule 40 with  UPVC Specials </v>
          </cell>
          <cell r="C927" t="str">
            <v xml:space="preserve">Supplying and delivery of 25mm dia UPVC Pipe including cost of all materials and labour charges all complete complying with relevant standard specifications and as directed by the departmental officers </v>
          </cell>
          <cell r="D927">
            <v>242.82</v>
          </cell>
          <cell r="F927" t="str">
            <v>Rmt</v>
          </cell>
        </row>
        <row r="928">
          <cell r="B928" t="str">
            <v>c. 20mm dia PVC water supply ASTM pipe (fully consealed in walls)</v>
          </cell>
          <cell r="C928" t="str">
            <v xml:space="preserve">Supplying and delivery of 20mm dia UPVC Pipe including cost of all materials and labour charges all complete complying with relevant standard specifications and as directed by the departmental officers </v>
          </cell>
          <cell r="D928">
            <v>240.02</v>
          </cell>
          <cell r="F928" t="str">
            <v>Rmt</v>
          </cell>
        </row>
        <row r="929">
          <cell r="B929" t="str">
            <v>Providing Colour Marble chips of size 10mm and below using 70.20Kgs of cement and 15 cum of Colour Marble chips for every 10 sqm over the existing plastered surface  ( For coastal area)</v>
          </cell>
          <cell r="C929">
            <v>0</v>
          </cell>
          <cell r="D929">
            <v>382.63</v>
          </cell>
          <cell r="F929" t="str">
            <v>Sqm</v>
          </cell>
        </row>
        <row r="930">
          <cell r="B930" t="str">
            <v>S &amp; F of 15mm dia half turn CP long body tap</v>
          </cell>
          <cell r="C930" t="str">
            <v>Supplying and fixing of half turn brass core CP long body tap of 15mm dia of best quality including cost of half turn CP tap with required specials and labour for fixing etc., all complete and as directed by the departmental officers. (The quality and brand should be got approved from the executive engineer before use)</v>
          </cell>
          <cell r="D930">
            <v>495</v>
          </cell>
          <cell r="F930" t="str">
            <v>Each</v>
          </cell>
        </row>
        <row r="931">
          <cell r="B931" t="str">
            <v>S &amp; F of 15mm dia half turn CP short body tap</v>
          </cell>
          <cell r="C931" t="str">
            <v>Supplying and fixing of half turn brass core CP short body tap of 15mm dia of best quality including cost of half turn CP tap with required specials and labour for fixing etc., all complete and as directed by the departmental officers. (the quality and brand should be got approved from the executive engineer before use)</v>
          </cell>
          <cell r="D931">
            <v>447</v>
          </cell>
          <cell r="F931" t="str">
            <v>Each</v>
          </cell>
        </row>
        <row r="932">
          <cell r="B932" t="str">
            <v xml:space="preserve">S &amp; F of MS angle of size 50x 50x 5mm </v>
          </cell>
          <cell r="C932">
            <v>0</v>
          </cell>
          <cell r="D932">
            <v>51.4</v>
          </cell>
          <cell r="F932" t="str">
            <v>Kg</v>
          </cell>
        </row>
        <row r="933">
          <cell r="B933" t="str">
            <v>Granite Tiles flooring in cm1:3,20mm thk sathali steel/ grey</v>
          </cell>
          <cell r="C933" t="str">
            <v>supplying and laying of granite tile flooring (super fine polished with machine cut edges of size 2’ x 1’, 20mm thick (satherli grey/steel grey) using grout joint) over cement plastering in cm 1:3 (one of cement and three of sand 20mm thick including fixing in position, cutting the tiles to the required size wherever necessary pointing the joints with grout curing, finishing etc., all complete and as directed by the departmental officers.</v>
          </cell>
          <cell r="D933">
            <v>2330.34</v>
          </cell>
          <cell r="F933" t="str">
            <v>Sqm</v>
          </cell>
        </row>
        <row r="934">
          <cell r="B934" t="str">
            <v>Bored cast sit piles installation of vertical cast in Situ Bored piles of following dia using Standardised concrete  mix M30 Grade) as per nagapattinam data For Coastal area</v>
          </cell>
        </row>
        <row r="935">
          <cell r="B935" t="str">
            <v>a.500mm dia pile</v>
          </cell>
          <cell r="C935">
            <v>0</v>
          </cell>
          <cell r="D935">
            <v>5071.71</v>
          </cell>
          <cell r="F935" t="str">
            <v>Rmt</v>
          </cell>
        </row>
        <row r="936">
          <cell r="B936" t="str">
            <v>b.450mm dia pile</v>
          </cell>
          <cell r="C936">
            <v>0</v>
          </cell>
          <cell r="D936">
            <v>2486.77</v>
          </cell>
          <cell r="F936" t="str">
            <v>Rmt</v>
          </cell>
        </row>
        <row r="937">
          <cell r="B937" t="str">
            <v>c.400mm dia pile</v>
          </cell>
          <cell r="C937">
            <v>0</v>
          </cell>
          <cell r="D937">
            <v>2489.88</v>
          </cell>
          <cell r="F937" t="str">
            <v>Rmt</v>
          </cell>
        </row>
        <row r="938">
          <cell r="B938" t="str">
            <v>Removing of clay from pile inlucing  conveyance charges, loading and unloading charges etc.,all complete</v>
          </cell>
        </row>
        <row r="939">
          <cell r="B939" t="str">
            <v>Chipping of RCC pile head of 500mm Dia of pile to the required cut off level and clearing away the debris from site with an average lead of 5 km  etc.</v>
          </cell>
        </row>
        <row r="940">
          <cell r="B940" t="str">
            <v>a.500mm dia pile</v>
          </cell>
          <cell r="C940">
            <v>0</v>
          </cell>
          <cell r="D940">
            <v>1329.18</v>
          </cell>
          <cell r="F940" t="str">
            <v>Rmt</v>
          </cell>
        </row>
        <row r="941">
          <cell r="B941" t="str">
            <v>b.450mm dia pile</v>
          </cell>
          <cell r="C941">
            <v>0</v>
          </cell>
          <cell r="D941">
            <v>1075.6600000000001</v>
          </cell>
          <cell r="F941" t="str">
            <v>Rmt</v>
          </cell>
        </row>
        <row r="942">
          <cell r="B942" t="str">
            <v>c.400mm dia pile</v>
          </cell>
          <cell r="C942">
            <v>0</v>
          </cell>
          <cell r="D942">
            <v>852.4</v>
          </cell>
          <cell r="F942" t="str">
            <v>Rmt</v>
          </cell>
        </row>
        <row r="943">
          <cell r="B943" t="str">
            <v>Mobilization Charges inclusive of Transportation to site assembling and Dismantling the rotary pile equipment employed for the works etc.(Qtn)</v>
          </cell>
          <cell r="D943">
            <v>50000</v>
          </cell>
          <cell r="F943" t="str">
            <v>No</v>
          </cell>
        </row>
        <row r="944">
          <cell r="B944" t="str">
            <v>Conducting Routine vertical compression load test for bored cast in situ RCC piles of various dia by direct loading in accordance with IS 2911(PART IV)1985 excluding cost of pile and dismantling the same after testing, includung finishing pile head etc.(CER .no.60/2016-2017. Est Cochin house)</v>
          </cell>
          <cell r="D944">
            <v>70000</v>
          </cell>
          <cell r="F944" t="str">
            <v>No</v>
          </cell>
        </row>
        <row r="945">
          <cell r="B945" t="str">
            <v>False ceiling with plain gybsum board (as per PWD SR. rate 2017-18, Anx- VI -It- 154 -a)</v>
          </cell>
          <cell r="D945">
            <v>713.54</v>
          </cell>
          <cell r="F945" t="str">
            <v>Sqm</v>
          </cell>
        </row>
        <row r="946">
          <cell r="B946" t="str">
            <v>Wiring with 1.5 Sqm.m PVC insulated single core multi strand fire retardant flexible copper cable with ISI mark confirming IS: 694:1990. (Open wiring)</v>
          </cell>
          <cell r="C946" t="str">
            <v>Wiring with 1.5 Sqm.m PVC insulated single core multi strand fire retardant flexible copper cable with ISI mark conforming to IS: 694/1990, 1.1 k.v. grade cable with continuous earth by means of 1.5 Sqm.m pvc insulated single core multi strand fire retardant flexible copper cable with ISI mark conforming to is: 694/1990, 1.1 k.v. grade cable in  fully concealed PVC rigid conduit pipe heavy duty with isi mark with suitable size ms box of 1 no. (each) 16 g thick concealed and covered with 3mm thick laminated hylem sheet for 5 amps flush type switch including circuit mains, cost of all materials, specials etc., all complete  (Open wiring)</v>
          </cell>
        </row>
        <row r="947">
          <cell r="B947" t="str">
            <v>a. Light point with ceiling rose Wiring with 1.5 Sqm.m PVC insulated single core multi strand fire retardant flexible copper cable with ISI mark confirming IS: 694:1990. (Open wiring)</v>
          </cell>
          <cell r="C947" t="str">
            <v>(a) Light point with ceiling rose (Open wiring)</v>
          </cell>
          <cell r="D947">
            <v>921.2</v>
          </cell>
          <cell r="F947" t="str">
            <v>Each</v>
          </cell>
        </row>
        <row r="948">
          <cell r="B948" t="str">
            <v>b. Light point without ceiling rose Wiring with 1.5 Sqm.m PVC insulated single core multi strand fire retardant flexible copper cable with ISI mark confirming IS: 694:1990. (Open wiring)</v>
          </cell>
          <cell r="C948" t="str">
            <v>(b) Light point without ceiling rose (Open wiring)</v>
          </cell>
          <cell r="D948">
            <v>923.2</v>
          </cell>
          <cell r="F948" t="str">
            <v>Each</v>
          </cell>
        </row>
        <row r="949">
          <cell r="B949" t="str">
            <v>c. Calling bell (Open wiring)</v>
          </cell>
          <cell r="C949" t="str">
            <v>c. Calling bell (Open wiring)</v>
          </cell>
          <cell r="D949">
            <v>961.2</v>
          </cell>
        </row>
        <row r="950">
          <cell r="B950" t="str">
            <v>Wiring with 1.5 Sqm.m PVC insulated single core multi strand fire retardant flexible copper cable with ISI mark confirming IS: 694:1990 for 5 amps 5 pin  plug socket point @ Convenient Places.(Open wiring)</v>
          </cell>
          <cell r="C950" t="str">
            <v>Wiring with 1.5 sqmm PVC insulated single core multi strand fire retardant flexible copper cable with ISI mark confirming IS: 694:1990 for 5 amps 5 pin  plug socket point @ Convenient Places.(Open wiring)</v>
          </cell>
          <cell r="D950">
            <v>707.47</v>
          </cell>
          <cell r="F950" t="str">
            <v>Each</v>
          </cell>
        </row>
        <row r="951">
          <cell r="B951" t="str">
            <v>Wiring with 1.5 Sqm.m PVC insulated single core multi strand fire retardant flexible copper cable with ISI mark confirming IS: 694:1990 for 5 amps 5 pin  plug socket point @ Switch Board Itself.(Open wiring)</v>
          </cell>
          <cell r="C951" t="str">
            <v>Wiring with 1.5 sqmm PVC insulated single core multi strand fire retardant flexible copper cable with ISI mark confirming IS: 694:1990 for 5 amps 5 pin  plug socket point @ Switch Board Itself.(Open wiring)</v>
          </cell>
          <cell r="D951">
            <v>869.5</v>
          </cell>
          <cell r="F951" t="str">
            <v>Each</v>
          </cell>
        </row>
        <row r="952">
          <cell r="B952" t="str">
            <v>Wiring with 1.5 Sqm.m PVC insulated single core multi strand fire retardant flexible copper cable with ISI mark confirming IS: 694:1990 for Fan point .(Open wiring)</v>
          </cell>
          <cell r="C952" t="str">
            <v>Wiring with 1.5 sqmm PVC insulated single core multi strand fire retardant flexible copper cable with ISI mark confirming IS: 694:1990 for Fan point .(Open wiring)</v>
          </cell>
          <cell r="D952">
            <v>1008.2</v>
          </cell>
          <cell r="F952" t="str">
            <v>RMT</v>
          </cell>
        </row>
        <row r="953">
          <cell r="B953" t="str">
            <v>Aluminium Partition wall 1/3 5.5mm thick glass &amp; 2/3 Novapan sheet 12mm thick outer top and bottom</v>
          </cell>
          <cell r="C953" t="str">
            <v>supply and fabrication, fixing in position of aluminium partition with bottom 1/3 paneled 12mm thick both side laminated sheet and top 1/3 plain glass 5.5mm thick to suit against the partition wall. the outer frame top and bottom using rectangular box section no.9221 of 101.50x44.45x2mm at weight of 1.975 kg/m vertical as well as horizontal using rectangular box section no. 9222 of 63.50x38.10x2mm at weight of 1.174 kg/m with accessories and furniture fittings including cost of materials, rubber beeding ‘l’ angle screws etc., and power consumption charges required for fabrication including making necessary holes in the columns, beams, masonry with power drill to the required extent and redoing the masonry to original conditions after fixing etc., complete. the aluminium section anodized with matt finish under electrically controlled conditions in accordance with is specification 1863/1963 for anodic film thickness of not 15 microns. all the clips</v>
          </cell>
          <cell r="D953">
            <v>3879.13</v>
          </cell>
          <cell r="F953" t="str">
            <v>Sqm</v>
          </cell>
        </row>
        <row r="954">
          <cell r="B954" t="str">
            <v>Supply and fixing of colour matt finish door 15 microns double leaf door ( 1500 x 2100 mm)</v>
          </cell>
          <cell r="C954">
            <v>0</v>
          </cell>
          <cell r="D954">
            <v>6220.12</v>
          </cell>
          <cell r="F954" t="str">
            <v>Sqm</v>
          </cell>
        </row>
        <row r="955">
          <cell r="B955" t="str">
            <v>Supply and fixing of colour matt finish door 15 microns double leaf door ( 1000 x 2100 mm)</v>
          </cell>
          <cell r="C955" t="str">
            <v>supplying and fixing in position of aluminium door of bottom with novapan sheet 12mm tk and top with 5.5mm thick plain glass. the outer frame top and bottom using rectangular box section no.4617 of 101.60x44.45x 2.10mm at weight of 1.608 kg/m and shutter vertical section no. 4504 of 47.62x47.62x1.82mm at weight of 1.052 and top horizontal section no.4506 of size 47.62x10.16x 2.82mm at weight of 0.776 kg/m with accessories and furniture fittings including cost of materials, rubber beeding ‘l’ angle screws etc., and power consumption charges required for fabrication including making necessary holes in the columns, beams, masonry with power drill to the required extent and redoing the masonry to original conditions after fixing etc., complete.  the  aluminium  section  anodized with matt finish under electrically controlled conditions in accordance with is specification 1863/1963 for anodic film thickness of not less than 15 microns. all the clips</v>
          </cell>
          <cell r="D955">
            <v>8003.05</v>
          </cell>
          <cell r="F955" t="str">
            <v>Sqm</v>
          </cell>
        </row>
        <row r="956">
          <cell r="B956" t="str">
            <v>supplying and fixing of colour matt finish floor tiles of size 12"x12" floor tiles</v>
          </cell>
          <cell r="C956">
            <v>0</v>
          </cell>
          <cell r="D956">
            <v>1406.55</v>
          </cell>
          <cell r="F956" t="str">
            <v>Sqm</v>
          </cell>
        </row>
        <row r="957">
          <cell r="B957" t="str">
            <v>supplying and fixing of colour matt finish floor tiles of size 12"x18" for wall tiles</v>
          </cell>
          <cell r="C957">
            <v>0</v>
          </cell>
          <cell r="D957">
            <v>1705.32</v>
          </cell>
          <cell r="F957" t="str">
            <v>Sqm</v>
          </cell>
        </row>
        <row r="958">
          <cell r="B958" t="str">
            <v>Supply and fixing of 20 Amps DP plug and socket in sheet enclosure with 32 A DP MCB  in Flush with wall with earth connection ( For AC Plug ) Legrand ( MDS) / Hager( L&amp; T) Equivalent/ Superior variety  
Ele SD -140 /2020-21</v>
          </cell>
          <cell r="C958" t="str">
            <v xml:space="preserve">Supply and fixing of 20 Amps DP plug and socket in sheet enclosure with 32 A DP MCB  in Flush with wall with earth connection ( For AC Plug ) Legrand ( MDS) / Hager( L&amp; T) Equivalent/ Superior variety  
</v>
          </cell>
          <cell r="D958">
            <v>1858</v>
          </cell>
          <cell r="E958" t="str">
            <v>Ele SD -140 /2022-2023</v>
          </cell>
          <cell r="F958" t="str">
            <v>Each</v>
          </cell>
        </row>
        <row r="959">
          <cell r="B959" t="str">
            <v>Supplying nd laying of 1000 x 1000 x 300mm size ms 16 swg powder coated cable terminal box with two compartment with necessary bus bar connected with TNEB etc.,</v>
          </cell>
          <cell r="C959">
            <v>0</v>
          </cell>
          <cell r="D959">
            <v>0</v>
          </cell>
          <cell r="F959" t="str">
            <v>Each</v>
          </cell>
        </row>
        <row r="960">
          <cell r="B960" t="str">
            <v>Supplying and fixing of 200 Amps metal clad switch with rewirable fuse units, (Revised PWD SR 18-19Pg.no.80 it-J Part c)</v>
          </cell>
          <cell r="C960">
            <v>0</v>
          </cell>
          <cell r="D960">
            <v>8100</v>
          </cell>
          <cell r="F960" t="str">
            <v>Each</v>
          </cell>
        </row>
        <row r="961">
          <cell r="B961" t="str">
            <v>Supply and Laying Rubber Moulded Hyraulic Pressed Paver Block 83 mm thick including labour charges for laying etc ( as per DB/1469/2018)</v>
          </cell>
          <cell r="C961">
            <v>0</v>
          </cell>
          <cell r="D961">
            <v>829</v>
          </cell>
          <cell r="F961" t="str">
            <v>Each</v>
          </cell>
        </row>
        <row r="962">
          <cell r="B962" t="str">
            <v>Supplying and fixing of 250 Watts Metal halide Flood light etc.,</v>
          </cell>
          <cell r="C962" t="e">
            <v>#N/A</v>
          </cell>
          <cell r="D962">
            <v>8869</v>
          </cell>
          <cell r="F962" t="str">
            <v>Each</v>
          </cell>
        </row>
        <row r="963">
          <cell r="B963" t="str">
            <v>R.C.C.Door frames of size 100 x 75mm with one edge grooves size 't' x 20 mm  ( with out  M20 or M30 grade old  data )</v>
          </cell>
          <cell r="C963" t="str">
            <v>Supplying and fixing Monolithic RCC door frames of size 100x75mm with one edge grooves size 'T' x 20 mm ('T' represents the shutter thickness) in reinforced cement concrete M20 or M30 grade  using 20mm hard broken stone jelly including cost of steel and fabrication of reinforcement grills with 3 nos. of 6mm M.S rod alround and 3mm steel stirrups at 30cm centre to centre including fixing of 3 nos of  iron bracket of size 100x100x5mm or 3 nos of teak wood plug for receiving hinges and 2 nos of teak wood plug for receiving the tower bolts including fixing of 6 nos of hold fasts and cost and fixing of check nuts and aluminium sleeves and 2 nos iron oxide tower bolt receiver all as per drawings, including moulding in steel mould and casting with smooth surfaces and fine edges, curing, transporting etc., all complete as directed by the departmental officers.</v>
          </cell>
        </row>
        <row r="964">
          <cell r="B964" t="str">
            <v>a. 900 x 2100 mm R.C.C.Door frames of size 100 x 75mm with o</v>
          </cell>
          <cell r="C964" t="str">
            <v>a. 900 x 2100 mm</v>
          </cell>
          <cell r="D964">
            <v>2903.42</v>
          </cell>
          <cell r="F964" t="str">
            <v>Each</v>
          </cell>
        </row>
        <row r="965">
          <cell r="B965" t="str">
            <v>c. 1200 x 2100 mm R.C.C.Door frames of size 100 x 75mm with o</v>
          </cell>
          <cell r="C965" t="str">
            <v>c. 1200 x 2100 mm</v>
          </cell>
          <cell r="D965">
            <v>3471.2</v>
          </cell>
          <cell r="F965" t="str">
            <v>Each</v>
          </cell>
        </row>
        <row r="966">
          <cell r="B966" t="str">
            <v>d. 750 x 2100 mm R.C.C.Door frames of size 100 x 75mm with o</v>
          </cell>
          <cell r="C966" t="str">
            <v>d. 750 x 2100 mm</v>
          </cell>
          <cell r="D966">
            <v>2864.54</v>
          </cell>
        </row>
        <row r="967">
          <cell r="B967" t="str">
            <v>c. 1000 x 2100 mm R.C.C.Door frames of size 100 x 75mm with o</v>
          </cell>
          <cell r="C967" t="str">
            <v>c. 1000 x 2100 mm</v>
          </cell>
          <cell r="D967">
            <v>2926.48</v>
          </cell>
          <cell r="F967" t="str">
            <v>Each</v>
          </cell>
        </row>
        <row r="968">
          <cell r="B968" t="str">
            <v>Supply and fixing of 9 watts  LED bulb  (PWD SR-2022-23/p-115)</v>
          </cell>
          <cell r="C968" t="str">
            <v xml:space="preserve">Supplying and fixing of 9W LED Bulb and fixing the bulb including cost of all materials and labour for fixing in position and as directed by the departmental officers. (The entire fittings should be got approved from the executive  engineer before use) </v>
          </cell>
          <cell r="D968">
            <v>135</v>
          </cell>
          <cell r="F968" t="str">
            <v>Each</v>
          </cell>
        </row>
        <row r="969">
          <cell r="B969" t="str">
            <v>18 watts  LED  Tube Light</v>
          </cell>
          <cell r="C969" t="str">
            <v xml:space="preserve">Supplying and fixing of  4"18 watts Crystal  LED tube light fittings on teak wood round blocks of 75mm dia 40mm deep suspended from ceiling or mounted on the wall including cost of all materials and labour for fixing in position and as directed by the departmental officers. (The entire fittings should be got approved from the executive  engineer before use)  </v>
          </cell>
          <cell r="D969">
            <v>704.13</v>
          </cell>
          <cell r="F969" t="str">
            <v>Each</v>
          </cell>
        </row>
        <row r="970">
          <cell r="B970" t="str">
            <v>Supply and fixing of  Bulk Head fitting suitable for  12W LED Bulb</v>
          </cell>
          <cell r="C970" t="str">
            <v>supplying and fixing of water tight bulk head fittings with guard, suitable for led Bulb including necessary connections, cost of materials etc., all complete.</v>
          </cell>
          <cell r="D970">
            <v>529.20000000000005</v>
          </cell>
          <cell r="F970" t="str">
            <v>Each</v>
          </cell>
        </row>
        <row r="971">
          <cell r="B971" t="str">
            <v>Supply, fiing of 30W LED street light etc.,</v>
          </cell>
          <cell r="C971" t="str">
            <v>Supplying and fixing of 30 W LED Street light fitting including labour charges for fixing of LED Street light fitting etc all complete as per relevant standard specification and as directed by the departmental officers. (The quality and brand should be go</v>
          </cell>
          <cell r="D971">
            <v>4121.67</v>
          </cell>
          <cell r="F971" t="str">
            <v>Each</v>
          </cell>
        </row>
        <row r="972">
          <cell r="B972" t="str">
            <v>Supply and fixing of 25 W LED Street light</v>
          </cell>
          <cell r="C972" t="str">
            <v>Supplying and fixing of 25 W LED Street light fitting including labour charges for fixing of LED Street light fitting etc all complete as per relevant standard specification and as directed by the departmental officers. (The quality and brand should be go</v>
          </cell>
          <cell r="D972">
            <v>3458.67</v>
          </cell>
        </row>
        <row r="973">
          <cell r="B973" t="str">
            <v>12 watts  LED bulb  qtn</v>
          </cell>
          <cell r="C973" t="str">
            <v xml:space="preserve">Supplying and fixing of 12 W LED Bulb and fixing the bulb including cost of all materials and labour for fixing in position and as directed by the departmental officers. (The entire fittings should be got approved from the executive  engineer before use) </v>
          </cell>
          <cell r="D973">
            <v>170</v>
          </cell>
          <cell r="F973" t="str">
            <v>Each</v>
          </cell>
        </row>
        <row r="974">
          <cell r="B974" t="str">
            <v>Supply and fixing of Prepainting G.I. Window/ Ventilator  with Grill( PWDSR-22-23)P-59</v>
          </cell>
          <cell r="D974">
            <v>5508</v>
          </cell>
          <cell r="F974" t="str">
            <v>Sqm</v>
          </cell>
        </row>
        <row r="975">
          <cell r="B975" t="str">
            <v>Wallputty ( one coat)</v>
          </cell>
          <cell r="C975" t="str">
            <v>Supplying and Applying Of Wall Putty One Coat With Approved Make Wall Putty For Smooth Finishing Over The New Cement Plastered Walls Including Cost Of Putty, Brushes, Watering Curing Labour Charges For Apply Putty, Blade Etc., Complete And As Directed By The Departmental Officers. (The Quality Of The Material Should Be Got Approved From The Executive Engineer Before Use)</v>
          </cell>
          <cell r="D975">
            <v>99.18</v>
          </cell>
          <cell r="F975" t="str">
            <v>Sqm</v>
          </cell>
        </row>
        <row r="976">
          <cell r="B976" t="str">
            <v>Wallputty ( TWO coat)</v>
          </cell>
          <cell r="C976" t="str">
            <v>Supplying and Applying Of Wall Putty Two Coat With Approved Make Wall Putty For Smooth Finishing Over The New Cement Plastered Walls Including Cost Of Putty, Brushes, Watering Curing Labour Charges For Apply Putty, Blade Etc., Complete And As Directed By The Departmental Officers. (The Quality Of The Material Should Be Got Approved From The Executive Engineer Before Use)</v>
          </cell>
          <cell r="D976">
            <v>163.1</v>
          </cell>
          <cell r="F976" t="str">
            <v>Sqm</v>
          </cell>
        </row>
        <row r="977">
          <cell r="B977" t="str">
            <v>Suplly and erection of 125 Amps Capacity floor mounting panel board (Cubical type)</v>
          </cell>
          <cell r="D977">
            <v>40500</v>
          </cell>
          <cell r="F977" t="str">
            <v>Each</v>
          </cell>
        </row>
        <row r="978">
          <cell r="B978" t="str">
            <v>Supply &amp; Installtion of 3 star rated Air- Conditioner with copper coil including cost of 3m copper tube and fixing charge etc (PWD SR 2020-21 , P-141)</v>
          </cell>
        </row>
        <row r="979">
          <cell r="B979" t="str">
            <v>a. 2.0 TR Split Type AC unit</v>
          </cell>
          <cell r="C979" t="str">
            <v>Supplying, testing and commission of 3 Star   2.0  ton capacity Hi-wall counted single split type AC unit superior variety/make consisting of outdoor condensing unit complete with compressor and air cooler condenser with fan motor and one indoor unit with evaporator blower including cost of copper piping etc., including initial charging of refrigerant gas and suitable for single phase operation (With cardless remote control facilities). all complete and as directed by departmental officers (the quality and brand should be got approved from the executive engineer before use)</v>
          </cell>
          <cell r="D979">
            <v>44160</v>
          </cell>
          <cell r="E979" t="str">
            <v xml:space="preserve">PWD SOR P153 </v>
          </cell>
          <cell r="F979" t="str">
            <v>Each</v>
          </cell>
        </row>
        <row r="980">
          <cell r="B980" t="str">
            <v>a. 1.5 TR Split Type AC unit</v>
          </cell>
          <cell r="C980" t="str">
            <v>Supplying, testing and commission of 3 Star   1.5  ton capacity Hi-wall counted single split type AC unit superior variety/make consisting of outdoor condensing unit complete with compressor and air cooler condenser with fan motor and one indoor unit with evaporator blower including cost of copper piping etc., including initial charging of refrigerant gas and suitable for single phase operation (With cardless remote control facilities). all complete and as directed by departmental officers (the quality and brand should be got approved from the executive engineer before use)</v>
          </cell>
          <cell r="D980">
            <v>33170</v>
          </cell>
          <cell r="E980" t="str">
            <v xml:space="preserve">PWD SOR P153 </v>
          </cell>
          <cell r="F980" t="str">
            <v>Each</v>
          </cell>
        </row>
        <row r="981">
          <cell r="B981" t="str">
            <v>SUPPLY &amp; INSTALLATION OF  1.0 TR Split Type  AIR-CONDITIONER WITH COPPER COIL incl.Cost of material, transportation,Checking etc., all complete and as directed by the Department Officials.</v>
          </cell>
          <cell r="C981" t="str">
            <v>SUPPLY &amp; INSTALLATION OF  1.0 TR Split Type  AIR-CONDITIONER WITH COPPER COIL incl.Cost of material, transportation,Checking etc., all complete and as directed by the Department Officials.</v>
          </cell>
          <cell r="D981">
            <v>41990</v>
          </cell>
          <cell r="F981" t="str">
            <v>Each</v>
          </cell>
        </row>
        <row r="982">
          <cell r="B982" t="str">
            <v>b. Supply and Installation of 4 KVA CpapacityAutomatic Voltage stablizer with time delay relay (V- Guard/ Equivalent)</v>
          </cell>
          <cell r="C982" t="str">
            <v>Supply and installation of 4 KVA capacity Automatic  Voltage Stabilizer with time delay relay (V-Gurad Equivalent)</v>
          </cell>
          <cell r="D982">
            <v>4441</v>
          </cell>
          <cell r="E982" t="str">
            <v>PWD SOR P154</v>
          </cell>
          <cell r="F982" t="str">
            <v>Each</v>
          </cell>
        </row>
        <row r="983">
          <cell r="B983" t="str">
            <v>Supply and installation of 5 KVA capacity Automatic  Voltage Stabilizer with time delay relay (V-Gurad Equivalent)</v>
          </cell>
          <cell r="C983" t="str">
            <v>Supply and installation of 5 KVA capacity Automatic  Voltage Stabilizer with time delay relay (V-Gurad Equivalent)</v>
          </cell>
          <cell r="D983">
            <v>4940</v>
          </cell>
          <cell r="E983" t="str">
            <v>PWD SOR P154</v>
          </cell>
          <cell r="F983" t="str">
            <v>Each</v>
          </cell>
        </row>
        <row r="984">
          <cell r="B984" t="str">
            <v>c. Supply and laying of 5/8" and 3/8" copper pipe (Extra beyond 3 metrs supplied with AC unit)</v>
          </cell>
          <cell r="C984" t="str">
            <v>Supply and laying of 5/8" and 3/8" copper pipe (Extra beyond 3 metres supplied with AC unit)</v>
          </cell>
          <cell r="D984">
            <v>940</v>
          </cell>
          <cell r="E984" t="str">
            <v>PWD SOR P154</v>
          </cell>
          <cell r="F984" t="str">
            <v>Rmt</v>
          </cell>
        </row>
        <row r="985">
          <cell r="B985" t="str">
            <v xml:space="preserve">d. Supply and fixing of AC drain pipe </v>
          </cell>
          <cell r="C985" t="str">
            <v xml:space="preserve">Supply and fixing of AC drain pipe </v>
          </cell>
          <cell r="D985">
            <v>60</v>
          </cell>
          <cell r="F985" t="str">
            <v>Rmt</v>
          </cell>
        </row>
        <row r="986">
          <cell r="B986" t="str">
            <v>Supply and fixing of MS stand for fixing outdoor unit</v>
          </cell>
          <cell r="C986" t="str">
            <v>Supply and fixing of MS stand for fixing outdoor unit</v>
          </cell>
          <cell r="D986">
            <v>1088</v>
          </cell>
          <cell r="F986" t="str">
            <v>Each</v>
          </cell>
        </row>
        <row r="987">
          <cell r="B987" t="str">
            <v>Numbering &amp; lettering arrangements [CER.NO.530 / 2019-2020]</v>
          </cell>
          <cell r="C987" t="str">
            <v xml:space="preserve">Numbering &amp; lettering arrangements </v>
          </cell>
        </row>
        <row r="988">
          <cell r="B988" t="str">
            <v>Supply and fixing of Aluminium TNPHC Emblem of 18" height</v>
          </cell>
          <cell r="C988" t="str">
            <v>Supply and fixing of Aluminium TNPHC Emblem of 18" height</v>
          </cell>
          <cell r="D988">
            <v>4200</v>
          </cell>
          <cell r="F988" t="str">
            <v>Nos</v>
          </cell>
        </row>
        <row r="989">
          <cell r="B989" t="str">
            <v>Supply and Fixing of 12" Height Aluminium letter s</v>
          </cell>
          <cell r="C989" t="str">
            <v>Supply and Fixing of 12" Height Aluminium letter s</v>
          </cell>
          <cell r="D989">
            <v>840</v>
          </cell>
          <cell r="F989" t="str">
            <v>Nos</v>
          </cell>
        </row>
        <row r="990">
          <cell r="B990" t="str">
            <v>Supply and fixing of 9" Height Aluminium letters</v>
          </cell>
          <cell r="C990" t="str">
            <v>Supply and fixing of 9" Height Aluminium letters</v>
          </cell>
          <cell r="D990">
            <v>720</v>
          </cell>
          <cell r="F990" t="str">
            <v>Nos</v>
          </cell>
        </row>
        <row r="991">
          <cell r="B991" t="str">
            <v>Supply and fixing of 20"x5" size plastic foam name plate</v>
          </cell>
          <cell r="C991" t="str">
            <v>Supply and fixing of 20"x5" size plastic foam name plate</v>
          </cell>
          <cell r="D991">
            <v>320</v>
          </cell>
          <cell r="F991" t="str">
            <v>Nos</v>
          </cell>
        </row>
        <row r="992">
          <cell r="B992" t="str">
            <v>Supply and fixing of 24"x8" plastic foam name plate with vinyl cutting letter RWH Board</v>
          </cell>
          <cell r="C992" t="str">
            <v>Supply and fixing of 24"x8" plastic foam name plate with vinyl cutting letter RWH Board</v>
          </cell>
          <cell r="D992">
            <v>450</v>
          </cell>
          <cell r="F992" t="str">
            <v>Nos</v>
          </cell>
        </row>
        <row r="994">
          <cell r="B994" t="str">
            <v>MS door of Size 1000 x 2100mm</v>
          </cell>
          <cell r="C994" t="str">
            <v>MS door of Size 1000 x 2100mm</v>
          </cell>
          <cell r="F994" t="str">
            <v>Each</v>
          </cell>
        </row>
        <row r="995">
          <cell r="B995" t="str">
            <v>MS door of Size 750 x 1350mm</v>
          </cell>
          <cell r="C995" t="str">
            <v>MS door of Size 750 x 1350mm</v>
          </cell>
          <cell r="F995" t="str">
            <v>Each</v>
          </cell>
        </row>
        <row r="996">
          <cell r="B996" t="str">
            <v>MS Ventilator of Size 900 x 600mm</v>
          </cell>
          <cell r="C996" t="str">
            <v>MS Ventilator of Size 900 x 600mm</v>
          </cell>
          <cell r="D996">
            <v>4881.1899999999996</v>
          </cell>
          <cell r="F996" t="str">
            <v>Sqm</v>
          </cell>
        </row>
        <row r="997">
          <cell r="B997" t="str">
            <v>MS Ventilator of Size 600 x 600mm</v>
          </cell>
          <cell r="C997" t="str">
            <v>MS Ventilator of Size 600 x 600mm</v>
          </cell>
          <cell r="D997">
            <v>5175.3599999999997</v>
          </cell>
          <cell r="F997" t="str">
            <v>Sqm</v>
          </cell>
        </row>
        <row r="998">
          <cell r="B998" t="str">
            <v>MS Ventilator of Size 1285 x 600mm</v>
          </cell>
          <cell r="C998" t="str">
            <v>MS Ventilator of Size 1285 x 600mm</v>
          </cell>
          <cell r="D998">
            <v>4457.7700000000004</v>
          </cell>
          <cell r="F998" t="str">
            <v>Sqm</v>
          </cell>
        </row>
        <row r="999">
          <cell r="B999" t="str">
            <v>MS Ventilator of Size 1350 x 600mm</v>
          </cell>
          <cell r="C999" t="str">
            <v>MS Ventilator of Size 1350 x 600mm</v>
          </cell>
          <cell r="F999" t="str">
            <v>Sqm</v>
          </cell>
        </row>
        <row r="1000">
          <cell r="B1000" t="str">
            <v>TW double leaves shutter of size 1800 x 2100mm</v>
          </cell>
          <cell r="F1000" t="str">
            <v>Sqm</v>
          </cell>
        </row>
        <row r="1001">
          <cell r="B1001" t="str">
            <v>Ornamental TW double leaves panelled shutter of size 1800 x 2100mm</v>
          </cell>
          <cell r="F1001" t="str">
            <v>Sqm</v>
          </cell>
        </row>
        <row r="1002">
          <cell r="B1002" t="str">
            <v>Ornamental TW double leaves panelled shutter of size 1800 x 2400mm</v>
          </cell>
          <cell r="F1002" t="str">
            <v>Sqm</v>
          </cell>
        </row>
        <row r="1003">
          <cell r="B1003" t="str">
            <v>1500 liters capacity of HDPE Water Tank</v>
          </cell>
          <cell r="D1003">
            <v>15075</v>
          </cell>
          <cell r="F1003" t="str">
            <v>Each</v>
          </cell>
        </row>
        <row r="1004">
          <cell r="B1004" t="str">
            <v>Providing shahabad stone flooring</v>
          </cell>
          <cell r="C1004" t="str">
            <v>Providing shahabad stone flooring</v>
          </cell>
          <cell r="D1004">
            <v>1528.91</v>
          </cell>
          <cell r="F1004" t="str">
            <v>Sqm</v>
          </cell>
        </row>
        <row r="1005">
          <cell r="B1005" t="str">
            <v xml:space="preserve">Eurocon Tiles flooring </v>
          </cell>
          <cell r="C1005" t="str">
            <v>Supplying and laying concrete tiles superior variety such as (Hindustan/Eurocon tiles etc.) for flooring in CM 1:3 (one of cement and three of sand) 20mm thick, including fixing in position, cutting the tiles to the required size wherever necessary, pointing the joints with colour cement, finishing, curing etc., complete and as directed by the departmental officers. (the brand quality of tiles should be got approved from the executive engineer before use).</v>
          </cell>
          <cell r="D1005">
            <v>1519.56</v>
          </cell>
          <cell r="F1005" t="str">
            <v>Sqm</v>
          </cell>
        </row>
        <row r="1006">
          <cell r="B1006" t="str">
            <v>Vitrified Tiles flooring (Ivory)</v>
          </cell>
          <cell r="C1006" t="str">
            <v>Supplying and fixing of coloured marbonite vetrified tiles flooring Iivory colour) 600mmx600mmx8mm for flooring and other similar works (best approved quality colour and shade shall be got approved from the executive engineer before using) over cement mortar 1:3 (one of cement and three of sand) 20mm thick including fixing in position cutting the tiles to the required size wherever necessary pointing the joints with grout curing finishing etc., all complete and as directed by the departmental officers.</v>
          </cell>
          <cell r="D1006">
            <v>1289.6400000000001</v>
          </cell>
          <cell r="F1006" t="str">
            <v>Sqm</v>
          </cell>
        </row>
        <row r="1007">
          <cell r="B1007" t="str">
            <v xml:space="preserve">kota stone  flooring </v>
          </cell>
          <cell r="C1007" t="str">
            <v>Supplying and laying of Rajasthan Kota stone of 20mm thick for flooring using crushed stone sand</v>
          </cell>
          <cell r="D1007">
            <v>1703.21</v>
          </cell>
          <cell r="F1007" t="str">
            <v>Sqm</v>
          </cell>
        </row>
        <row r="1008">
          <cell r="B1008" t="str">
            <v xml:space="preserve">Granite Tiles flooring </v>
          </cell>
          <cell r="C1008" t="str">
            <v>supplying and laying of granite tile flooring (super fine polished with machine cut edges of size 2’ x 1’, 10mm thick (ruby red/ raw silk) using grout joint) over cement plastering in cm 1:3 (one of cement and three of sand 20mm thick including fixing in position, cutting the tiles to the required size wherever necessary pointing the joints with grout, curing, finishing etc., all complete and as directed by the departmental officers.</v>
          </cell>
          <cell r="D1008">
            <v>1661.34</v>
          </cell>
          <cell r="F1008" t="str">
            <v>Sqm</v>
          </cell>
        </row>
        <row r="1009">
          <cell r="F1009" t="str">
            <v>Sqm</v>
          </cell>
        </row>
        <row r="1010">
          <cell r="B1010" t="str">
            <v>HDPE water tank 5000 lit capacity</v>
          </cell>
          <cell r="C1010" t="str">
            <v>HDPE water tank 5000 lit capacity</v>
          </cell>
          <cell r="D1010">
            <v>50250</v>
          </cell>
          <cell r="F1010" t="str">
            <v>Each</v>
          </cell>
        </row>
        <row r="1011">
          <cell r="B1011" t="str">
            <v>S &amp; F of Teak wood double leave  panelled door shutter</v>
          </cell>
          <cell r="C1011" t="str">
            <v>S &amp; F of Teak wood double leave  panelled door shutter</v>
          </cell>
        </row>
        <row r="1012">
          <cell r="B1012" t="str">
            <v>T.W DOOR SHUTTER TWO LEAVES(1200 X 2100 mm ) with Brass Fittings</v>
          </cell>
          <cell r="C1012" t="str">
            <v>T.W DOOR SHUTTER TWO LEAVES(1200 X 2100 mm ) with Brass Fittings</v>
          </cell>
          <cell r="D1012">
            <v>7230</v>
          </cell>
          <cell r="F1012" t="str">
            <v>Sqm</v>
          </cell>
        </row>
        <row r="1013">
          <cell r="B1013" t="str">
            <v>TW Panelled Door 1500 X 2100MM (Double leaves)</v>
          </cell>
          <cell r="C1013" t="str">
            <v>TW Panelled Door 1500 X 2100MM (Double leaves)</v>
          </cell>
          <cell r="D1013">
            <v>5360.91</v>
          </cell>
          <cell r="F1013" t="str">
            <v>Sqm</v>
          </cell>
        </row>
        <row r="1014">
          <cell r="B1014" t="str">
            <v>TW Panelled Door 1500 X 2400MM (Double leaves)</v>
          </cell>
          <cell r="C1014" t="str">
            <v>TW Panelled Door 1500 X 2400MM (Double leaves)</v>
          </cell>
          <cell r="D1014">
            <v>9128.5</v>
          </cell>
          <cell r="F1014" t="str">
            <v>Sqm</v>
          </cell>
        </row>
        <row r="1015">
          <cell r="B1015" t="str">
            <v>TW Panelled Door 1200 X 2400MM (Double leaves)</v>
          </cell>
          <cell r="C1015" t="str">
            <v>TW Panelled Door 1200 X 2400MM (Double leaves)</v>
          </cell>
          <cell r="D1015">
            <v>6504.18</v>
          </cell>
          <cell r="F1015" t="str">
            <v>Sqm</v>
          </cell>
        </row>
        <row r="1016">
          <cell r="B1016" t="str">
            <v>TW Panelled Door 1800 X 2400MM (Double leaves)</v>
          </cell>
          <cell r="C1016" t="str">
            <v>TW Panelled Door 1800 X 2400MM (Double leaves)</v>
          </cell>
          <cell r="D1016">
            <v>5912.67</v>
          </cell>
          <cell r="F1016" t="str">
            <v>Sqm</v>
          </cell>
        </row>
        <row r="1017">
          <cell r="B1017" t="str">
            <v>Partly glazed and partly BWR panelled door shutter (Double leaves) with brass screws.
a. 1500x2400mm</v>
          </cell>
          <cell r="C1017" t="str">
            <v>Partly glazed and partly BWR panelled door shutter (Double leaves) with brass screws.
a. 1500x2400mm</v>
          </cell>
          <cell r="D1017">
            <v>5312.4</v>
          </cell>
          <cell r="F1017" t="str">
            <v>Sqm</v>
          </cell>
        </row>
        <row r="1018">
          <cell r="B1018" t="str">
            <v>Partly glazed and partly TW panelled door shutter (Double leaves) with brass screws.
a. 1200x2400mm</v>
          </cell>
          <cell r="C1018" t="str">
            <v>Partly glazed and partly TW panelled door shutter (Double leaves) with brass screws.
a. 1200x2400mm</v>
          </cell>
          <cell r="D1018">
            <v>6173.08</v>
          </cell>
          <cell r="F1018" t="str">
            <v>Sqm</v>
          </cell>
        </row>
        <row r="1019">
          <cell r="B1019" t="str">
            <v>T.W DOOR SHUTTER TWO LEAVES(2000 X 2400 mm) WITH BRASS FITINGS</v>
          </cell>
          <cell r="C1019" t="str">
            <v>T.W DOOR SHUTTER TWO LEAVES(2000 X 2400 mm) WITH BRASS FITINGS</v>
          </cell>
          <cell r="D1019">
            <v>5343.5</v>
          </cell>
          <cell r="F1019" t="str">
            <v>Sqm</v>
          </cell>
        </row>
        <row r="1020">
          <cell r="B1020" t="str">
            <v>BWR door 900 x 2400   single leaf</v>
          </cell>
          <cell r="C1020" t="str">
            <v>BWR door 900 x 2400   single leaf</v>
          </cell>
          <cell r="D1020">
            <v>5831.78</v>
          </cell>
          <cell r="F1020" t="str">
            <v>Sqm</v>
          </cell>
        </row>
        <row r="1021">
          <cell r="B1021" t="str">
            <v>BWR door 1050 x 2400   single leaf</v>
          </cell>
          <cell r="C1021" t="str">
            <v>BWR door 1050 x 2400   single leaf</v>
          </cell>
          <cell r="F1021" t="str">
            <v>Sqm</v>
          </cell>
        </row>
        <row r="1022">
          <cell r="B1022" t="str">
            <v>BWR door 1200 x 2400   double leaves</v>
          </cell>
          <cell r="C1022" t="str">
            <v>BWR door 1200 x 2400   double leaves</v>
          </cell>
          <cell r="D1022">
            <v>0</v>
          </cell>
          <cell r="F1022" t="str">
            <v>Sqm</v>
          </cell>
        </row>
        <row r="1023">
          <cell r="B1023" t="str">
            <v>BWR door 1500 x 2400   double leaves</v>
          </cell>
          <cell r="C1023" t="str">
            <v>BWR door 1500 x 2400   double leaves</v>
          </cell>
          <cell r="D1023">
            <v>0</v>
          </cell>
          <cell r="F1023" t="str">
            <v>Sqm</v>
          </cell>
        </row>
        <row r="1024">
          <cell r="B1024" t="str">
            <v>450 x 375 x 20 mm   thick TW plank</v>
          </cell>
          <cell r="C1024" t="str">
            <v>Supplying and fixing of 1 no of 450x375x20mm thick tw plank well varnished with 3 nos. of 32 amps 250 volts grade parceling fuse unit and 1 no. copper earth plate of suitable size bolts and nuts on wall for eb service connections including cost of all materials etc., all complete</v>
          </cell>
          <cell r="D1024">
            <v>1345.34</v>
          </cell>
          <cell r="F1024" t="str">
            <v>Each</v>
          </cell>
        </row>
        <row r="1025">
          <cell r="B1025" t="str">
            <v>40 mm dia GI pipe "B"class</v>
          </cell>
          <cell r="C1025" t="str">
            <v>Supply of 40 mm dia GI pipe "B"class ( for the above Data ) for passing through from top of Houses to the MES Board to meet the EB requirement.</v>
          </cell>
          <cell r="D1025">
            <v>165</v>
          </cell>
          <cell r="F1025" t="str">
            <v>Rmt</v>
          </cell>
        </row>
        <row r="1026">
          <cell r="B1026" t="str">
            <v>Supplying and fixing of Three phase ELCB</v>
          </cell>
          <cell r="C1026" t="str">
            <v>Supplying and fixing of electro mechanically operated three phase earth leakage circuit breaker/residual current circuit breaker (ELCB/RCCB) combined with over load and short circuit protection having a rupturing capacity of 6 ka with 30 milli amps fixed setting sensitivity and rates for 25 A in suitable sheet steel enclosure confirming to is 12640/1988 including cost of ELCB/RCCB on fully concealed suitable M.S box with necessary inter connections and earth connections using copper cable including cost of all materials etc., all complete</v>
          </cell>
          <cell r="D1026">
            <v>3091.3</v>
          </cell>
          <cell r="F1026" t="str">
            <v>Each</v>
          </cell>
        </row>
        <row r="1027">
          <cell r="B1027" t="str">
            <v>MDF 900 x 2100 single</v>
          </cell>
          <cell r="C1027" t="str">
            <v>MDF 900 x 2100 single</v>
          </cell>
          <cell r="D1027">
            <v>0</v>
          </cell>
          <cell r="F1027" t="str">
            <v>Sqm</v>
          </cell>
        </row>
        <row r="1028">
          <cell r="B1028" t="str">
            <v>MDF 1000 x 2100</v>
          </cell>
          <cell r="C1028" t="str">
            <v>MDF 1000 x 2100</v>
          </cell>
          <cell r="D1028">
            <v>2817.54</v>
          </cell>
          <cell r="F1028" t="str">
            <v>Sqm</v>
          </cell>
        </row>
        <row r="1029">
          <cell r="B1029" t="str">
            <v>MDF 1200 x 2100</v>
          </cell>
          <cell r="C1029" t="str">
            <v>MDF 1200 x 2100</v>
          </cell>
          <cell r="D1029">
            <v>2738.17</v>
          </cell>
          <cell r="F1029" t="str">
            <v>Sqm</v>
          </cell>
        </row>
        <row r="1030">
          <cell r="B1030" t="str">
            <v>MDF 1500 X 2100MM (Double Leaf)</v>
          </cell>
          <cell r="C1030" t="str">
            <v>MDF 1500 X 2100MM (Double Leaf)</v>
          </cell>
          <cell r="D1030">
            <v>2987.84</v>
          </cell>
          <cell r="F1030" t="str">
            <v>Sqm</v>
          </cell>
        </row>
        <row r="1031">
          <cell r="B1031" t="str">
            <v>MDF 1200 X 2100MM (Double Leaf)</v>
          </cell>
          <cell r="C1031" t="str">
            <v>MDF 1200 X 2100MM (Double Leaf)</v>
          </cell>
          <cell r="D1031">
            <v>3120.34</v>
          </cell>
          <cell r="F1031" t="str">
            <v>Sqm</v>
          </cell>
        </row>
        <row r="1032">
          <cell r="B1032" t="str">
            <v>MDF 1500 X 2400MM (Double Leaf)</v>
          </cell>
          <cell r="C1032" t="str">
            <v>MDF 1500 X 2400MM (Double Leaf)</v>
          </cell>
          <cell r="D1032">
            <v>2928.72</v>
          </cell>
          <cell r="F1032" t="str">
            <v>Sqm</v>
          </cell>
        </row>
        <row r="1033">
          <cell r="B1033" t="str">
            <v xml:space="preserve"> MDF board (18mm thick) double leaf shutters with TW frame for cup board/ ward robes.</v>
          </cell>
          <cell r="C1033" t="str">
            <v>Providing double leaf cupboard/ward robes shutters with Medium Density Fibre (MDF) board 18mm thick exterior grade-one sides prelaminated including alround frame made up of T.W. scantling of 75mmX37.50mm including cost of  labour for fixing in position, cost of materials, Aluminium Furniture fittings such as 8 nos. of 3” of Aluminium butt hinges, 2 nos. of 3”x5/8” Aluminium Tower  bolt, 2 nos of 4” ornamental  Handle, lock and key arrangements and also varnishing two coats for T.W. frames using best quality of wine varnish with neat finish,  all complete &amp; as directed by the departmental officers (The MDF Board quality,shade and other fittings should be got approved by the Executive Engineer before use.)</v>
          </cell>
          <cell r="D1033">
            <v>2211.39</v>
          </cell>
          <cell r="F1033" t="str">
            <v>Sqm</v>
          </cell>
        </row>
        <row r="1034">
          <cell r="B1034" t="str">
            <v>Varnishing one coat</v>
          </cell>
          <cell r="C1034" t="str">
            <v>Varnishing one coat</v>
          </cell>
          <cell r="D1034">
            <v>128.99</v>
          </cell>
        </row>
        <row r="1035">
          <cell r="B1035" t="str">
            <v>Varnishing two coat</v>
          </cell>
          <cell r="C1035" t="str">
            <v>Varnishing two coat</v>
          </cell>
          <cell r="D1035">
            <v>202.19</v>
          </cell>
        </row>
        <row r="1036">
          <cell r="B1036" t="str">
            <v>Red oxide plastering in CM 1:4</v>
          </cell>
          <cell r="C1036" t="str">
            <v>Red oxide plastering in CM 1:4</v>
          </cell>
          <cell r="D1036">
            <v>791.22</v>
          </cell>
        </row>
        <row r="1037">
          <cell r="B1037" t="str">
            <v>Under reamed pile (Single)</v>
          </cell>
          <cell r="C1037" t="str">
            <v>Under reamed pile (Single)</v>
          </cell>
          <cell r="D1037">
            <v>1730.48</v>
          </cell>
        </row>
        <row r="1038">
          <cell r="B1038" t="str">
            <v>LIGHT POINT WITH CEILING ROSE FOR ADMINISTRATIVE BLOCKS AND COMMUNITY CENTRE</v>
          </cell>
          <cell r="D1038">
            <v>2743.5</v>
          </cell>
        </row>
        <row r="1039">
          <cell r="B1039" t="str">
            <v>LIGHT POINT WITH BAKELITE BATTERN TYPE HOLDER FOR ADMINISTRATIVE BLOCKS AND COMMUNITY CENTRE</v>
          </cell>
          <cell r="D1039">
            <v>2743.5</v>
          </cell>
        </row>
        <row r="1040">
          <cell r="B1040" t="str">
            <v>FAN POINT FOR ADMINISTRATIVE BLOCKS AND COMMUNITY CENTRE</v>
          </cell>
          <cell r="D1040">
            <v>2815.5</v>
          </cell>
        </row>
        <row r="1041">
          <cell r="B1041" t="str">
            <v>STAIRCASE LIGHT POINT FOR ADMINISTRATIVE BLOCKS AND COMMUNITY CENTRE</v>
          </cell>
          <cell r="D1041">
            <v>5167</v>
          </cell>
        </row>
        <row r="1042">
          <cell r="B1042" t="str">
            <v>2 X 2.5 Sq mm in fully concealed PVC conduit</v>
          </cell>
          <cell r="D1042">
            <v>232.9</v>
          </cell>
        </row>
        <row r="1043">
          <cell r="B1043" t="str">
            <v>2 X 4 Sq mm in fully concealed PVC conduit</v>
          </cell>
          <cell r="D1043">
            <v>272.89999999999998</v>
          </cell>
        </row>
        <row r="1044">
          <cell r="B1044" t="str">
            <v>4 X 4 Sq mm in fully concealed PVC conduit</v>
          </cell>
          <cell r="D1044">
            <v>407.08</v>
          </cell>
        </row>
        <row r="1045">
          <cell r="B1045" t="str">
            <v>32 AMPS DOUBLE POLE MAIN SWITCH ON TEAK WOOD BOARD TOP MES SERVICE CONNECTION / MOTOR PUMP( SINGLE PHASE ) SET</v>
          </cell>
          <cell r="C1045" t="str">
            <v xml:space="preserve">supplying and fixing of 32 amps double pole main switch with fuse and neutral link on a suitable well varnished teak wood board including necessary inter connection cost of all materials etc., all complete and as directed by the departmental officers. </v>
          </cell>
          <cell r="D1045">
            <v>1372.85</v>
          </cell>
        </row>
        <row r="1046">
          <cell r="B1046" t="str">
            <v>Supply and fixing 4 way 250 volt single phase with neutral link metalic distribution board on suitable Teak wood board etc., all complete including connections.</v>
          </cell>
          <cell r="C1046" t="str">
            <v>Supply and fixing 4 way 250 volt single phase with neutral link metalic distribution board on suitable Teak wood board etc., all complete including connections.</v>
          </cell>
          <cell r="D1046">
            <v>1062.8499999999999</v>
          </cell>
        </row>
        <row r="1047">
          <cell r="B1047" t="str">
            <v>16 AMPS TPIC ON TEAK WOOD BOARD FOR 3 PHASE MES SERVICE CONNECTION AND 3 PHASE MOTOR PUMPSETS</v>
          </cell>
          <cell r="C1047" t="str">
            <v>16 AMPS TPIC ON TEAK WOOD BOARD FOR 3 PHASE MES SERVICE CONNECTION AND 3 PHASE MOTOR PUMPSETS</v>
          </cell>
          <cell r="D1047">
            <v>1768.94</v>
          </cell>
        </row>
        <row r="1048">
          <cell r="B1048" t="str">
            <v>Supplying and fixing of 32 amps triple pole main switch with fuse and neutral link on a suitable well varnished teak wood board</v>
          </cell>
          <cell r="C1048" t="str">
            <v>Supplying and fixing of 32 amps triple pole main switch with fuse and neutral link on a suitable well varnished teak wood board</v>
          </cell>
          <cell r="D1048">
            <v>2195.34</v>
          </cell>
        </row>
        <row r="1049">
          <cell r="B1049" t="str">
            <v>THREE PHASE DISTRIBUTION BOARD WITH 6 WAY PHASE AND 30 AMPS / WAY WITH FUSE AND NEUTRAL LINK ON SUITABLE TW PLANK TOP MES CONNECTION BOARD (FOR 12 IN 1 BLOCKS)</v>
          </cell>
          <cell r="C1049" t="str">
            <v>THREE PHASE DISTRIBUTION BOARD WITH 6 WAY PHASE AND 30 AMPS / WAY WITH FUSE AND NEUTRAL LINK ON SUITABLE TW PLANK TOP MES CONNECTION BOARD (FOR 12 IN 1 BLOCKS)</v>
          </cell>
          <cell r="D1049">
            <v>4248.34</v>
          </cell>
        </row>
        <row r="1050">
          <cell r="B1050" t="str">
            <v>THREE PHASE DISTRIBUTION BOARD WITH 4 WAY PHASE AND 3 AMPS/WAY FUSE AND NEUTRAL LINK FOR MES SERVICE CONNECTION ( 6 IN 1  BLOCKS )</v>
          </cell>
          <cell r="C1050" t="str">
            <v>THREE PHASE DISTRIBUTION BOARD WITH 4 WAY PHASE AND 3 AMPS/WAY FUSE AND NEUTRAL LINK FOR MES SERVICE CONNECTION ( 6 IN 1  BLOCKS )</v>
          </cell>
          <cell r="D1050">
            <v>3466.34</v>
          </cell>
        </row>
        <row r="1051">
          <cell r="B1051" t="str">
            <v>Supply and fixing of 3 phase 4 wire 4 way ICDB of 16A per way with 32A TPNMC switch with suitable MS cable entry boxes trunking box and internal connections on suitable angle iron frame work with PWD earthing</v>
          </cell>
          <cell r="C1051" t="str">
            <v>Supply and fixing of 3 phase 4 wire 4 way ICDB of 16A per way with 32A TPNMC switch with suitable MS cable entry boxes trunking box and internal connections on suitable angle iron frame work with PWD earthing</v>
          </cell>
          <cell r="D1051">
            <v>8431</v>
          </cell>
        </row>
        <row r="1053">
          <cell r="B1053" t="str">
            <v>S &amp; F TNEB Meter Board made up of MS box 600 x 225 mm with door and lock and key arrangements</v>
          </cell>
          <cell r="C1053" t="str">
            <v>Supply and fixng of TNEB Moter Board suitable for 3 Phases 100A service connection made up of suitable angle iron frame work of size 2 feet x 1 1/2 feet using angle iron of size 1 1/2" x 1 1/2" x 1/4" rigidly fixed on wall covered with hylem sheet of size 2 feet x 1 1/2 feet of 12mm thickness with necessary bolts and nuts supports and supply and fixing of 3 Nos 100A fuse units (500V) 1 No. Neutral link, copper earth flat of size 1" x 1/4" with inter connection of EB meter to fuse units by 7/16 PVC insulated copper wire with earth connection complete</v>
          </cell>
          <cell r="D1053">
            <v>5431.58</v>
          </cell>
        </row>
        <row r="1054">
          <cell r="B1054" t="str">
            <v>25 mm dia PVC pipe Heavy duty with ISI mark for TV/ Telephone line</v>
          </cell>
          <cell r="C1054" t="str">
            <v>25 mm dia PVC pipe Heavy duty with ISI mark for TV/ Telephone line</v>
          </cell>
          <cell r="D1054">
            <v>99.56</v>
          </cell>
        </row>
        <row r="1055">
          <cell r="B1055" t="str">
            <v xml:space="preserve">TV/Telephone line junction </v>
          </cell>
          <cell r="C1055" t="str">
            <v xml:space="preserve">TV/Telephone line junction </v>
          </cell>
          <cell r="D1055">
            <v>54.47</v>
          </cell>
        </row>
        <row r="1056">
          <cell r="B1056" t="str">
            <v>Open wiring 2 X1.5 Sqmm in fully concealed PVC conduit</v>
          </cell>
          <cell r="C1056" t="str">
            <v>Run off main with 2 wires of 2.5 sqmm PVC insulated single core multi strand fire retardant flexible copper cable with ISI mark conforming to is: 694/1990, 1.1 kv grade cable with continuous earth by means of 2.5 sqmm pvc insulated single core multi strand fire retardant flexible copper cable with ISI mark conforming to IS: 694/1990, 1.1. k.v. grade cable in fully concealed 19mm/20mm dia rigid PVC conduit pipe heavy duty with isi mark cost of all materials, specials etc., all complete.(Open wiring)</v>
          </cell>
          <cell r="D1056">
            <v>131.16</v>
          </cell>
          <cell r="F1056" t="str">
            <v>Rmt</v>
          </cell>
        </row>
        <row r="1057">
          <cell r="B1057" t="str">
            <v xml:space="preserve"> Open wiring 2 X 2.5 Sq mm in fully concealed PVC conduit (open wiring)</v>
          </cell>
          <cell r="C1057" t="str">
            <v>Run off main with 2 wires of 2.5 sqmm PVC insulated single core multi strand fire retardant flexible copper cable with ISI mark conforming to is: 694/1990, 1.1 kv grade cable with continuous earth by means of 2.5 sqmm pvc insulated single core multi strand fire retardant flexible copper cable with ISI mark conforming to IS: 694/1990, 1.1. k.v. grade cable in fully concealed 19mm/20mm dia rigid PVC conduit pipe heavy duty with isi mark cost of all materials, specials etc., all complete.(Open wiring)</v>
          </cell>
          <cell r="D1057">
            <v>149.56</v>
          </cell>
          <cell r="F1057" t="str">
            <v>Rmt</v>
          </cell>
        </row>
        <row r="1058">
          <cell r="B1058" t="str">
            <v xml:space="preserve"> Open wiring 2 X 4 Sq mm in fully concealed PVC conduit (open wiring)</v>
          </cell>
          <cell r="C1058" t="str">
            <v>Run off main with 2 wires of 4sqmm PVC insulated single core multi strand fire retardant flexible copper cable with ISI mark conforming to is: 694/1990, 1.1 kv grade cable with continuous earth by means of 2.5 sqmm pvc insulated single core multi strand fire retardant flexible copper cable with ISI mark conforming to IS: 694/1990, 1.1. k.v. grade cable in fully concealed 19mm/20mm dia rigid PVC conduit pipe heavy duty with isi mark cost of all materials, specials etc., all complete.(Open wiring)</v>
          </cell>
          <cell r="D1058">
            <v>179.96</v>
          </cell>
          <cell r="F1058" t="str">
            <v>Rmt</v>
          </cell>
        </row>
        <row r="1059">
          <cell r="B1059" t="str">
            <v>2 x 4 Sqm.m Copper PVC insulated unsheathed single core 1 KV grade cable for EB service single phase.</v>
          </cell>
          <cell r="C1059" t="str">
            <v>Run off main with 2 wires of 4 Sqm.m PVC insulated single core multi strand fire retardant flexible copper cable with ISI mark conforming to is: 694/1990, 1.1 kv grade cable with continuous earth by means of 2.5 Sqm.m pvc insulated single core multi strand fire retardant flexible copper cable with ISI mark conforming to IS: 694/1990, 1.1. k.v. grade cable in fully concealed 19mm/20mm dia rigid PVC conduit pipe heavy duty with isi mark cost of all materials, specials etc., all complete.</v>
          </cell>
          <cell r="D1059">
            <v>158.03</v>
          </cell>
          <cell r="F1059" t="str">
            <v>Rmt</v>
          </cell>
        </row>
        <row r="1060">
          <cell r="B1060" t="str">
            <v>whitewashing one coat</v>
          </cell>
          <cell r="C1060" t="str">
            <v>White washing One coats for existing surface using clean shell lime slaked including cost of lime, gum, blue, brushes including scaffolding etc., complete in all respects.</v>
          </cell>
          <cell r="D1060">
            <v>24.16</v>
          </cell>
          <cell r="F1060" t="str">
            <v>Sqm</v>
          </cell>
        </row>
        <row r="1061">
          <cell r="B1061" t="str">
            <v>whitewashing one coat for old wall</v>
          </cell>
          <cell r="C1061" t="str">
            <v>White washing One coats for existing surface using clean shell lime slaked including cost of lime, gum, blue, brushes including  scrapping the old wall ,scaffolding etc., complete in all respects.</v>
          </cell>
          <cell r="D1061">
            <v>28.57</v>
          </cell>
          <cell r="F1061" t="str">
            <v>Sqm</v>
          </cell>
        </row>
        <row r="1062">
          <cell r="B1062" t="str">
            <v>White washing two coat for old wall</v>
          </cell>
          <cell r="C1062" t="str">
            <v>White washing two coats for existing surface using clean shell lime slaked including cost of lime, gum, blue, brushes including scaffolding etc., complete in all respects.</v>
          </cell>
          <cell r="D1062">
            <v>35.18</v>
          </cell>
          <cell r="F1062" t="str">
            <v>Sqm</v>
          </cell>
        </row>
        <row r="1063">
          <cell r="B1063" t="str">
            <v>Thorough scrapping the old wall</v>
          </cell>
          <cell r="C1063" t="str">
            <v>Thorough scrapping of old plastered surface and Washing of plastered surface with soap, soda and water (or with soda lime, brush and water) including the cost required tools and plants and scaffolding if necessary and clearing the debris away from the site etc., all complete and as directed by the competent authority.</v>
          </cell>
          <cell r="D1063">
            <v>4.41</v>
          </cell>
          <cell r="F1063" t="str">
            <v>Sqm</v>
          </cell>
        </row>
        <row r="1064">
          <cell r="B1064" t="str">
            <v>Thorough scrapping the old iron work</v>
          </cell>
          <cell r="C1064" t="str">
            <v>Thorough scrapping the old iron work</v>
          </cell>
          <cell r="D1064">
            <v>9.56</v>
          </cell>
          <cell r="F1064" t="str">
            <v>Sqm</v>
          </cell>
        </row>
        <row r="1065">
          <cell r="B1065" t="str">
            <v>Thorough scrapping the old wood work</v>
          </cell>
          <cell r="C1065" t="str">
            <v>Thorough scrapping the old wood work</v>
          </cell>
          <cell r="D1065">
            <v>10.34</v>
          </cell>
          <cell r="F1065" t="str">
            <v>Sqm</v>
          </cell>
        </row>
        <row r="1066">
          <cell r="B1066" t="str">
            <v>Cement paint one coat for old wall</v>
          </cell>
          <cell r="C1066" t="str">
            <v>Painting one coats using approved quality of best cement paint over the old wall surfaces, ceiling or other  similar works including cost of cement paints, putty, brushes, watering, curing, etc., all complete and as directed by the departmental officers (paints and its shade shall be got approved from the executive engineer before using)</v>
          </cell>
          <cell r="D1066">
            <v>73.98</v>
          </cell>
          <cell r="F1066" t="str">
            <v>Sqm</v>
          </cell>
        </row>
        <row r="1067">
          <cell r="B1067" t="str">
            <v>Cement paint two coat for old wall</v>
          </cell>
          <cell r="C1067" t="str">
            <v>Painting two coats using approved quality of best cement paint over the old wall surfaces, ceiling or other  similar works including cost of cement paints, putty, brushes, watering, curing, etc., all complete and as directed by the departmental officers (paints and its shade shall be got approved from the executive engineer before using)</v>
          </cell>
          <cell r="D1067">
            <v>141.56</v>
          </cell>
          <cell r="F1067" t="str">
            <v>Sqm</v>
          </cell>
        </row>
        <row r="1068">
          <cell r="B1068" t="str">
            <v>Painting one coat for old iron work</v>
          </cell>
          <cell r="C1068" t="str">
            <v>Painting the old iron work and other similar works such as PVC/ASTM pipes, kerb stone and grills with one coats of approved first class synthetic enamel ready mixed paint including thorugh scrapping with approved quality and brand, the paint should be  supplied by the contractor at his own cost (the quality and the brand of paint should be got approved by the executive engineer before use) complying with relevant standard specification.</v>
          </cell>
          <cell r="D1068">
            <v>93.68</v>
          </cell>
          <cell r="F1068" t="str">
            <v>Sqm</v>
          </cell>
        </row>
        <row r="1069">
          <cell r="B1069" t="str">
            <v>Painting two coat for old iron work</v>
          </cell>
          <cell r="C1069" t="str">
            <v>Painting the old iron work and other similar works such as PVC/ASTM pipes, kerb stone and grills with two coats of approved first class synthetic enamel ready mixed paint including thorugh scrapping with approved quality and brand, the paint should be  supplied by the contractor at his own cost (the quality and the brand of paint should be got approved by the executive engineer before use) complying with relevant standard specification.</v>
          </cell>
          <cell r="D1069">
            <v>144.82</v>
          </cell>
          <cell r="F1069" t="str">
            <v>Sqm</v>
          </cell>
        </row>
        <row r="1070">
          <cell r="B1070" t="str">
            <v>Painting one coat for old wood work</v>
          </cell>
          <cell r="C1070" t="str">
            <v>Painting the old wood work with One coats of approved first class synthetic enamel ready mixed paint of approved quality and shade, the paint should be supplied by the contractor at his own cost (the quality and the shade of paint should be got approved by the executive engineer before use) complying with relevant standard specifications.</v>
          </cell>
          <cell r="D1070">
            <v>101.04</v>
          </cell>
          <cell r="F1070" t="str">
            <v>Sqm</v>
          </cell>
        </row>
        <row r="1071">
          <cell r="B1071" t="str">
            <v>Painting two coat for old wood work</v>
          </cell>
          <cell r="C1071" t="str">
            <v>Painting the old wood work with two coats of approved first class synthetic enamel ready mixed paint of approved quality and shade, the paint should be supplied by the contractor at his own cost (the quality and the shade of paint should be got approved by the executive engineer before use) complying with relevant standard specifications.</v>
          </cell>
          <cell r="D1071">
            <v>164.46</v>
          </cell>
          <cell r="F1071" t="str">
            <v>Sqm</v>
          </cell>
        </row>
        <row r="1072">
          <cell r="B1072" t="str">
            <v>Matt paint one coat for old wall</v>
          </cell>
          <cell r="C1072" t="str">
            <v>Matt paint one coat for old wall</v>
          </cell>
          <cell r="D1072">
            <v>93.45</v>
          </cell>
          <cell r="F1072" t="str">
            <v>Sqm</v>
          </cell>
        </row>
        <row r="1073">
          <cell r="B1073" t="str">
            <v>Plastic Emulsion PAINT two coat for old wall</v>
          </cell>
          <cell r="C1073" t="str">
            <v>Painting the Old walls with Two coats of approved best ready mixed plastic emulsion paint in  cement plastered wall surfaces and ceiling including cost of plastic emulsion paint, putty, brushers etc., all complete and as directed by the departmental officers (the emulsion paint and its shade should be got approved from the executive engineer before using)</v>
          </cell>
          <cell r="D1073">
            <v>171.76</v>
          </cell>
          <cell r="F1073" t="str">
            <v>Sqm</v>
          </cell>
        </row>
        <row r="1074">
          <cell r="B1074" t="str">
            <v>Plastic Emulsion PAINT one coat for old wall</v>
          </cell>
          <cell r="C1074" t="str">
            <v>Painting the Old walls with one coats of approved best ready mixed plastic emulsion paint in  cement plastered wall surfaces and ceiling including cost of plastic emulsion paint, putty, brushers etc., all complete and as directed by the departmental officers (the emulsion paint and its shade should be got approved from the executive engineer before using)</v>
          </cell>
          <cell r="D1074">
            <v>86.8</v>
          </cell>
          <cell r="F1074" t="str">
            <v>Sqm</v>
          </cell>
        </row>
        <row r="1075">
          <cell r="C1075">
            <v>0</v>
          </cell>
        </row>
        <row r="1077">
          <cell r="B1077" t="str">
            <v>Supplying and Fixing of Padlock for Cupboard Shutters.</v>
          </cell>
          <cell r="C1077" t="str">
            <v>Supplying and Fixing of Padlock for Cupboard Shutters.</v>
          </cell>
          <cell r="D1077">
            <v>125</v>
          </cell>
          <cell r="F1077" t="str">
            <v>Each</v>
          </cell>
        </row>
        <row r="1078">
          <cell r="B1078" t="str">
            <v>Supplying and Fixing of Connecting Hose for Wash Basin &amp; Urinals</v>
          </cell>
          <cell r="C1078" t="str">
            <v>Supplying and Fixing of Connecting Hose for Wash Basin &amp; Urinals</v>
          </cell>
          <cell r="D1078">
            <v>80</v>
          </cell>
          <cell r="F1078" t="str">
            <v>Each</v>
          </cell>
        </row>
        <row r="1079">
          <cell r="B1079" t="str">
            <v>Supplying and Fixing of Waste Hose for Wash Basin &amp; Urinals</v>
          </cell>
          <cell r="C1079" t="str">
            <v>Supplying and Fixing of Waste Hose for Wash Basin &amp; Urinals</v>
          </cell>
          <cell r="D1079">
            <v>70</v>
          </cell>
          <cell r="F1079" t="str">
            <v>Each</v>
          </cell>
        </row>
        <row r="1080">
          <cell r="B1080" t="str">
            <v>HDPE water tank 1000 lit capacity with ISI mark</v>
          </cell>
          <cell r="C1080" t="str">
            <v>Supplying and erection of rotational moulded polyethylene water storage tanks (HDPE cylinderical vertical type) for outdoor use having capacity 1000 of  litres (excluding free board) of approved brand (superior variety) with ISI mark (marked in the tank itself) with top lid with provisions of locking including necessary specials and fittings for storing potable water and manufactured  with material which do not import any taste /odour/ any toxic effect and not to contaminate etc., with carbon block content and dispersion in accordance with relevant I.S. specification and as directed by the departmental officers etc., complete. (the tank should be got approved form the executive engineer before use)</v>
          </cell>
          <cell r="D1080">
            <v>10050</v>
          </cell>
          <cell r="F1080" t="str">
            <v>Each</v>
          </cell>
        </row>
        <row r="1081">
          <cell r="B1081" t="str">
            <v>CPVC Pipe 20mm dia for Hot water line (Fully Concealed in walls)</v>
          </cell>
          <cell r="C1081" t="str">
            <v xml:space="preserve">supplying, laying and fixing of 20 mm dia Cpvc pipe of best approved quality for hot water line fully concealed in walls including cost of pipes and specials, labour charges for laying, jointing, testing and redoing the dismantled portions with neat finish etc., all complete and  as  directed  by  the  departmental officers.                                                         
</v>
          </cell>
          <cell r="D1081">
            <v>395.74</v>
          </cell>
          <cell r="F1081" t="str">
            <v>Rmt</v>
          </cell>
        </row>
        <row r="1082">
          <cell r="B1082" t="str">
            <v xml:space="preserve">Supplying and fixing EWC (white) Rimless Bowl for </v>
          </cell>
          <cell r="C1082" t="str">
            <v xml:space="preserve">Supplying and fixing EWC (white) Rimless Bowl for Coupled WC superior variety 380x660x850 mm  (Jaquar fittings  Model No. ONS-WHT-10753S + ONS-WHT-10201 ) including cost and fixing of double flapped coloured plastic sheet as directed by the departmental officers at a maximum level of 5’6" and of approved brand of 10 litres capacity including fittings such as c.i. brackets. pvc connection gm wheel valve, hex nipple, etc., complete (EWC and plastic cover shall be got approved from the executive engineer before fixing)
</v>
          </cell>
          <cell r="D1082">
            <v>18225.38</v>
          </cell>
          <cell r="F1082" t="str">
            <v>Each</v>
          </cell>
        </row>
        <row r="1083">
          <cell r="B1083" t="str">
            <v>3 Nos.of 100Amps - Fuse Unit</v>
          </cell>
          <cell r="C1083" t="str">
            <v>Supplying and fixing 3 Nos of 100 amps 500 volts grade porcelain fuse unit on suitable teakwood plank varnished to be fixed on the top of pole eb street pole with necessary clamps including cost of all materials etc., all complete.</v>
          </cell>
          <cell r="D1083">
            <v>1627.62</v>
          </cell>
          <cell r="F1083" t="str">
            <v>Each</v>
          </cell>
        </row>
        <row r="1084">
          <cell r="B1084" t="str">
            <v xml:space="preserve">Distempering the old wall and ceiling one coat with best oil bound distember </v>
          </cell>
          <cell r="C1084" t="str">
            <v>Distempering the old wall and ceiling one coat with best oil bound distember of approved quality including preparation of surface, the rate includes cost of brushes, high scaffolding arrangements, neat finishes, etc., complete complying with standard specification and as directed by the departmental officers.</v>
          </cell>
          <cell r="D1084">
            <v>68.290000000000006</v>
          </cell>
          <cell r="E1084" t="str">
            <v>Data</v>
          </cell>
          <cell r="F1084" t="str">
            <v>Sqm</v>
          </cell>
        </row>
        <row r="1085">
          <cell r="B1085" t="str">
            <v xml:space="preserve">Distempering the old wall and ceiling Two coat with best oil bound distember </v>
          </cell>
          <cell r="C1085" t="str">
            <v>Distempering the old wall and ceiling Two coat with best oil bound distember of approved quality including preparation of surface, the rate includes cost of brushes, high scaffolding arrangements, neat finishes, etc., complete complying with standard specification and as directed by the departmental officers.</v>
          </cell>
          <cell r="D1085">
            <v>132.07</v>
          </cell>
          <cell r="E1085" t="str">
            <v>Data</v>
          </cell>
          <cell r="F1085" t="str">
            <v>Sqm</v>
          </cell>
        </row>
        <row r="1086">
          <cell r="B1086" t="str">
            <v>Supplying and fixing of Granite Sink of size 600 x 600 x 250mm</v>
          </cell>
          <cell r="C1086" t="str">
            <v>Supplying and fixing of Granite Sink of size 600 x 600 x 250mm</v>
          </cell>
          <cell r="D1086">
            <v>4141</v>
          </cell>
          <cell r="F1086" t="str">
            <v>Each</v>
          </cell>
        </row>
        <row r="1087">
          <cell r="B1087" t="str">
            <v>White Porcelain Sink of size 600mm x 450mm x 200mm with 32mm dia 'B' Class GI Waste Water Pipe and 32mm dia CP Waste Coupling</v>
          </cell>
          <cell r="C1087" t="str">
            <v>White Porcelain Sink of size 600mm x 450mm x 200mm with 32mm dia 'B' Class GI Waste Water Pipe and 32mm dia CP Waste Coupling</v>
          </cell>
          <cell r="D1087">
            <v>2147</v>
          </cell>
          <cell r="F1087" t="str">
            <v>Each</v>
          </cell>
        </row>
        <row r="1088">
          <cell r="B1088" t="str">
            <v>Vitrified Tiles flooring ( colour)</v>
          </cell>
          <cell r="C1088" t="str">
            <v>Supplying and fixing of coloured marbonite vetrified tiles flooring 600mmx600mmx8mm for flooring and other similar works (best approved quality colour and shade shall be got approved from the executive engineer before using) over cement mortar 1:3 (one of cement and three of sand) 20mm thick including fixing in position cutting the tiles to the required size wherever necessary pointing the joints with grout curing finishing etc., all complete and as directed by the departmental officers.</v>
          </cell>
          <cell r="D1088">
            <v>1526.34</v>
          </cell>
          <cell r="F1088" t="str">
            <v>Sqm</v>
          </cell>
        </row>
        <row r="1089">
          <cell r="B1089" t="str">
            <v>Polished Rajasthan Kota Stone Slabs of 20mm thick with Machine Cut Edges of size below 2'0" x 2'0</v>
          </cell>
          <cell r="C1089" t="str">
            <v>Polished Rajasthan Kota Stone Slabs of 20mm thick with Machine Cut Edges of size below 2'0" x 2'0"</v>
          </cell>
          <cell r="D1089">
            <v>484</v>
          </cell>
          <cell r="F1089" t="str">
            <v>Sqm</v>
          </cell>
        </row>
        <row r="1090">
          <cell r="B1090" t="str">
            <v>Supply and fixing of CP 2 way bib cock with health fauct</v>
          </cell>
          <cell r="C1090" t="str">
            <v>Supplying and fixing of CP 2Way Bib Cock with Health Fauct of  of best quality including cost of 2Way Bib Cock with Health Fauct with required specials and labour for fixing etc., all complete and as directed by the departmental officers. (The quality and brand should be got approved from the executive engineer before use)</v>
          </cell>
          <cell r="D1090">
            <v>2060</v>
          </cell>
          <cell r="F1090" t="str">
            <v>Each</v>
          </cell>
        </row>
        <row r="1091">
          <cell r="B1091" t="str">
            <v xml:space="preserve">Supplying and fixing of Brass Chromium Plated Pillar Tap  including cost of all materials and all labour charges etc complete </v>
          </cell>
          <cell r="C1091" t="str">
            <v>supplying and fixing of Brass Chromium Plated Pillar Tap of best quality including cost of fittings with required specials, bends, labour for fixing etc, all complete and as directed by the departmental officers., (the quality and brand of fittings should be got approved from executive engineer before use).</v>
          </cell>
          <cell r="D1091">
            <v>269</v>
          </cell>
          <cell r="E1091" t="str">
            <v>PWD SOR 2023-2024 P53</v>
          </cell>
          <cell r="F1091" t="str">
            <v>Each</v>
          </cell>
        </row>
        <row r="1092">
          <cell r="B1092" t="str">
            <v>Providing Cornice Work for Gyp Board False Ceiling</v>
          </cell>
          <cell r="C1092" t="str">
            <v>Providing Cornice Work for Gyp Board False Ceiling</v>
          </cell>
          <cell r="D1092">
            <v>190.4</v>
          </cell>
          <cell r="F1092" t="str">
            <v>Rmt</v>
          </cell>
        </row>
        <row r="1093">
          <cell r="B1093" t="str">
            <v xml:space="preserve">Supplying and filling the low lying area with conveyed Gravel </v>
          </cell>
          <cell r="C1093" t="str">
            <v>Supplying and filling the low lying area with conveyed Gravel in the low lying area in layers of 150mm thick well watered with sprinkler and consolidated with 8 to 10 Ton Capacity power roller including cost of Gravel, Labour charges etc ., all complete and as directed by the departmental officers</v>
          </cell>
          <cell r="D1093">
            <v>362.58</v>
          </cell>
          <cell r="F1093" t="str">
            <v>Cum</v>
          </cell>
        </row>
        <row r="1094">
          <cell r="B1094" t="str">
            <v>Paver Block</v>
          </cell>
        </row>
        <row r="1095">
          <cell r="B1095" t="str">
            <v>Supplying and filling in Stone dust</v>
          </cell>
          <cell r="C1095" t="str">
            <v>Supplying and filling in Stone dust in layers of required thickness well watered, rammed and consolidated complying with relevant standard specification including cost of supplying filling sand.</v>
          </cell>
          <cell r="D1095">
            <v>436.21</v>
          </cell>
          <cell r="F1095" t="str">
            <v>Cum</v>
          </cell>
        </row>
        <row r="1096">
          <cell r="B1096" t="str">
            <v>Supplying and filling with 3-10mm size</v>
          </cell>
          <cell r="C1096" t="str">
            <v xml:space="preserve">Supplying and filling with 3-10mm size hard broken stone jelly in foundation and basement and other similar works including cost of materials, labour charges etc., all complete and as directed by the departmental officers </v>
          </cell>
          <cell r="D1096">
            <v>921.4</v>
          </cell>
          <cell r="F1096" t="str">
            <v>Cum</v>
          </cell>
        </row>
        <row r="1097">
          <cell r="B1097" t="str">
            <v>Supplying of Rubber Moulded Hydraulic Pressed Paver Block 83mm thick</v>
          </cell>
          <cell r="C1097" t="str">
            <v>Supplying of Rubber Moulded Hydraulic Pressed Paver Block 83mm thick including labour charges for laying and labour charges for loading and unloading charges and charges for conveyance etc all complete and as directed by the departmental officers.  ( PWD SR 2020-2021)</v>
          </cell>
          <cell r="D1097">
            <v>552</v>
          </cell>
          <cell r="F1097" t="str">
            <v>Sqm</v>
          </cell>
        </row>
        <row r="1098">
          <cell r="B1098" t="str">
            <v xml:space="preserve">Labour Charges for Spreading and Leveling of 3mm to 10 mm Size HBSJ </v>
          </cell>
          <cell r="C1098" t="str">
            <v xml:space="preserve">Labour Charges for Spreading and Leveling of 3mm to 10 mm Size HBSJ and Stone dust to Required Thickness with compaction by Earth Rammer Further Laying of 83mm thick pavaour block and filling gap between the paver blocks including labour charges and machinery charges etc.,all complete and as Directed by Departmental Officers.  
( QTN) </v>
          </cell>
          <cell r="D1098">
            <v>250</v>
          </cell>
          <cell r="F1098" t="str">
            <v>Each</v>
          </cell>
        </row>
        <row r="1099">
          <cell r="B1099" t="str">
            <v xml:space="preserve">Delivery of 83mm thickness of Paver Block </v>
          </cell>
          <cell r="C1099" t="str">
            <v>Delivery of 83mm thickness of Paver Block including Labour charges for loading and unloading Charges for conveyanse by lorry to Site including all incidental charges etc all complete and as Directed by Departmental Officers.  ( QTN)</v>
          </cell>
          <cell r="D1099">
            <v>220</v>
          </cell>
        </row>
        <row r="1100">
          <cell r="B1100" t="str">
            <v>Supplying and fixing of 24W LED 4000K 2 x 2 Square</v>
          </cell>
          <cell r="C1100" t="str">
            <v>Supplying and fixing of 24W LED 4000K 2 x 2 Square Type Recessed Fitting with LED including cost of all materials and labour charges, etc all complete as per relevant standard specification and as directed by the departmental officers. (The quality and brand should be got approved from the executive engineer before use)</v>
          </cell>
          <cell r="D1100">
            <v>3860</v>
          </cell>
        </row>
        <row r="1101">
          <cell r="B1101" t="str">
            <v>Supplying and fixing of 18W LED 3000K Square Type Recessed Fitting with LED</v>
          </cell>
          <cell r="C1101" t="str">
            <v>Supplying and fixing of 18W LED 3000K Square Type Recessed Fitting with LED  Recessed Fitting with LED including cost of all materials and labour charges, etc all complete as per relevant standard specification and as directed by the departmental officers. (The quality and brand should be got approved from the executive engineer before use)</v>
          </cell>
          <cell r="D1101">
            <v>1700</v>
          </cell>
        </row>
        <row r="1102">
          <cell r="B1102" t="str">
            <v xml:space="preserve">Supplying, of 20 feet street light pole </v>
          </cell>
          <cell r="C1102" t="str">
            <v>Supplying, of 20 feet street light pole complete set with necessary accessories such such as 2' 3mm thick MS Pipe10 feet height 1 1/2" 3mm thick MS pipe-10 feet height 3/4" GI pipe 21/2 feet with necessary 11/2 "x3/4" clamp -2nos and street light MS box-1 Nos, 10A Connector -1Nos, 1.5Sqmm wire 15Mtrs 1/2" Foundation bolt -4Nos etc all Complet</v>
          </cell>
          <cell r="D1102">
            <v>6800</v>
          </cell>
          <cell r="E1102" t="str">
            <v>Quotation</v>
          </cell>
          <cell r="F1102" t="str">
            <v>Each</v>
          </cell>
        </row>
        <row r="1103">
          <cell r="B1103" t="str">
            <v xml:space="preserve">Supplying and fixing of spot light (MASTER LED 3W-12 W) including labour charges for fixing of light etc all complete </v>
          </cell>
          <cell r="C1103" t="str">
            <v xml:space="preserve">Supplying and fixing of spot light (MASTER LED 3W-12 W) including labour charges for fixing of light etc all complete </v>
          </cell>
          <cell r="D1103">
            <v>398</v>
          </cell>
          <cell r="E1103" t="str">
            <v>Quotation Data</v>
          </cell>
          <cell r="F1103" t="str">
            <v>Each</v>
          </cell>
        </row>
        <row r="1104">
          <cell r="B1104" t="str">
            <v xml:space="preserve">Supply and fixing of 100A TPN sheet double break switch with HRC fuse and neutral on suitable angle iron frame work with MS cable entry boxes and with PWD earthing </v>
          </cell>
          <cell r="C1104" t="str">
            <v xml:space="preserve">Supply and fixing of 100A TPN sheet double break switch with HRC fuse and neutral on suitable angle iron frame work with MS cable entry boxes and with PWD earthing </v>
          </cell>
          <cell r="D1104">
            <v>8912</v>
          </cell>
          <cell r="E1104" t="str">
            <v>SD-168</v>
          </cell>
          <cell r="F1104" t="str">
            <v>Each</v>
          </cell>
        </row>
        <row r="1105">
          <cell r="B1105" t="str">
            <v xml:space="preserve">Supplying, Fixing and testing and commissioning of MCCB / MCB / Isolator in a sheet steel enclosure </v>
          </cell>
          <cell r="C1105" t="str">
            <v>Supplying, Fixing and testing and commissioning of MCCB / MCB / Isolator in a sheet steel enclosure on surface / recess including interconnection, painting etc. as required (The enclosure size shall be suitable for receiving the incoming and out going cab</v>
          </cell>
        </row>
        <row r="1106">
          <cell r="B1106" t="str">
            <v>40A - FP</v>
          </cell>
          <cell r="C1106" t="str">
            <v>40A - FP</v>
          </cell>
          <cell r="D1106">
            <v>580</v>
          </cell>
          <cell r="E1106" t="str">
            <v>PWD SOR 2023-2024 P144</v>
          </cell>
          <cell r="F1106" t="str">
            <v>Each</v>
          </cell>
        </row>
        <row r="1107">
          <cell r="B1107" t="str">
            <v>Supply and fixing of 8 way SP DB of 16A / way with 16A DP switch with Metal clad of 500V with fuse and neutral on (front handle) on suitable TW board with earth connection only</v>
          </cell>
          <cell r="C1107" t="str">
            <v>Supply and fixing of 8 way SP DB of 16A / way with 16A DP switch with Metal clad of 500V with fuse and neutral on (front handle) on suitable TW board with earth connection only</v>
          </cell>
          <cell r="D1107">
            <v>4881</v>
          </cell>
          <cell r="E1107" t="str">
            <v>SD-151</v>
          </cell>
          <cell r="F1107" t="str">
            <v>Each</v>
          </cell>
        </row>
        <row r="1108">
          <cell r="B1108" t="str">
            <v>Supplying and fixing of SS Sink of size 900 x 900 x 200mm (PWD SR 2022-2023, P. 50 )</v>
          </cell>
          <cell r="C1108" t="str">
            <v>Supplying, delivery and fixing of stainless steel sink of size 900x 900 x 200mm  thick 32mm dia ‘b’ class g.i. waste water pipe and 32 mm dia c.p. waste coupling (sample should be got approved from the executive engineer before use) true to spirit level including finishing neatly, and fixing in position complying with relevant standard specifications etc., complete in all floors.</v>
          </cell>
          <cell r="D1108">
            <v>9180</v>
          </cell>
          <cell r="F1108" t="str">
            <v>Each</v>
          </cell>
        </row>
        <row r="1109">
          <cell r="B1109" t="str">
            <v>Supplying and fixing of 48W LED Street light fitting</v>
          </cell>
          <cell r="C1109" t="str">
            <v>Supplying and fixing of 48 W Focus light fitting including labour charges for fixing of Focus light light fitting etc all complete as per relevant standard specification and as directed by the departmental officers. (The quality and brand should be got approved from the executive engineer before using)</v>
          </cell>
          <cell r="D1109">
            <v>7258</v>
          </cell>
          <cell r="F1109" t="str">
            <v>Each</v>
          </cell>
        </row>
        <row r="1110">
          <cell r="B1110" t="str">
            <v xml:space="preserve">150W LED STREET LIGHT FITTING                                    </v>
          </cell>
          <cell r="C1110" t="str">
            <v>Supplying and fixing of 150 W Street light fitting including labour charges for fixing of Focus light light fitting etc all complete as per relevant standard specification and as directed by the departmental officers. (The quality and brand should be got approved from the executive engineer before using)</v>
          </cell>
          <cell r="D1110">
            <v>16316</v>
          </cell>
          <cell r="E1110" t="str">
            <v>Data</v>
          </cell>
          <cell r="F1110" t="str">
            <v>Each</v>
          </cell>
        </row>
        <row r="1111">
          <cell r="B1111" t="str">
            <v xml:space="preserve">120W LED STREET LIGHT FITTING                                    </v>
          </cell>
          <cell r="C1111" t="str">
            <v>Supplying and fixing of 120 W Street light fitting including labour charges for fixing of Focus light light fitting etc all complete as per relevant standard specification and as directed by the departmental officers. (The quality and brand should be got approved from the executive engineer before using)</v>
          </cell>
          <cell r="D1111">
            <v>14156</v>
          </cell>
          <cell r="E1111" t="str">
            <v>Data</v>
          </cell>
          <cell r="F1111" t="str">
            <v>Each</v>
          </cell>
        </row>
        <row r="1112">
          <cell r="B1112" t="str">
            <v xml:space="preserve">60W LED STREET LIGHT FITTING                                    </v>
          </cell>
          <cell r="C1112" t="str">
            <v>Supplying and fixing of 60 W Street light fitting including labour charges for fixing of Focus light light fitting etc all complete as per relevant standard specification and as directed by the departmental officers. (The quality and brand should be got approved from the executive engineer before using)</v>
          </cell>
          <cell r="D1112">
            <v>5935</v>
          </cell>
          <cell r="E1112" t="str">
            <v>Data</v>
          </cell>
        </row>
        <row r="1113">
          <cell r="B1113" t="str">
            <v xml:space="preserve">Supplying and fixing of FRC manhole cover </v>
          </cell>
          <cell r="C1113" t="str">
            <v>Supplying and fixing of FRC manhole cover of approved quality and brand of size 0.6 m x 0.6 m ) as per standard specifications including cost of material, labour charges for fixing etc. all complete and as directed by the departmental officers</v>
          </cell>
          <cell r="D1113">
            <v>2000</v>
          </cell>
          <cell r="E1113" t="str">
            <v>Quoatation</v>
          </cell>
        </row>
        <row r="1114">
          <cell r="B1114" t="str">
            <v xml:space="preserve">Supplying and fixing of mosquito preventer </v>
          </cell>
          <cell r="C1114" t="str">
            <v>Supplying and fixing of mosquito preventer shutter arrangements using SS mesh 304 grade alround shutter with powder coated aluminium frame 2x1 cm. This frame is to be rigidly fixed with the existing window frame using PVC hinges and locking arrangements. The rate including the cost of materials and labour charges for fabricating and fixing at site as directed by the departmental officers.</v>
          </cell>
          <cell r="D1114">
            <v>1506.4</v>
          </cell>
          <cell r="E1114" t="str">
            <v>Quoatation</v>
          </cell>
        </row>
        <row r="1115">
          <cell r="B1115" t="str">
            <v>Supplying and fixing of Cera Wood</v>
          </cell>
          <cell r="C1115" t="str">
            <v>Supplying and fixing of Cera Wood The rate including the cost of materials and labour charges and  as directed by the departmental officers.</v>
          </cell>
          <cell r="D1115">
            <v>1614</v>
          </cell>
          <cell r="E1115" t="str">
            <v>Quotation</v>
          </cell>
        </row>
        <row r="1116">
          <cell r="B1116" t="str">
            <v>Supplying and fixing of Hydraulic Door Closer</v>
          </cell>
          <cell r="C1116" t="str">
            <v>Supplying and fixing of Hydraulic Door Closer of various sizes of approved quality using Aluminium Extruded Section Body Tubular Type Universal Hydraulic Door Closer with Double Speed Adjustment like HARDWYN (make) 'GAZEL' (or) Equivalent (with ISI Monogram)etc all complete as per relevant standard specification and as directed by the departmental officers. (The quality and brand should be got approved from the executive engineer before use)</v>
          </cell>
          <cell r="D1116">
            <v>1008</v>
          </cell>
          <cell r="F1116" t="str">
            <v>Each</v>
          </cell>
        </row>
        <row r="1119">
          <cell r="B1119" t="str">
            <v xml:space="preserve">Supplying and fixing of following size aluminium die casting </v>
          </cell>
          <cell r="C1119" t="str">
            <v>Supplying and Fixing of Aluminium Dye Cast Letters of approved size and colour. The colour treatment process is achieved with MRF colour coat and then the processed coloured layer is set into the kiln for the heat treatment process for the following sizes</v>
          </cell>
          <cell r="D1119" t="str">
            <v>*</v>
          </cell>
        </row>
        <row r="1120">
          <cell r="B1120" t="str">
            <v>a)45cm Letters (18")</v>
          </cell>
          <cell r="C1120" t="str">
            <v>a)45cm Letters (18")</v>
          </cell>
          <cell r="D1120">
            <v>1500</v>
          </cell>
          <cell r="E1120" t="str">
            <v>Quotation</v>
          </cell>
        </row>
        <row r="1121">
          <cell r="B1121" t="str">
            <v>b)30cm Letters (12")</v>
          </cell>
          <cell r="C1121" t="str">
            <v>b)30cm Letters (12")</v>
          </cell>
          <cell r="D1121">
            <v>1200</v>
          </cell>
          <cell r="E1121" t="str">
            <v>Quotation</v>
          </cell>
        </row>
        <row r="1122">
          <cell r="B1122" t="str">
            <v>c)23 cm Letters (9")</v>
          </cell>
          <cell r="C1122" t="str">
            <v>c)23 cm Letters (9")</v>
          </cell>
          <cell r="D1122">
            <v>1179</v>
          </cell>
          <cell r="E1122" t="str">
            <v>Quotation</v>
          </cell>
        </row>
        <row r="1123">
          <cell r="B1123" t="str">
            <v>c)15 cm Letters (6")</v>
          </cell>
          <cell r="C1123" t="str">
            <v>c)15 cm Letters (6")</v>
          </cell>
          <cell r="D1123">
            <v>748</v>
          </cell>
        </row>
        <row r="1124">
          <cell r="B1124" t="str">
            <v>English Brass Letters</v>
          </cell>
          <cell r="C1124" t="str">
            <v>English Brass Letters</v>
          </cell>
        </row>
        <row r="1125">
          <cell r="B1125" t="str">
            <v>25cm (10”)</v>
          </cell>
          <cell r="C1125" t="str">
            <v>25cm (10”)</v>
          </cell>
          <cell r="D1125">
            <v>918</v>
          </cell>
          <cell r="F1125" t="str">
            <v>Each</v>
          </cell>
        </row>
        <row r="1126">
          <cell r="B1126" t="str">
            <v>37cm (15”)</v>
          </cell>
          <cell r="C1126" t="str">
            <v>37cm (15”)</v>
          </cell>
          <cell r="D1126">
            <v>1296</v>
          </cell>
          <cell r="F1126" t="str">
            <v>Each</v>
          </cell>
        </row>
        <row r="1127">
          <cell r="B1127" t="str">
            <v>Tamil Brass Letters</v>
          </cell>
          <cell r="C1127" t="str">
            <v>Tamil Brass Letters</v>
          </cell>
        </row>
        <row r="1128">
          <cell r="B1128" t="str">
            <v>25cm</v>
          </cell>
          <cell r="C1128" t="str">
            <v>25cm</v>
          </cell>
          <cell r="D1128">
            <v>1682</v>
          </cell>
          <cell r="F1128" t="str">
            <v>Each</v>
          </cell>
        </row>
        <row r="1129">
          <cell r="B1129" t="str">
            <v>20cm</v>
          </cell>
          <cell r="C1129" t="str">
            <v>20cm</v>
          </cell>
          <cell r="D1129">
            <v>1274</v>
          </cell>
          <cell r="F1129" t="str">
            <v>Each</v>
          </cell>
        </row>
        <row r="1130">
          <cell r="B1130" t="str">
            <v>15cm</v>
          </cell>
          <cell r="C1130" t="str">
            <v>15cm</v>
          </cell>
          <cell r="D1130">
            <v>2040</v>
          </cell>
          <cell r="F1130" t="str">
            <v>Each</v>
          </cell>
        </row>
        <row r="1131">
          <cell r="B1131" t="str">
            <v>English Stainless Steel Letters</v>
          </cell>
          <cell r="C1131" t="str">
            <v>English Stainless Steel Letters</v>
          </cell>
        </row>
        <row r="1132">
          <cell r="B1132" t="str">
            <v>60cm (24”)</v>
          </cell>
          <cell r="C1132" t="str">
            <v>60cm (24”)</v>
          </cell>
          <cell r="D1132">
            <v>3434</v>
          </cell>
          <cell r="F1132" t="str">
            <v>Each</v>
          </cell>
        </row>
        <row r="1133">
          <cell r="B1133" t="str">
            <v>25cm (10”)</v>
          </cell>
          <cell r="C1133" t="str">
            <v>25cm (10”)</v>
          </cell>
          <cell r="D1133">
            <v>1464</v>
          </cell>
          <cell r="F1133" t="str">
            <v>Each</v>
          </cell>
        </row>
        <row r="1134">
          <cell r="B1134" t="str">
            <v>Tamil Stainless Steel Letters</v>
          </cell>
          <cell r="C1134" t="str">
            <v>Tamil Stainless Steel Letters</v>
          </cell>
        </row>
        <row r="1135">
          <cell r="B1135" t="str">
            <v>60cm (24”)</v>
          </cell>
          <cell r="C1135" t="str">
            <v>60cm (24”)</v>
          </cell>
          <cell r="D1135">
            <v>3656</v>
          </cell>
          <cell r="F1135" t="str">
            <v>Each</v>
          </cell>
        </row>
        <row r="1136">
          <cell r="B1136" t="str">
            <v>25cm (10”)</v>
          </cell>
          <cell r="C1136" t="str">
            <v>25cm (10”)</v>
          </cell>
          <cell r="D1136">
            <v>1818</v>
          </cell>
          <cell r="F1136" t="str">
            <v>Each</v>
          </cell>
        </row>
        <row r="1137">
          <cell r="B1137" t="str">
            <v>Emblem (15”)</v>
          </cell>
          <cell r="C1137" t="str">
            <v>Emblem (15”)</v>
          </cell>
          <cell r="D1137">
            <v>12975</v>
          </cell>
          <cell r="F1137" t="str">
            <v>Each</v>
          </cell>
        </row>
        <row r="1138">
          <cell r="B1138" t="str">
            <v>Plastic name board (4")</v>
          </cell>
          <cell r="C1138" t="str">
            <v>Supplying and Fixing of Plastic name board of size 45 cm X 10CM (18"x4") with Stikness cut in computer to the depth including cost &amp; fixing charges etc.,all complete.</v>
          </cell>
          <cell r="D1138">
            <v>5</v>
          </cell>
          <cell r="E1138" t="str">
            <v>Quotation</v>
          </cell>
        </row>
        <row r="1139">
          <cell r="B1139" t="str">
            <v xml:space="preserve">Supplying and Fixing of Brass Name Board </v>
          </cell>
          <cell r="C1139" t="str">
            <v xml:space="preserve">Supplying and Fixing of Brass Name Board with Brass Letter For the Follwing Size including and Labour for Fixing Etc.,all complete and as directed by the departmental officers. </v>
          </cell>
          <cell r="D1139">
            <v>40</v>
          </cell>
          <cell r="E1139" t="str">
            <v>Quotation</v>
          </cell>
        </row>
        <row r="1140">
          <cell r="B1140" t="str">
            <v xml:space="preserve">Supplying and fixing of tamilnadu government Emblem of 3’-3” dia </v>
          </cell>
          <cell r="C1140" t="str">
            <v xml:space="preserve">Supplying and fixing of tamilnadu government Emblem of 3’-3” dia having brass edging logo brass plate giving 16 dia imported sheet compound wall piece 18kg with oliek weld emergency pieces as directed by the departmental officers. </v>
          </cell>
          <cell r="D1140">
            <v>75000</v>
          </cell>
          <cell r="E1140" t="str">
            <v>Quotation</v>
          </cell>
        </row>
        <row r="1141">
          <cell r="B1141" t="str">
            <v>c)45cm Round logo (18")</v>
          </cell>
          <cell r="C1141" t="str">
            <v>c)45cm Round logo (18")</v>
          </cell>
          <cell r="D1141">
            <v>3500</v>
          </cell>
          <cell r="E1141" t="str">
            <v>Quotation</v>
          </cell>
        </row>
        <row r="1142">
          <cell r="B1142" t="str">
            <v>d)60cm TNPHC Embalam (23")</v>
          </cell>
          <cell r="C1142" t="str">
            <v>d)60cm TNPHC Embalam (23")</v>
          </cell>
          <cell r="D1142">
            <v>4000</v>
          </cell>
          <cell r="E1142" t="str">
            <v>Quotation</v>
          </cell>
        </row>
        <row r="1143">
          <cell r="B1143" t="str">
            <v xml:space="preserve">Supplying of  Godrej Navtal 7 Levers - 3 Keys </v>
          </cell>
          <cell r="C1143" t="str">
            <v>Supplying of  Godrej Navtal 7 Levers - 3 Keys Lock  (Gold, Silver) as per standard specifications including cost of material etc. all complete and as directed by the departmental officers ( Qtn)  P-53</v>
          </cell>
          <cell r="D1143">
            <v>700</v>
          </cell>
          <cell r="E1143" t="str">
            <v>Quotation</v>
          </cell>
          <cell r="F1143" t="str">
            <v>Each</v>
          </cell>
        </row>
        <row r="1145">
          <cell r="B1145" t="str">
            <v xml:space="preserve">Supplying and fixing of 5 Amps 5 Pin Flush Type Wall Socket </v>
          </cell>
          <cell r="C1145" t="str">
            <v>Supplying and fixing of 5 Amps 5 Pin Flush Type Wall Socket including cost of material and labour charges for fixing etc.,all complete complying with relevant standard specifications and as directed by the departmental officers.</v>
          </cell>
          <cell r="D1145">
            <v>66</v>
          </cell>
          <cell r="F1145" t="str">
            <v>Each</v>
          </cell>
        </row>
        <row r="1146">
          <cell r="B1146" t="str">
            <v>Supplying and fixing of Hylem sheet</v>
          </cell>
          <cell r="C1146" t="str">
            <v>Supplying and fixing of Hylem sheet including cost of Materials and labour charges for fixing etc.,all complete complying with relevant standard specifications and as directed by the departmental officers.</v>
          </cell>
          <cell r="D1146">
            <v>868</v>
          </cell>
          <cell r="F1146" t="str">
            <v>Sqm</v>
          </cell>
        </row>
        <row r="1147">
          <cell r="B1147" t="str">
            <v xml:space="preserve">Supplying and fixing of 5 Amps Flush Type Wall Switch </v>
          </cell>
          <cell r="C1147" t="str">
            <v>Supplying and fixing of 5 Amps Flush Type Wall Switch including cost of material and labour charges for fixing etc.,all complete complying with relevant standard specifications and as directed by the departmental officers.</v>
          </cell>
          <cell r="D1147">
            <v>58</v>
          </cell>
          <cell r="F1147" t="str">
            <v>Each</v>
          </cell>
        </row>
        <row r="1148">
          <cell r="B1148" t="str">
            <v xml:space="preserve">Supplying and fixing of Cool Day Light 4 Ft. 36 Watts Tube Light Bulb </v>
          </cell>
          <cell r="C1148" t="str">
            <v>Supplying and fixing of Cool Day Light 4 Ft. 36 Watts Tube Light Bulb including cost of material and labour charges for fixing etc.,all complete complying with relevant standard specifications and as directed by the departmental officers.</v>
          </cell>
          <cell r="D1148">
            <v>77</v>
          </cell>
          <cell r="F1148" t="str">
            <v>Each</v>
          </cell>
        </row>
        <row r="1149">
          <cell r="B1149" t="str">
            <v>Supplying and fixing of Fan Regulator</v>
          </cell>
          <cell r="C1149" t="str">
            <v>Supplying and fixing of Fan Regulator including cost of material and labour charges for fixing etc.,all complete complying with relevant standard specifications and as directed by the departmental officers.</v>
          </cell>
          <cell r="D1149">
            <v>287</v>
          </cell>
          <cell r="F1149" t="str">
            <v>Each</v>
          </cell>
        </row>
        <row r="1150">
          <cell r="B1150" t="str">
            <v xml:space="preserve">Supplying and Fixing fan condencer including cost of all materials and all labour charges etc complete </v>
          </cell>
          <cell r="C1150" t="str">
            <v xml:space="preserve">Supplying and Fixing fan condenser including cost of all materials and all labour charges etc complete </v>
          </cell>
          <cell r="D1150">
            <v>50</v>
          </cell>
          <cell r="E1150" t="str">
            <v>Quotation</v>
          </cell>
          <cell r="F1150" t="str">
            <v>Each</v>
          </cell>
        </row>
        <row r="1151">
          <cell r="B1151" t="str">
            <v xml:space="preserve">Supplying and fixing of Tube Light Electronic Choke </v>
          </cell>
          <cell r="C1151" t="str">
            <v>Supplying and fixing of Tube Light Electronic Choke  including cost of material and labour charges for fixing etc.,all complete complying with relevant standard specifications and as directed by the departmental officers.</v>
          </cell>
          <cell r="D1151">
            <v>50</v>
          </cell>
          <cell r="E1151" t="str">
            <v>Quotation</v>
          </cell>
          <cell r="F1151" t="str">
            <v>Each</v>
          </cell>
        </row>
        <row r="1152">
          <cell r="B1152" t="str">
            <v xml:space="preserve">Construction of choke pit </v>
          </cell>
          <cell r="C1152" t="str">
            <v>Construction of choke pit including earth work excavation,Prcast slab Ring with Fabrication , Outer filling with 40mm HBSJ , Outer filling with 20mm HBSJ and cover slab etc all complete and as directed by the departmental officers</v>
          </cell>
          <cell r="D1152">
            <v>52955</v>
          </cell>
        </row>
        <row r="1153">
          <cell r="B1153" t="str">
            <v>Earth work excavation for providing Leach pit 1</v>
          </cell>
          <cell r="C1153" t="str">
            <v>Earth work excavation for providing Leach pit 160mm dia SN8 Pipe, Bottom Layer filling with 40mm HBSJ , Top Layer filling with 20mm HBSJ etc all complete and as directed by the departmental officers</v>
          </cell>
          <cell r="D1153">
            <v>27164.21</v>
          </cell>
          <cell r="F1153" t="str">
            <v>Each</v>
          </cell>
        </row>
        <row r="1154">
          <cell r="B1154" t="str">
            <v xml:space="preserve">Peeled off concrete portion redoing with Micro Concreting including cost of Material and Labour charges for rust removal , Epoxy paint Coating in Corrosive steel Portion  </v>
          </cell>
          <cell r="C1154" t="str">
            <v xml:space="preserve">Peeled off concrete portion redoing with Micro Concreting including cost of Material and Labour charges for rust removal , Epoxy paint Coating in Corrosive steel Portion  </v>
          </cell>
          <cell r="D1154">
            <v>668.78</v>
          </cell>
          <cell r="F1154" t="str">
            <v>Each</v>
          </cell>
        </row>
        <row r="1155">
          <cell r="B1155" t="str">
            <v>Supplying and fixing of 6'x2' Mirror</v>
          </cell>
          <cell r="C1155" t="str">
            <v xml:space="preserve">Supplying and fixing of 6'x2' Mirror using Teak Wood Border, 9mm thick  water proof plywood background with 5mm thick mirror including cost of Teak Wood Border , Plywood &amp; mirror and labour for fixing in position etc., complete and as directed by the departmental officers. </v>
          </cell>
          <cell r="D1155">
            <v>7500</v>
          </cell>
          <cell r="E1155" t="str">
            <v>Quotation</v>
          </cell>
          <cell r="F1155" t="str">
            <v>Each</v>
          </cell>
        </row>
        <row r="1156">
          <cell r="B1156" t="str">
            <v xml:space="preserve">Providing two legged scaffolding to the chipping the existing wall surface and repairing the existing sunshades using 15cm dia Casurina post including labour charges for fixing post </v>
          </cell>
          <cell r="C1156" t="str">
            <v xml:space="preserve">Providing two legged scaffolding to the chipping the existing wall surface and repairing the existing sunshades using 15cm dia Casurina post including labour charges for fixing post </v>
          </cell>
        </row>
        <row r="1157">
          <cell r="B1157" t="str">
            <v>For 3m Height</v>
          </cell>
          <cell r="C1157" t="str">
            <v>For 3m Height</v>
          </cell>
          <cell r="D1157">
            <v>356.07</v>
          </cell>
        </row>
        <row r="1158">
          <cell r="B1158" t="str">
            <v>5.5m height in addition of 2.5m ht</v>
          </cell>
          <cell r="C1158" t="str">
            <v>5.5m height in addition of 2.5m ht</v>
          </cell>
          <cell r="D1158">
            <v>699.6</v>
          </cell>
        </row>
        <row r="1159">
          <cell r="B1159" t="str">
            <v>8m height in addition of 2.5m ht</v>
          </cell>
          <cell r="C1159" t="str">
            <v>8m height in addition of 2.5m ht</v>
          </cell>
          <cell r="D1159">
            <v>1043.1300000000001</v>
          </cell>
        </row>
        <row r="1160">
          <cell r="B1160" t="str">
            <v>10.5m height in addition of 2.5m ht</v>
          </cell>
          <cell r="C1160" t="str">
            <v>10.5m height in addition of 2.5m ht</v>
          </cell>
          <cell r="D1160">
            <v>1386.66</v>
          </cell>
        </row>
        <row r="1161">
          <cell r="B1161" t="str">
            <v>13m height in addition of 2.5m ht</v>
          </cell>
          <cell r="C1161" t="str">
            <v>13m height in addition of 2.5m ht</v>
          </cell>
          <cell r="D1161">
            <v>1730.19</v>
          </cell>
        </row>
        <row r="1162">
          <cell r="B1162" t="str">
            <v>Supplying and fixing of Cupboard Lock</v>
          </cell>
          <cell r="C1162" t="str">
            <v>Supplying and fixing of Cupboard Lock including the cost of materials and labour charges and  as directed by the departmental officers.</v>
          </cell>
          <cell r="D1162">
            <v>305</v>
          </cell>
          <cell r="E1162" t="str">
            <v>Quotation</v>
          </cell>
          <cell r="F1162" t="str">
            <v>Each</v>
          </cell>
        </row>
        <row r="1163">
          <cell r="B1163" t="str">
            <v>supplying and fixing of wall cladding using granite tiles (red ruby /similar</v>
          </cell>
          <cell r="C1163" t="str">
            <v>supplying and fixing of wall cladding using granite tiles (red ruby /similar varieties) (best approved quality and the same shall be got approved from the executive engineer before using) over cement plastering in cm 1:2 (one of cement and two of sand) 10mm thick including fixing in position, cutting the tiles to the required size wherever necessary, pointing the joints with grout (tile joint filler), curing, finishing etc., all complete and as directed by the departmental officers.</v>
          </cell>
          <cell r="D1163">
            <v>1798.92</v>
          </cell>
          <cell r="E1163" t="str">
            <v>Data</v>
          </cell>
          <cell r="F1163" t="str">
            <v>Sqm</v>
          </cell>
        </row>
        <row r="1164">
          <cell r="B1164" t="str">
            <v xml:space="preserve">supplying and fixing of wall cladding Top granite Slab </v>
          </cell>
          <cell r="C1164" t="str">
            <v>supplying and fixing of wall cladding Top granite beeding to the required size having 18-20 mm thick.(best approved quality and the same shall be got approved from the executive engineer before using) over cement plastering in cm 1:2 (one of cement and two of sand) 18-20 mm thick including fixing in position, cutting the tiles to the required size wherever necessary, pointing the joints with grout (tile joint filler), curing, finishing etc., all complete and as directed by the departmental officers.</v>
          </cell>
          <cell r="D1164">
            <v>2725.92</v>
          </cell>
          <cell r="E1164" t="str">
            <v>Data</v>
          </cell>
          <cell r="F1164" t="str">
            <v>Sqm</v>
          </cell>
        </row>
        <row r="1165">
          <cell r="B1165" t="str">
            <v>6 ways 3 phase DB No. of ways incomer MCB / Isolator - 4 No. of ways inco</v>
          </cell>
          <cell r="C1165" t="str">
            <v>Supply and fixing of 6 way SP DB of 16A / way with 16A DP switch with metal clad of 500V (side handle) with fuse and neutral on suitable TW board with PWD earth connection only</v>
          </cell>
          <cell r="D1165">
            <v>2344</v>
          </cell>
          <cell r="E1165" t="str">
            <v>Electrical Data SD 150</v>
          </cell>
          <cell r="F1165" t="str">
            <v>Each</v>
          </cell>
        </row>
        <row r="1166">
          <cell r="B1166" t="str">
            <v>Supplying and fixing of Galvalume sheet roofing  0.47mm thick</v>
          </cell>
          <cell r="C1166" t="str">
            <v>Supplying and fixing of Galvalume sheet roofing  0.47mm thick with required bolt and nuts and labour for fixing etc., all complete and as directed by the departmental officers</v>
          </cell>
          <cell r="D1166">
            <v>1023.09</v>
          </cell>
          <cell r="E1166" t="str">
            <v>Data</v>
          </cell>
          <cell r="F1166" t="str">
            <v>Sqm</v>
          </cell>
        </row>
        <row r="1167">
          <cell r="B1167" t="str">
            <v xml:space="preserve">Supplying and fixing mild steel angles for truss </v>
          </cell>
          <cell r="C1167" t="str">
            <v>Supplying and fixing mild steel angles for truss including cost of all materials and labour charges, etc all complete as per relevant standard specification and as directed by the departmental officers. (The quality and brand should be got approved from the executive engineer before use)</v>
          </cell>
          <cell r="D1167">
            <v>111.12</v>
          </cell>
          <cell r="E1167" t="str">
            <v>Data</v>
          </cell>
          <cell r="F1167" t="str">
            <v>Sqm</v>
          </cell>
        </row>
        <row r="1175">
          <cell r="B1175" t="str">
            <v>Clearing the light jungle including removal of rubbish outside the periphery of the area cleared etc., all complete and as directed by the departmental officers</v>
          </cell>
        </row>
        <row r="1176">
          <cell r="B1176" t="str">
            <v>Dismantling the Brick / Stone work Clay Mortor under 3m height wall</v>
          </cell>
          <cell r="C1176" t="str">
            <v>Dismantling clearing away and carefully stacking materials useful for reuse for Brick / Stone wall in Clay Mortor under 3m height wall  including the cost of required tools and plants scaffolding if necessary and clearing the debris away from the site etc  all complete and as directed by the departmental officers.</v>
          </cell>
          <cell r="D1176">
            <v>72.08</v>
          </cell>
          <cell r="E1176" t="str">
            <v>PWD SOR 2023-2024 P-21 Item W-0009</v>
          </cell>
          <cell r="F1176" t="str">
            <v>Cum</v>
          </cell>
        </row>
        <row r="1177">
          <cell r="B1177" t="str">
            <v>Dismantling the Brick / Stone work Clay Mortor over the initial height of 3m</v>
          </cell>
          <cell r="C1177" t="str">
            <v>Dismantling clearing away and carefully stacking materials useful for reuse for Brick / Stone wall in Clay Mortor over the initial height of 3m  including the cost of required tools and plants scaffolding if necessary and clearing the debris away from the site etc  all complete and as directed by the departmental officers.</v>
          </cell>
          <cell r="D1177">
            <v>95.97</v>
          </cell>
          <cell r="E1177" t="str">
            <v>PWD SOR 2023-2024 P-21 Item W-0010</v>
          </cell>
          <cell r="F1177" t="str">
            <v>Cum</v>
          </cell>
        </row>
        <row r="1178">
          <cell r="B1178" t="str">
            <v>Dismantling the Mud / Sun Dried Brick Walls under 3m height wall</v>
          </cell>
          <cell r="C1178" t="str">
            <v>Dismantling clearing away and carefully stacking materials useful for reuse for Mud / Sun Dried Brick Walls under 3m height wall  including the cost of required tools and plants scaffolding if necessary and clearing the debris away from the site etc  all complete and as directed by the departmental officers.</v>
          </cell>
          <cell r="D1178">
            <v>48.3</v>
          </cell>
          <cell r="E1178" t="str">
            <v>PWD SOR 2023-2024 P-21 Item W-0011</v>
          </cell>
          <cell r="F1178" t="str">
            <v>Cum</v>
          </cell>
        </row>
        <row r="1179">
          <cell r="B1179" t="str">
            <v>Dismantling the Mud / Sun Dried Brick Wallsover the initial height of 3m</v>
          </cell>
          <cell r="C1179" t="str">
            <v>Dismantling clearing away and carefully stacking materials useful for reuse for Mud / Sun Dried Brick Wallsr over the initial height of 3m  including the cost of required tools and plants scaffolding if necessary and clearing the debris away from the site etc  all complete and as directed by the departmental officers.</v>
          </cell>
          <cell r="D1179">
            <v>61.95</v>
          </cell>
          <cell r="E1179" t="str">
            <v>PWD SOR 2023-2024 P-21 Item W-0011</v>
          </cell>
          <cell r="F1179" t="str">
            <v>Cum</v>
          </cell>
        </row>
        <row r="1180">
          <cell r="B1180" t="str">
            <v>Dismantling the Brick / Stone Masonry in lime mortar walls under 3m high</v>
          </cell>
          <cell r="C1180" t="str">
            <v>Dismantling clearing away and carefully stacking materials useful for reuse for Brick / Stone Masonry in lime mortar walls under 3m high including the cost of required tools and plants scaffolding if necessary and clearing the debris away from the site etc  all complete and as directed by the departmental officers.</v>
          </cell>
          <cell r="D1180">
            <v>220.5</v>
          </cell>
          <cell r="E1180" t="str">
            <v>PWD SOR 2023-2024 P-21 Item W-0013</v>
          </cell>
          <cell r="F1180" t="str">
            <v>Cum</v>
          </cell>
        </row>
        <row r="1181">
          <cell r="B1181" t="str">
            <v>Dismantling the Brick / Stone Masonry in lime mortar wall over the initial height of 3m</v>
          </cell>
          <cell r="C1181" t="str">
            <v>Dismantling clearing away and carefully stacking materials useful for reuse for Brick / Stone Masonry in lime mortar wall  over the initial height of 3m  including the cost of required tools and plants scaffolding if necessary and clearing the debris away from the site etc  all complete and as directed by the departmental officers.</v>
          </cell>
          <cell r="D1181">
            <v>244.86</v>
          </cell>
          <cell r="E1181" t="str">
            <v>PWD SOR 2023-2024 P-21 Item W-0014</v>
          </cell>
          <cell r="F1181" t="str">
            <v>Cum</v>
          </cell>
        </row>
        <row r="1182">
          <cell r="B1182" t="str">
            <v>Dismantling the brick work Cement Mortor under 3m height wall</v>
          </cell>
          <cell r="C1182" t="str">
            <v>Dismantling clearing away and carefully stacking materials useful for reuse for Brick wall in Cement mortor including the cost of required tools and plants scaffolding if necessary and clearing the debris away from the site etc  all complete and as directed by the departmental officers.</v>
          </cell>
          <cell r="D1182">
            <v>270.27</v>
          </cell>
          <cell r="E1182" t="str">
            <v>PWD SOR 2023-2024 P-21 Item W-0015</v>
          </cell>
          <cell r="F1182" t="str">
            <v>Cum</v>
          </cell>
        </row>
        <row r="1183">
          <cell r="B1183" t="str">
            <v>Dismantling the brick work Cement Mortor over the initial height of 3m</v>
          </cell>
          <cell r="C1183" t="str">
            <v>Dismantling clearing away and carefully stacking materials useful for reuse for Brick wall in Cement mortor over the initial height of 3m including the cost of required tools and plants scaffolding if necessary and clearing the debris away from the site etc  all complete and as directed by the departmental officers.</v>
          </cell>
          <cell r="D1183">
            <v>298.83</v>
          </cell>
          <cell r="E1183" t="str">
            <v>PWD SOR 2023-2024 P-21 Item W-0016</v>
          </cell>
          <cell r="F1183" t="str">
            <v>Cum</v>
          </cell>
        </row>
        <row r="1184">
          <cell r="B1184" t="str">
            <v>Dismantling Lime Concrete</v>
          </cell>
          <cell r="C1184" t="str">
            <v>Dismantling clearing away and carefully stacking materials useful for reuse for Lime Concrete including the cost of required tools and plants scaffolding if necessary and clearing the debris away from the site etc  all complete and as directed by the departmental officers.</v>
          </cell>
          <cell r="D1184">
            <v>337.79</v>
          </cell>
          <cell r="E1184" t="str">
            <v>PWD SOR 2023-2024 P-2`1 Item W-0033</v>
          </cell>
          <cell r="F1184" t="str">
            <v>Cum</v>
          </cell>
        </row>
        <row r="1185">
          <cell r="B1185" t="str">
            <v>Dismantling Plain Cement Concrete</v>
          </cell>
          <cell r="C1185" t="str">
            <v>Dismantling clearing away and carefully stacking materials useful for reuse for Plain Cement Concrete including the cost of required tools and plants scaffolding if necessary and clearing the debris away from the site etc  all complete and as directed by the departmental officers.</v>
          </cell>
          <cell r="D1185">
            <v>464.1</v>
          </cell>
          <cell r="E1185" t="str">
            <v>PWD SOR 2023-2024 P-2`1 Item W-0034</v>
          </cell>
          <cell r="F1185" t="str">
            <v>Cum</v>
          </cell>
        </row>
        <row r="1186">
          <cell r="B1186" t="str">
            <v>Dismantling the RCC etc all complete</v>
          </cell>
          <cell r="C1186" t="str">
            <v>Dismantling clearing away and carefully stacking materials useful for reuse for Reinforced Cement Concrete including the cost of required tools and plants scaffolding if necessary and clearing the debris away from the site etc  all complete and as directed by the departmental officers.</v>
          </cell>
          <cell r="D1186">
            <v>4112.8500000000004</v>
          </cell>
          <cell r="E1186" t="str">
            <v>PWD SOR 2023-2024 P-2`1 Item W-0035</v>
          </cell>
          <cell r="F1186" t="str">
            <v>Cum</v>
          </cell>
        </row>
        <row r="1187">
          <cell r="B1187" t="str">
            <v>Chipping of plastering for existing wall portion etc., all complete</v>
          </cell>
          <cell r="C1187" t="str">
            <v>Chipping of concrete and roughening the existing ceiling surfaces including the cost required tools and plants and scaffolding if necessary and clearing the debris away from the site etc., all complete and as directed by the competent authority.</v>
          </cell>
          <cell r="D1187">
            <v>38.54</v>
          </cell>
          <cell r="E1187" t="str">
            <v>PWD SOR 2023-2024 P-2`1 Item W-0036</v>
          </cell>
          <cell r="F1187" t="str">
            <v>Sqm</v>
          </cell>
        </row>
        <row r="1188">
          <cell r="B1188" t="str">
            <v>Dismantling the Pressed tiles &amp; weathering course</v>
          </cell>
          <cell r="C1188" t="str">
            <v>Dismantling clearing away and carefully stacking materials useful for reuse for pressed tiles and weathering course  the cost of required tools and plants if necessary and clearing the debris away from the site etc  all complete and as directed by the departmental officers.</v>
          </cell>
          <cell r="D1188">
            <v>43.89</v>
          </cell>
          <cell r="E1188" t="str">
            <v>PWD SOR 2023-2024 P-2`1 Item W-0037</v>
          </cell>
          <cell r="F1188" t="str">
            <v>Sqm</v>
          </cell>
        </row>
        <row r="1189">
          <cell r="B1189" t="str">
            <v>Dismantling of Mosaic Tiles / Glazed Tiles / Cuddapah Slabs</v>
          </cell>
          <cell r="C1189" t="str">
            <v>Dismantling, clearing away and carefully stacking materials useful for re-use for Floor finish and dadooing walls in cement mortar with Mosaic Tiles / Glazed Tiles / Cuddapah Slabs</v>
          </cell>
          <cell r="D1189">
            <v>58.49</v>
          </cell>
          <cell r="E1189" t="str">
            <v>PWD SOR 2023-2024 P-2`1 Item W-0041</v>
          </cell>
          <cell r="F1189" t="str">
            <v>Sqm</v>
          </cell>
        </row>
        <row r="1190">
          <cell r="B1190" t="str">
            <v>Removing of Plinth Protection and chamber slab</v>
          </cell>
          <cell r="C1190" t="str">
            <v>Removing of Plinth Protection and chamber slab</v>
          </cell>
          <cell r="D1190">
            <v>202.76</v>
          </cell>
          <cell r="E1190" t="str">
            <v>Data</v>
          </cell>
          <cell r="F1190" t="str">
            <v>Sqm</v>
          </cell>
        </row>
        <row r="1191">
          <cell r="B1191" t="str">
            <v>Dismantling, clearing away and carefully stacking materials useful for re-use for door and windows</v>
          </cell>
          <cell r="C1191" t="str">
            <v>Dismantling, clearing away and carefully stacking materials useful for reuse for door and windows</v>
          </cell>
          <cell r="D1191">
            <v>146.58000000000001</v>
          </cell>
          <cell r="E1191" t="str">
            <v>Data</v>
          </cell>
          <cell r="F1191" t="str">
            <v>Sqm</v>
          </cell>
        </row>
        <row r="1192">
          <cell r="B1192" t="str">
            <v>Removing, repairing and rewinding of ceiling fan including rewinding charges, cost of labour charges for removing etc., all complete and as directed by the departmental officers.</v>
          </cell>
          <cell r="C1192" t="str">
            <v>Removing, repairing and rewinding of ceiling fan including rewinding charges, cost of labour charges for removing etc., all complete and as directed by the departmental officers.</v>
          </cell>
          <cell r="D1192">
            <v>700</v>
          </cell>
          <cell r="E1192" t="str">
            <v>Quotation</v>
          </cell>
          <cell r="F1192" t="str">
            <v>Each</v>
          </cell>
        </row>
        <row r="1193">
          <cell r="B1193" t="str">
            <v>Manhole Cover SFRC 600mm x 600mm</v>
          </cell>
          <cell r="C1193" t="str">
            <v>Manhole Cover SFRC 600mm x 600mm</v>
          </cell>
          <cell r="D1193">
            <v>2701</v>
          </cell>
          <cell r="E1193" t="str">
            <v>PWD SOR 2023-2024 P-77 ItemM-0714</v>
          </cell>
          <cell r="F1193" t="str">
            <v>Each</v>
          </cell>
        </row>
        <row r="1194">
          <cell r="B1194" t="str">
            <v>Manhole Cover SFRC 750mm x 750mm</v>
          </cell>
          <cell r="C1194" t="str">
            <v>Manhole Cover SFRC 750mm x 750mm</v>
          </cell>
          <cell r="D1194">
            <v>2971</v>
          </cell>
          <cell r="E1194" t="str">
            <v>PWD SOR 2023-2024 P-77  ItemM-0715</v>
          </cell>
          <cell r="F1194" t="str">
            <v>Each</v>
          </cell>
        </row>
        <row r="1195">
          <cell r="B1195" t="str">
            <v>Manhole Cover SFRC 900mm x 750mm</v>
          </cell>
          <cell r="C1195" t="str">
            <v>Manhole Cover SFRC 900mm x 750mm</v>
          </cell>
          <cell r="D1195">
            <v>3244</v>
          </cell>
          <cell r="E1195" t="str">
            <v>PWD SOR 2023-2024 P-77  ItemM-0716</v>
          </cell>
          <cell r="F1195" t="str">
            <v>Each</v>
          </cell>
        </row>
        <row r="1196">
          <cell r="B1196" t="str">
            <v>Supplying and fixing of MS angle of size 50 x 50 x 5 mm MS angle to hold LTUG cable in OH portion etc., all complete</v>
          </cell>
          <cell r="C1196" t="str">
            <v>Supplying and fixing of MS angle of size 50 x 50 x 5 mm MS angle to hold LTUG cable in OH portion etc., all complete</v>
          </cell>
          <cell r="D1196">
            <v>57.6</v>
          </cell>
          <cell r="E1196" t="str">
            <v>PWD SOR 2023-2024 P-135 ItemM-1606</v>
          </cell>
          <cell r="F1196" t="str">
            <v>KG</v>
          </cell>
        </row>
        <row r="1197">
          <cell r="B1197" t="str">
            <v xml:space="preserve"> Supplying  and erectiopn of precast RCC Piller of size 150x150x2400mm space with necessary reinforecement , labour charges for casting , curing, conveyance and erection @ site</v>
          </cell>
          <cell r="C1197" t="str">
            <v xml:space="preserve"> Supplying  and erectiopn of precast RCC Piller of size 150x150x2400mm space with necessary reinforecement , labour charges for casting , curing, conveyance and erection @ site</v>
          </cell>
          <cell r="D1197">
            <v>900.83</v>
          </cell>
          <cell r="F1197" t="str">
            <v>Each</v>
          </cell>
        </row>
        <row r="1198">
          <cell r="B1198" t="str">
            <v>Supplying and fixing of 6Amps to 32 Amps single pole MCB</v>
          </cell>
          <cell r="C1198" t="str">
            <v>Supplying and fixing of 6Amps to 32 Amps single pole MCB  including cost of all materials and labour charges, etc all complete as per relevant standard specification and as directed by the departmental officers. (The quality and brand should be got approved from the executive engineer before use)</v>
          </cell>
          <cell r="D1198">
            <v>128</v>
          </cell>
          <cell r="E1198" t="str">
            <v>PWD SOR 2022-2023 P-132 Item 6-a</v>
          </cell>
          <cell r="F1198" t="str">
            <v>Each</v>
          </cell>
        </row>
        <row r="1199">
          <cell r="B1199" t="str">
            <v>S&amp;F TPN 6 way DB encloser</v>
          </cell>
          <cell r="C1199" t="str">
            <v xml:space="preserve">Supply and fixing of 6 way Horizontal Triple pole and neutral MCB sheet steel enclosure distribution board with double door (metal) with 1 no. 63 A 4 P MCB switch as incoming and 18 nos. 6A to 32A SP MCB as outgoing on wall with earth connection only.
</v>
          </cell>
          <cell r="D1199">
            <v>8257</v>
          </cell>
          <cell r="E1199" t="str">
            <v>SD 627</v>
          </cell>
          <cell r="F1199" t="str">
            <v>Each</v>
          </cell>
        </row>
        <row r="1200">
          <cell r="B1200" t="str">
            <v xml:space="preserve">Run off mains with MS Pipe with Open Wiring 2 wires of 1.5 Sqmm  copper PVC insulated unsheathed single core </v>
          </cell>
          <cell r="C1200" t="str">
            <v>Run off mains with MS Pipe with Open Wiring 2 wires of 1.5 Sqmm  copper PVC insulated unsheathed single core 1.1KV cable wire contuinuous earth by means of 1.5 Sqmm copper PVC insulated unsheathed single core 1.1 KV grade cable in fully concealed 25 mm MS pipe B class with fittings like bend, reducer, tee, etc., fixed to the wall with u clamps and angle supports. pipe painted to post office red colour, welded type including cost of all materials, specials, etc., all complete.</v>
          </cell>
          <cell r="D1200">
            <v>558</v>
          </cell>
          <cell r="E1200" t="str">
            <v>Data</v>
          </cell>
          <cell r="F1200" t="str">
            <v>Rmt</v>
          </cell>
        </row>
        <row r="1201">
          <cell r="B1201" t="str">
            <v>Providing and fixing 25mm x 3mm copper strip on surface or in recess for connections as required - Data G (SD - 76)</v>
          </cell>
          <cell r="C1201" t="str">
            <v>Providing and fixing 25mm x 3mm copper strip on surface or in recess for connections as required.</v>
          </cell>
          <cell r="D1201">
            <v>469</v>
          </cell>
          <cell r="E1201" t="str">
            <v>(SD - 76)</v>
          </cell>
          <cell r="F1201" t="str">
            <v>Each</v>
          </cell>
        </row>
        <row r="1202">
          <cell r="B1202" t="str">
            <v>Providing and fixing 25mm x 6mm copper strip on surface or in recess for connections as required for alternator neutral -                  Data H (SD - 77)</v>
          </cell>
          <cell r="C1202" t="str">
            <v>Providing and fixing 25mm x 6mm copper strip on surface or in recess for connections as required for alternator neutral.</v>
          </cell>
          <cell r="D1202">
            <v>882</v>
          </cell>
          <cell r="E1202" t="str">
            <v>(SD - 77)</v>
          </cell>
          <cell r="F1202" t="str">
            <v>Each</v>
          </cell>
        </row>
        <row r="1203">
          <cell r="B1203" t="str">
            <v>Dismantling, clearing away of Indian water closet including labour charges etc., all complete</v>
          </cell>
          <cell r="C1203" t="str">
            <v>Dismantling, clearing away of Indian water closet including labour charges etc., all complete</v>
          </cell>
          <cell r="D1203">
            <v>317.20999999999998</v>
          </cell>
          <cell r="E1203" t="str">
            <v>Data</v>
          </cell>
          <cell r="F1203" t="str">
            <v>Each</v>
          </cell>
        </row>
        <row r="1204">
          <cell r="B1204" t="str">
            <v>Supply and fixing of 3 in 1 wall mixer</v>
          </cell>
          <cell r="C1204" t="str">
            <v>Supply and fixing of 3 in 1 wall mixer of approved best quality including cost and fixing charges etc complete and as directed by the departmental officers (wall mixer shall be got approved from the executive engineer before use)</v>
          </cell>
          <cell r="D1204">
            <v>4146</v>
          </cell>
          <cell r="E1204" t="str">
            <v>PWD SOR P 53 2023-2024 ITEM M-0514</v>
          </cell>
          <cell r="F1204" t="str">
            <v>Each</v>
          </cell>
        </row>
        <row r="1205">
          <cell r="B1205" t="str">
            <v xml:space="preserve">S/F of openable type  Single Leaf Four Compartment Cupboard shutter </v>
          </cell>
          <cell r="C1205" t="str">
            <v>S/F of openable type  Single Leaf Four Compartment Cupboard shutter as per the drawing using 19mm tk water proof plywood  outer surface lipped by 3mm tk veneer plywood of best and approved quality and finished by two coats of french / Laa Polish The inner face of rock and Cupboard are lipped and finished by white colour sunmica sheet of best and approved quality including cost of all materials Such as Plywood Venner sheet fevicol, 50mmx30mm Brass Hinges,Magnetic door catcher,Drawer lock and keys and 1" x 1/2 " Tw Oranamental beeding  for  openable Shutter. 100mm Brass Ornamental handle for  openable Shutter .Top, 2" Nail ,1/2 " nail,3/4 x 17 Gauge Nail,38 x 10 steel screw and labour charges for all works Power consumption hire charges for all tools and machineries etc all complete and as directed by the departement officer. (the quality and brand should be got approved from the executive engineer before use)</v>
          </cell>
          <cell r="D1205">
            <v>5872.14</v>
          </cell>
          <cell r="E1205" t="str">
            <v>Data</v>
          </cell>
          <cell r="F1205" t="str">
            <v>Sqm</v>
          </cell>
        </row>
        <row r="1206">
          <cell r="B1206" t="str">
            <v>Supply and fixing of CP Shower Arm with Overhead Shower Rose</v>
          </cell>
          <cell r="C1206" t="str">
            <v>Supply and fixing of CP Shower Arm with Overhead Shower Rose of best approved quality with necessary isi mark (shower rose shall be got approved from the executive engineer before fixing) etc. complete complying with relevant standard specification and as directed by the departmental officers.</v>
          </cell>
          <cell r="D1206">
            <v>1181</v>
          </cell>
          <cell r="E1206" t="str">
            <v>PWD SOR P 53 2023-2024 ITEM M-0516</v>
          </cell>
          <cell r="F1206" t="str">
            <v>Each</v>
          </cell>
        </row>
        <row r="1207">
          <cell r="B1207" t="str">
            <v xml:space="preserve">Supply and fixng of TNEB meter board suitable for 3 phase 100A service </v>
          </cell>
          <cell r="C1207" t="str">
            <v>Supply and fixng of TNEB meter board suitable for 3 phase 100A service connection made up of suitable angle iron frame work of size 2 feet x 1-1/2 feet using angle iron of size 1-1/2" x 1-1/2" x 1/4" rigidly fixed on wall covered with hylem sheet of size 2 feet x 1-1/2 feet of 12mm thickness with necessary bolts and nuts supports and supply and fixing of 3 Nos. 100A fuse units (500V), 1 No. neutral link, copper earth flat of size 1" x 1/4" with inter connection of EB meter to fuse units by 16 Sq.mm PVC insulated copper wire with earth connection complete</v>
          </cell>
          <cell r="D1207">
            <v>5612</v>
          </cell>
          <cell r="E1207" t="str">
            <v>SD-130</v>
          </cell>
          <cell r="F1207" t="str">
            <v>Each</v>
          </cell>
        </row>
        <row r="1208">
          <cell r="B1208" t="str">
            <v xml:space="preserve">Supply and fixing of 900x700x250 mm tk eb service panel for 415 volt,3 phase, 4 wire 50 hz power </v>
          </cell>
          <cell r="C1208" t="str">
            <v>Supply and fixing of 900x700x250 mm tk eb service panel for 415 volt,3 phase, 4 wire 50 hz power distrbution system.the panel shall be indoor wall mouting type out of 16swg sheet steel complete with all accessories. in comng 1no 300amps bus bar compartment and separate energy meter compartment outgoing 3no 300amps fuse with base includng all necessary connection etc..</v>
          </cell>
          <cell r="D1208">
            <v>25000</v>
          </cell>
          <cell r="E1208" t="str">
            <v>Quotation</v>
          </cell>
          <cell r="F1208" t="str">
            <v>Each</v>
          </cell>
        </row>
        <row r="1209">
          <cell r="B1209" t="str">
            <v>Cleaning of Septic tank &amp; Chamber including lorry fright charges loading and unloading outside the city limit minimum 5k.mts form site and remove the blockages in line etc., all complete</v>
          </cell>
          <cell r="C1209" t="str">
            <v>Cleaning of Septic tank &amp; Chamber including lorry fright charges loading and unloading outside the city limit minimum 5k.mts form site and remove the blockages in line etc., all complete</v>
          </cell>
          <cell r="D1209">
            <v>3500</v>
          </cell>
          <cell r="F1209" t="str">
            <v>Job</v>
          </cell>
        </row>
        <row r="1210">
          <cell r="B1210" t="str">
            <v>UG Cable</v>
          </cell>
        </row>
        <row r="1211">
          <cell r="B1211" t="str">
            <v>Supplying and delivery of LTUG cable including cost of all materials etc all complete complying with relevant standard specifications and as directed by the departmental officers</v>
          </cell>
          <cell r="C1211" t="str">
            <v>Supplying and delivery of LTUG cable including cost of all materials etc all complete complying with relevant standard specifications and as directed by the departmental officers</v>
          </cell>
        </row>
        <row r="1212">
          <cell r="B1212" t="str">
            <v>2 core 6 sq.mm. PVC Armoured UG Cable</v>
          </cell>
          <cell r="C1212" t="str">
            <v>2 core 6 sq.mm. PVC Armoured UG Cable</v>
          </cell>
          <cell r="D1212">
            <v>97.9</v>
          </cell>
        </row>
        <row r="1213">
          <cell r="B1213" t="str">
            <v>2 core 10 sq.mm. PVC Armoured UG Cable</v>
          </cell>
          <cell r="C1213" t="str">
            <v>2 core 10 sq.mm. PVC Armoured UG Cable</v>
          </cell>
          <cell r="D1213">
            <v>119.2</v>
          </cell>
        </row>
        <row r="1214">
          <cell r="B1214" t="str">
            <v>2 core 16 sq.mm. PVC Armoured UG Cable</v>
          </cell>
          <cell r="C1214" t="str">
            <v>2 core 16 sq.mm. PVC Armoured UG Cable</v>
          </cell>
          <cell r="D1214">
            <v>129.4</v>
          </cell>
        </row>
        <row r="1215">
          <cell r="B1215" t="str">
            <v>2 core 25 sq.mm. PVC Armoured UG Cable</v>
          </cell>
          <cell r="C1215" t="str">
            <v>2 core 25 sq.mm. PVC Armoured UG Cable</v>
          </cell>
          <cell r="D1215">
            <v>146.9</v>
          </cell>
        </row>
        <row r="1216">
          <cell r="B1216" t="str">
            <v>3.5 core 25 sq.mm. PVC Armoured UG Cable</v>
          </cell>
          <cell r="C1216" t="str">
            <v>3.5 core 25 sq.mm. PVC Armoured UG Cable</v>
          </cell>
          <cell r="D1216">
            <v>221.6</v>
          </cell>
        </row>
        <row r="1217">
          <cell r="B1217" t="str">
            <v>3.5 core 35 sq.mm. PVC Armoured UG Cable</v>
          </cell>
          <cell r="C1217" t="str">
            <v>3.5 core 35 sq.mm. PVC Armoured UG Cable</v>
          </cell>
          <cell r="D1217">
            <v>260.89999999999998</v>
          </cell>
        </row>
        <row r="1218">
          <cell r="B1218" t="str">
            <v>3.5 core 50 sq.mm. PVC Armoured UG Cable</v>
          </cell>
          <cell r="C1218" t="str">
            <v>3.5 core 50 sq.mm. PVC Armoured UG Cable</v>
          </cell>
          <cell r="D1218">
            <v>339.8</v>
          </cell>
        </row>
        <row r="1219">
          <cell r="B1219" t="str">
            <v>3.5 core 70 sq.mm. PVC Armoured UG Cable</v>
          </cell>
          <cell r="C1219" t="str">
            <v>3.5 core 70 sq.mm. PVC Armoured UG Cable</v>
          </cell>
          <cell r="D1219">
            <v>436</v>
          </cell>
        </row>
        <row r="1220">
          <cell r="B1220" t="str">
            <v>3.5 core 95 sq.mm. PVC Armoured UG Cable</v>
          </cell>
          <cell r="C1220" t="str">
            <v>3.5 core 95 sq.mm. PVC Armoured UG Cable</v>
          </cell>
          <cell r="D1220">
            <v>564</v>
          </cell>
        </row>
        <row r="1221">
          <cell r="B1221" t="str">
            <v>3.5 core 120 sq.mm. PVC Armoured UG Cable</v>
          </cell>
          <cell r="C1221" t="str">
            <v>3.5 core 120 sq.mm. PVC Armoured UG Cable</v>
          </cell>
          <cell r="D1221">
            <v>689</v>
          </cell>
        </row>
        <row r="1222">
          <cell r="B1222" t="str">
            <v>3.5 core 150 sq.mm. PVC Armoured UG Cable</v>
          </cell>
          <cell r="C1222" t="str">
            <v>3.5 core 150 sq.mm. PVC Armoured UG Cable</v>
          </cell>
          <cell r="D1222">
            <v>816</v>
          </cell>
        </row>
        <row r="1223">
          <cell r="B1223" t="str">
            <v>3.5 core 185 sq.mm. PVC Armoured UG Cable</v>
          </cell>
          <cell r="C1223" t="str">
            <v>3.5 core 185 sq.mm. PVC Armoured UG Cable</v>
          </cell>
          <cell r="D1223">
            <v>996</v>
          </cell>
        </row>
        <row r="1224">
          <cell r="B1224" t="str">
            <v>3.5 core 240 sq.mm. PVC Armoured UG Cable</v>
          </cell>
          <cell r="C1224" t="str">
            <v>3.5 core 240 sq.mm. PVC Armoured UG Cable</v>
          </cell>
          <cell r="D1224">
            <v>1263</v>
          </cell>
        </row>
        <row r="1225">
          <cell r="B1225" t="str">
            <v>3.5 core 300 sq.mm. PVC Armoured UG Cable</v>
          </cell>
          <cell r="C1225" t="str">
            <v>3.5 core 300 sq.mm. PVC Armoured UG Cable</v>
          </cell>
          <cell r="D1225">
            <v>1550</v>
          </cell>
        </row>
        <row r="1226">
          <cell r="B1226" t="str">
            <v>3.5 core 400 sq.mm. PVC Armoured UG Cable</v>
          </cell>
          <cell r="C1226" t="str">
            <v>3.5 core 400 sq.mm. PVC Armoured UG Cable</v>
          </cell>
          <cell r="D1226">
            <v>1977</v>
          </cell>
        </row>
        <row r="1227">
          <cell r="B1227" t="str">
            <v>4 core 6 sq.mm. PVC Armoured UG Cable</v>
          </cell>
          <cell r="C1227" t="str">
            <v>4 core 6 sq.mm. PVC Armoured UG Cable</v>
          </cell>
          <cell r="D1227">
            <v>126.9</v>
          </cell>
        </row>
        <row r="1228">
          <cell r="B1228" t="str">
            <v>4 core 10 sq.mm. PVC Armoured UG Cable</v>
          </cell>
          <cell r="C1228" t="str">
            <v>4 core 10 sq.mm. PVC Armoured UG Cable</v>
          </cell>
          <cell r="D1228">
            <v>139.1</v>
          </cell>
        </row>
        <row r="1229">
          <cell r="B1229" t="str">
            <v>4 core 16 sq.mm. PVC Armoured UG Cable</v>
          </cell>
          <cell r="C1229" t="str">
            <v>4 core 16 sq.mm. PVC Armoured UG Cable</v>
          </cell>
          <cell r="D1229">
            <v>183.2</v>
          </cell>
        </row>
        <row r="1230">
          <cell r="B1230" t="str">
            <v>Labour charges for laying of PVC Armoured LTUG Cable excluding Civil works etc.,all complete and as directed by the departmental officers 
a) Below Ground Level</v>
          </cell>
          <cell r="C1230" t="str">
            <v>Labour charges for laying of PVC Armoured LTUG Cable excluding Civil works etc.,all complete and as directed by the departmental officers 
a) Below Ground Level</v>
          </cell>
          <cell r="D1230">
            <v>48.32</v>
          </cell>
          <cell r="E1230" t="str">
            <v>Data</v>
          </cell>
          <cell r="F1230" t="str">
            <v>Rmt</v>
          </cell>
        </row>
        <row r="1231">
          <cell r="B1231" t="str">
            <v>Labour charges for laying of PVC Armoured LTUG Cable a) Below Ground Level</v>
          </cell>
          <cell r="C1231" t="str">
            <v>Charges for conveying and laying of U.G.Cable below ground level including earth work excavation and refilling and providing sand cushion, brick layer protection, etc., all complete for UG cable of sizes 4 to 25 mm and 2'/3/31/2/4 core</v>
          </cell>
          <cell r="D1231">
            <v>267.39999999999998</v>
          </cell>
          <cell r="E1231" t="str">
            <v>Data</v>
          </cell>
          <cell r="F1231" t="str">
            <v>Rmt</v>
          </cell>
        </row>
        <row r="1232">
          <cell r="B1232" t="str">
            <v>Labour charges for fixing of PVC Armoured LTUG Cable  in Vertical wall (or) EB Pole etc., all complete and as directed by the departmental officers 
Above Ground Level</v>
          </cell>
          <cell r="C1232" t="str">
            <v>Labour charges for fixing of PVC Armoured LTUG Cable  in Vertical wall (or) EB Pole etc., all complete and as directed by the departmental officers 
Above Ground Level</v>
          </cell>
          <cell r="D1232">
            <v>174.8</v>
          </cell>
          <cell r="E1232" t="str">
            <v>Data</v>
          </cell>
          <cell r="F1232" t="str">
            <v>Rmt</v>
          </cell>
        </row>
        <row r="1233">
          <cell r="B1233" t="str">
            <v>cable gland</v>
          </cell>
          <cell r="C1233" t="str">
            <v>cable gland</v>
          </cell>
        </row>
        <row r="1234">
          <cell r="B1234" t="str">
            <v>Supply and fixing of brass cable gland for 2 x 4 sq.mm. PVC LTUG aluminium armoured cable with earth connection</v>
          </cell>
          <cell r="C1234" t="str">
            <v>Supply and fixing of brass cable gland for 2 x 4 sq.mm. PVC LTUG aluminium armoured cable with earth connection</v>
          </cell>
          <cell r="D1234">
            <v>273</v>
          </cell>
          <cell r="F1234" t="str">
            <v>Electrical Data  SD 180</v>
          </cell>
        </row>
        <row r="1235">
          <cell r="B1235" t="str">
            <v>Supply and fixing of brass cable gland for 2 x 6 sq.mm. PVC LTUG aluminium armoured cable with earth connection</v>
          </cell>
          <cell r="C1235" t="str">
            <v>Supply and fixing of brass cable gland for 2 x 6 sq.mm. PVC LTUG aluminium armoured cable with earth connection</v>
          </cell>
          <cell r="D1235">
            <v>278</v>
          </cell>
          <cell r="F1235" t="str">
            <v>Electrical Data  SD 181</v>
          </cell>
        </row>
        <row r="1236">
          <cell r="B1236" t="str">
            <v>Supply and fixing of brass cable gland for 2 x 10 sq.mm. PVC LTUG aluminium armoured cable with earth connection</v>
          </cell>
          <cell r="C1236" t="str">
            <v>Supply and fixing of brass cable gland for 2 x 10 sq.mm. PVC LTUG aluminium armoured cable with earth connection</v>
          </cell>
          <cell r="D1236">
            <v>282</v>
          </cell>
          <cell r="F1236" t="str">
            <v>Electrical Data  SD 182</v>
          </cell>
        </row>
        <row r="1237">
          <cell r="B1237" t="str">
            <v>Supply and fixing of brass cable gland for 2 x 16 sq.mm. PVC LTUG aluminium armoured cable with earth
connection</v>
          </cell>
          <cell r="C1237" t="str">
            <v>Supply and fixing of brass cable gland for 2 x 16 sq.mm. PVC LTUG aluminium armoured cable with earth
connection</v>
          </cell>
          <cell r="D1237">
            <v>295</v>
          </cell>
          <cell r="F1237" t="str">
            <v>Electrical Data  SD 183</v>
          </cell>
        </row>
        <row r="1238">
          <cell r="B1238" t="str">
            <v>Supply and fixing of brass cable gland for 2 x 25 sq.mm. PVC LTUG aluminium armoured cable with earth
connection</v>
          </cell>
          <cell r="C1238" t="str">
            <v>Supply and fixing of brass cable gland for 2 x 25 sq.mm. PVC LTUG aluminium armoured cable with earth
connection</v>
          </cell>
          <cell r="D1238">
            <v>303</v>
          </cell>
          <cell r="F1238" t="str">
            <v>Electrical Data  SD 184</v>
          </cell>
        </row>
        <row r="1239">
          <cell r="B1239" t="str">
            <v>Supply and fixing of brass cable gland for 4 x 25 sq.mm. PVC LTUG aluminium armoured cable with earth connection</v>
          </cell>
          <cell r="C1239" t="str">
            <v>Supply and fixing of brass cable gland for 4 x 25 sq.mm. PVC LTUG aluminium armoured cable with earth connection</v>
          </cell>
          <cell r="D1239">
            <v>303</v>
          </cell>
          <cell r="F1239" t="str">
            <v>Electrical Data  SD 185</v>
          </cell>
        </row>
        <row r="1240">
          <cell r="B1240" t="str">
            <v>Supply and fixing of brass cable gland for 4 x 16 sq.mm. PVC LTUG aluminium armoured cable with earth connection</v>
          </cell>
          <cell r="C1240" t="str">
            <v>Supply and fixing of brass cable gland for 4 x 16 sq.mm. PVC LTUG aluminium armoured cable with earth connection</v>
          </cell>
          <cell r="F1240" t="str">
            <v>Data</v>
          </cell>
        </row>
        <row r="1241">
          <cell r="B1241" t="str">
            <v>Supply and fixing of brass cable gland for 4 x 10 sq.mm. PVC LTUG aluminium armoured cable with earth connection</v>
          </cell>
          <cell r="C1241" t="str">
            <v>Supply and fixing of brass cable gland for 4 x 10 sq.mm. PVC LTUG aluminium armoured cable with earth connection</v>
          </cell>
          <cell r="F1241" t="str">
            <v>Data</v>
          </cell>
        </row>
        <row r="1242">
          <cell r="B1242" t="str">
            <v>Supply and fixing of brass cable gland for 3-1/2 x 25 sq.mm. PVC LTUG aluminium armoured cable with earth
connection</v>
          </cell>
          <cell r="C1242" t="str">
            <v>Supply and fixing of brass cable gland for 3-1/2 x 25 sq.mm. PVC LTUG aluminium armoured cable with earth
connection</v>
          </cell>
          <cell r="D1242">
            <v>426</v>
          </cell>
          <cell r="F1242" t="str">
            <v>Electrical Data  SD 186</v>
          </cell>
        </row>
        <row r="1243">
          <cell r="B1243" t="str">
            <v>Supply and fixing of brass cable gland for 3-1/2 x 35 sq.mm. PVC LTUG aluminium armoured cable with earth
connection</v>
          </cell>
          <cell r="C1243" t="str">
            <v>Supply and fixing of brass cable gland for 3-1/2 x 35 sq.mm. PVC LTUG aluminium armoured cable with earth
connection</v>
          </cell>
          <cell r="D1243">
            <v>439</v>
          </cell>
          <cell r="F1243" t="str">
            <v>Electrical Data  SD 187</v>
          </cell>
        </row>
        <row r="1244">
          <cell r="B1244" t="str">
            <v>Supply and frxing of brass cable gland for 3-1/2 x 50 sq.mm. PVC LTUG aluminium armoured cable with earth
connection</v>
          </cell>
          <cell r="C1244" t="str">
            <v>Supply and frxing of brass cable gland for 3-1/2 x 50 sq.mm. PVC LTUG aluminium armoured cable with earth
connection</v>
          </cell>
          <cell r="D1244">
            <v>439</v>
          </cell>
          <cell r="F1244" t="str">
            <v>Electrical Data  SD 188</v>
          </cell>
        </row>
        <row r="1245">
          <cell r="B1245" t="str">
            <v>Supply and fixing of brass cable gland for 3-1/2 x 70 sq.mm. PVC LTUG aluminium armoured cable with earth
connection</v>
          </cell>
          <cell r="C1245" t="str">
            <v>Supply and fixing of brass cable gland for 3-1/2 x 70 sq.mm. PVC LTUG aluminium armoured cable with earth connection</v>
          </cell>
          <cell r="D1245">
            <v>578</v>
          </cell>
          <cell r="F1245" t="str">
            <v>Electrical Data  SD 189</v>
          </cell>
        </row>
        <row r="1246">
          <cell r="B1246" t="str">
            <v>Supply and fixing of brass cable gland for 3-1/2 x 95 sq.mm. PVC LTUG aluminium armoured cable with earth
connection</v>
          </cell>
          <cell r="C1246" t="str">
            <v>Supply and fixing of brass cable gland for 3-1/2 x 95 sq.mm. PVC LTUG aluminium armoured cable with earth
connection</v>
          </cell>
          <cell r="D1246">
            <v>595</v>
          </cell>
          <cell r="F1246" t="str">
            <v>Electrical Data  SD 190</v>
          </cell>
        </row>
        <row r="1247">
          <cell r="B1247" t="str">
            <v>Supply and fixing of brass cable gland for 3-1/2 x 120 sq.mm. PVC LTUG aluminium armoured cable with earth
connection</v>
          </cell>
          <cell r="C1247" t="str">
            <v>Supply and fixing of brass cable gland for 3-1/2 x 120 sq.mm. PVC LTUG aluminium armoured cable with earth
connection</v>
          </cell>
          <cell r="D1247">
            <v>621</v>
          </cell>
          <cell r="F1247" t="str">
            <v>Electrical Data  SD 191</v>
          </cell>
        </row>
        <row r="1248">
          <cell r="B1248" t="str">
            <v>Supply and fixing of brass cable gland for 3-1/2 x 150 sq.mm. PVC LTUG aluminium armoured cable with earth
connection</v>
          </cell>
          <cell r="C1248" t="str">
            <v>Supply and fixing of brass cable gland for 3-1/2 x 150 sq.mm. PVC LTUG aluminium armoured cable with earth
connection</v>
          </cell>
          <cell r="D1248">
            <v>658</v>
          </cell>
          <cell r="F1248" t="str">
            <v>Electrical Data  SD 192</v>
          </cell>
        </row>
        <row r="1249">
          <cell r="B1249" t="str">
            <v>Supply and fixing of brass cable gland for 3-1/2 x 185 sq.mm. PVC LTUG aluminium armoured cable with earth
connection</v>
          </cell>
          <cell r="C1249" t="str">
            <v>Supply and fixing of brass cable gland for 3-1/2 x 185 sq.mm. PVC LTUG aluminium armoured cable with earth
connection</v>
          </cell>
          <cell r="D1249">
            <v>691</v>
          </cell>
          <cell r="F1249" t="str">
            <v>Electrical Data  SD 193</v>
          </cell>
        </row>
        <row r="1250">
          <cell r="B1250" t="str">
            <v>Supply and fixing of brass cable gland for 3-1/2 x 240 sq.mm. PVC LTUG aluminium armoured cable with earth
connection</v>
          </cell>
          <cell r="C1250" t="str">
            <v>Supply and fixing of brass cable gland for 3-1/2 x 240 sq.mm. PVC LTUG aluminium armoured cable with earth
connection</v>
          </cell>
          <cell r="D1250">
            <v>814</v>
          </cell>
          <cell r="F1250" t="str">
            <v>Electrical Data  SD 194</v>
          </cell>
        </row>
        <row r="1251">
          <cell r="B1251" t="str">
            <v>Supply and fixing of brass cable gland for 3-1/2 x 300 sq.mm. PVC LTUG aluminium armoured cable with earth
connection</v>
          </cell>
          <cell r="C1251" t="str">
            <v>Supply and fixing of brass cable gland for 3-1/2 x 300 sq.mm. PVC LTUG aluminium armoured cable with earth
connection</v>
          </cell>
          <cell r="D1251">
            <v>850</v>
          </cell>
          <cell r="F1251" t="str">
            <v>Electrical Data  SD 195</v>
          </cell>
        </row>
        <row r="1252">
          <cell r="B1252" t="str">
            <v>Supply and fixing of brass cable gland for 3-1/2 x 400 sq.mm. PVC LTUG aluminium armoured cable with earth
connection</v>
          </cell>
          <cell r="C1252" t="str">
            <v>Supply and fixing of brass cable gland for 3-1/2 x 400 sq.mm. PVC LTUG aluminium armoured cable with earth
connection</v>
          </cell>
          <cell r="D1252">
            <v>943</v>
          </cell>
          <cell r="F1252" t="str">
            <v>Electrical Data  SD 196</v>
          </cell>
        </row>
        <row r="1253">
          <cell r="B1253" t="str">
            <v>cable end termination</v>
          </cell>
          <cell r="C1253" t="str">
            <v>cable end termination</v>
          </cell>
        </row>
        <row r="1254">
          <cell r="B1254" t="str">
            <v>Supply and providing cable end termination of  4 x 16 sq.mm. PVC LTUG aluminium armoured cable with necessary aluminium cable sockets by crimping etc with electrical connection complete</v>
          </cell>
          <cell r="C1254" t="str">
            <v>Supply and providing cable end termination of  4 x 16 sq.mm. PVC LTUG aluminium armoured cable with necessary aluminium cable sockets by crimping etc with electrical connection complete</v>
          </cell>
        </row>
        <row r="1255">
          <cell r="B1255" t="str">
            <v>Supply and providing cable end termination of  4 x 10 sq.mm. PVC LTUG aluminium armoured cable with necessary aluminium cable sockets by crimping etc with electrical connection complete</v>
          </cell>
          <cell r="C1255" t="str">
            <v>Supply and providing cable end termination of  4 x 10 sq.mm. PVC LTUG aluminium armoured cable with necessary aluminium cable sockets by crimping etc with electrical connection complete</v>
          </cell>
          <cell r="E1255" t="str">
            <v>Each</v>
          </cell>
        </row>
        <row r="1256">
          <cell r="B1256" t="str">
            <v>Supply and providing cable end termination of  2 x 10 sq.mm. PVC LTUG aluminium armoured cable with necessary aluminium cable sockets by crimping etc with electrical connection complete</v>
          </cell>
          <cell r="C1256" t="str">
            <v>Supply and providing cable end termination of  2 x 10 sq.mm. PVC LTUG aluminium armoured cable with necessary aluminium cable sockets by crimping etc with electrical connection complete</v>
          </cell>
          <cell r="E1256" t="str">
            <v>Each</v>
          </cell>
        </row>
        <row r="1257">
          <cell r="B1257" t="str">
            <v>Supply and providing cable end termination of 3-1/2 x 25 sq.mm. PVC LTUG aluminium armoured cable with necessary aluminium cable sockets by crimping etc with electrical connection complete</v>
          </cell>
          <cell r="C1257" t="str">
            <v>Supply and providing cable end termination of 3-1/2 x 25 sq.mm. PVC LTUG aluminium armoured cable with necessary aluminium cable sockets by crimping etc with electrical connection complete</v>
          </cell>
          <cell r="D1257">
            <v>335</v>
          </cell>
          <cell r="E1257" t="str">
            <v>Each</v>
          </cell>
          <cell r="F1257" t="str">
            <v>Electrical Data  SD 235</v>
          </cell>
        </row>
        <row r="1258">
          <cell r="B1258" t="str">
            <v>Supply and providing cable end termination of 3-1/2 x 35 sq.mm. PVC LTUG aluminium armoured cable with necessary aluminium cable sockets by crimping etc with electrical connection complete</v>
          </cell>
          <cell r="C1258" t="str">
            <v>Supply and providing cable end termination of 3-1/2 x 35 sq.mm. PVC LTUG aluminium armoured cable with necessary aluminium cable sockets by crimping etc with electrical connection complete</v>
          </cell>
          <cell r="D1258">
            <v>339</v>
          </cell>
          <cell r="E1258" t="str">
            <v>Each</v>
          </cell>
          <cell r="F1258" t="str">
            <v>Electrical Data  SD 236</v>
          </cell>
        </row>
        <row r="1259">
          <cell r="B1259" t="str">
            <v>Supply and providing cable end termination of 3-1/2 x 50 sq.mm. PVC LTUG aluminium armoured cable with necessary aluminium cable sockets by crimping etc with electrical connection complete.</v>
          </cell>
          <cell r="C1259" t="str">
            <v>Supply and providing cable end termination of 3-1/2 x 50 sq.mm. PVC LTUG aluminium armoured cable with necessary aluminium cable sockets by crimping etc with electrical connection complete.</v>
          </cell>
          <cell r="D1259">
            <v>346</v>
          </cell>
          <cell r="E1259" t="str">
            <v>Each</v>
          </cell>
          <cell r="F1259" t="str">
            <v>Electrical Data  SD 237</v>
          </cell>
        </row>
        <row r="1260">
          <cell r="B1260" t="str">
            <v>Supply and providing cable end termination of 3-1/2 x 70 sq.mm. PVC LTUG aluminium armoured cable with necessary aluminium cable sockets by crimping etc with electrical connection complete</v>
          </cell>
          <cell r="C1260" t="str">
            <v>Supply and providing cable end termination of 3-1/2 x 70 sq.mm. PVC LTUG aluminium armoured cable with necessary aluminium cable sockets by crimping etc with electrical connection complete</v>
          </cell>
          <cell r="D1260">
            <v>353</v>
          </cell>
          <cell r="E1260" t="str">
            <v>Each</v>
          </cell>
          <cell r="F1260" t="str">
            <v>Electrical Data  SD 238</v>
          </cell>
        </row>
        <row r="1261">
          <cell r="B1261" t="str">
            <v>Supply and providing cable end termination of 3-1/2 x 95 sq.mm. PVC LTUG aluminium armoured cable with necessary aluminium cable sockets by crimping etc with electrical connection complete</v>
          </cell>
          <cell r="C1261" t="str">
            <v>Supply and providing cable end termination of 3-1/2 x 95 sq.mm. PVC LTUG aluminium armoured cable with necessary aluminium cable sockets by crimping etc with electrical connection complete</v>
          </cell>
          <cell r="D1261">
            <v>521</v>
          </cell>
          <cell r="E1261" t="str">
            <v>Each</v>
          </cell>
          <cell r="F1261" t="str">
            <v>Electrical Data  SD 239</v>
          </cell>
        </row>
        <row r="1262">
          <cell r="B1262" t="str">
            <v>Supply and providing cable end termination of 3-1/2 x 120 sq.mm. PVC LTUG aluminium armoured cable with necessary aluminium cable sockets by crimping etc with electrical connection complete</v>
          </cell>
          <cell r="C1262" t="str">
            <v>Supply and providing cable end termination of 3-1/2 x 120 sq.mm. PVC LTUG aluminium armoured cable with necessary aluminium cable sockets by crimping etc with electrical connection complete</v>
          </cell>
          <cell r="D1262">
            <v>532</v>
          </cell>
          <cell r="E1262" t="str">
            <v>Each</v>
          </cell>
          <cell r="F1262" t="str">
            <v>Electrical Data  SD 240</v>
          </cell>
        </row>
        <row r="1263">
          <cell r="B1263" t="str">
            <v>Supply and providing cable end termination of 3-1/2 x 150 sq.mm. PVC LTUG aluminium armoured cable with
necessary aluminium cable sockets by crimping etc., with electrical connection complete</v>
          </cell>
          <cell r="C1263" t="str">
            <v>Supply and providing cable end termination of 3-1/2 x 150 sq.mm. PVC LTUG aluminium armoured cable with necessary aluminium cable sockets by crimping etc., with electrical connection complete</v>
          </cell>
          <cell r="D1263">
            <v>546</v>
          </cell>
          <cell r="E1263" t="str">
            <v>Each</v>
          </cell>
          <cell r="F1263" t="str">
            <v>Electrical Data  SD 241</v>
          </cell>
        </row>
        <row r="1264">
          <cell r="B1264" t="str">
            <v>Supply and providing cable end termination of 3-1/2 x 185 sq.mm. PVC LTUG aluminium armoured cable with necessary aluminium cable sockets by crimping etc with electrical connection complete</v>
          </cell>
          <cell r="C1264" t="str">
            <v>Supply and providing cable end termination of 3-1/2 x 185 sq.mm. PVC LTUG aluminium armoured cable with necessary aluminium cable sockets by crimping etc with electrical connection complete</v>
          </cell>
          <cell r="D1264">
            <v>562</v>
          </cell>
          <cell r="E1264" t="str">
            <v>Each</v>
          </cell>
          <cell r="F1264" t="str">
            <v>Electrical Data  SD 242</v>
          </cell>
        </row>
        <row r="1266">
          <cell r="B1266" t="str">
            <v>Water Supply arrangements</v>
          </cell>
          <cell r="C1266" t="str">
            <v>Water Supply arrangements</v>
          </cell>
        </row>
        <row r="1267">
          <cell r="B1267" t="str">
            <v>Drilling of 150mm dia vertical bores in hard rock area to any required depth as directed by</v>
          </cell>
          <cell r="C1267" t="str">
            <v>Drilling of 150mm dia vertical bores in hard rock area to any required depth as directed by the departmental officers including labour charges for inserting of casing pipes and assembling in the drilled hole, including joint if necessary grouting the casing pipe etc., and including transportation charges for the rig and supporting vehicles from one place to another place etc., complete and as directed by the departmental officers.</v>
          </cell>
          <cell r="D1267">
            <v>295</v>
          </cell>
          <cell r="E1267" t="str">
            <v>Rmt</v>
          </cell>
        </row>
        <row r="1268">
          <cell r="B1268" t="str">
            <v>Drilling of Borewells anywhere in Tamilnadu including transportation from one place to (aluvial)</v>
          </cell>
          <cell r="C1268" t="str">
            <v>Drilling of Borewells anywhere in Tamilnadu including transportation from one place to another with in Tamilnadu in alluvial soil sedimentary strata of clay and sand stone shale pebbles boulders etc. By first taking a pilot bore of 140 mm/150mm dia and then enlarging to required dia direct or reverse rotary mud circulation method using rotary rigs, fuel, labour and drilling bentonite and water required for drilling at site  including construction of mud pit</v>
          </cell>
        </row>
        <row r="1269">
          <cell r="B1269" t="str">
            <v>(i) Upto 76 m depth ending below Ground level</v>
          </cell>
          <cell r="C1269" t="str">
            <v>(i) Upto 76 m depth ending below Ground level</v>
          </cell>
          <cell r="D1269">
            <v>551.04</v>
          </cell>
          <cell r="E1269" t="str">
            <v>Quotation</v>
          </cell>
          <cell r="F1269" t="str">
            <v>Rmt</v>
          </cell>
        </row>
        <row r="1270">
          <cell r="B1270" t="str">
            <v>(ii) Upto 76 m upto 91 m depth ending below Ground level</v>
          </cell>
          <cell r="C1270" t="str">
            <v>(ii) Upto 76 m upto 91 m depth ending below Ground level</v>
          </cell>
          <cell r="D1270">
            <v>688.8</v>
          </cell>
          <cell r="E1270" t="str">
            <v>Quotation</v>
          </cell>
          <cell r="F1270" t="str">
            <v>Rmt</v>
          </cell>
        </row>
        <row r="1271">
          <cell r="B1271" t="str">
            <v>(iii) From 91 m upto 107 m Depth ending from ground level</v>
          </cell>
          <cell r="C1271" t="str">
            <v>(iii) From 91 m upto 107 m Depth ending from ground level</v>
          </cell>
          <cell r="D1271">
            <v>826.56</v>
          </cell>
          <cell r="E1271" t="str">
            <v>Quotation</v>
          </cell>
          <cell r="F1271" t="str">
            <v>Rmt</v>
          </cell>
        </row>
        <row r="1272">
          <cell r="B1272" t="str">
            <v>(iv) From 107 m upto 122 m Depth ending from ground level</v>
          </cell>
          <cell r="C1272" t="str">
            <v>(iv) From 107 m upto 122 m Depth ending from ground level</v>
          </cell>
          <cell r="D1272">
            <v>964.32</v>
          </cell>
          <cell r="E1272" t="str">
            <v>Quotation</v>
          </cell>
          <cell r="F1272" t="str">
            <v>Rmt</v>
          </cell>
        </row>
        <row r="1273">
          <cell r="B1273" t="str">
            <v>(v) From 122 m upto 137 m Depth ending from ground level</v>
          </cell>
          <cell r="C1273" t="str">
            <v>(v) From 122 m upto 137 m Depth ending from ground level</v>
          </cell>
          <cell r="D1273">
            <v>1102.08</v>
          </cell>
          <cell r="E1273" t="str">
            <v>Quotation</v>
          </cell>
          <cell r="F1273" t="str">
            <v>Rmt</v>
          </cell>
        </row>
        <row r="1274">
          <cell r="B1274" t="str">
            <v>Supply and delivery of PVC casing pipes suitable for 200 mm dia bore well</v>
          </cell>
          <cell r="C1274" t="str">
            <v>Supply and delivery of PVC casing pipes suitable for 200 mm dia bore well</v>
          </cell>
        </row>
        <row r="1275">
          <cell r="B1275" t="str">
            <v xml:space="preserve">i) PVC. Pipe (CM-Casing Medium depth) </v>
          </cell>
          <cell r="C1275" t="str">
            <v xml:space="preserve">i) PVC. Pipe (CM-Casing Medium depth) </v>
          </cell>
          <cell r="D1275">
            <v>1308.3</v>
          </cell>
          <cell r="E1275" t="str">
            <v>TWAD SR 2022-2023  P.22</v>
          </cell>
          <cell r="F1275" t="str">
            <v>Rmt</v>
          </cell>
        </row>
        <row r="1276">
          <cell r="B1276" t="str">
            <v xml:space="preserve">i) PVC. Pipe (RS - Ribbed screen pipe) </v>
          </cell>
          <cell r="C1276" t="str">
            <v xml:space="preserve">i) PVC. Pipe (RS - Ribbed screen pipe) </v>
          </cell>
          <cell r="D1276">
            <v>1753</v>
          </cell>
          <cell r="E1276" t="str">
            <v>TWAD SR 2022-2023  P.22</v>
          </cell>
          <cell r="F1276" t="str">
            <v>Rmt</v>
          </cell>
        </row>
        <row r="1277">
          <cell r="B1277" t="str">
            <v>Supplying and fixing of PVC casing pipe 200 mm Dia CS IIIrd quarter</v>
          </cell>
          <cell r="C1277" t="str">
            <v>Supplying and fixing of PVC casing pipe 200 mm Dia CS IIIrd quarter</v>
          </cell>
          <cell r="D1277">
            <v>1113.2</v>
          </cell>
          <cell r="E1277" t="str">
            <v>TWAD SR 2022-2023 P.22</v>
          </cell>
          <cell r="F1277" t="str">
            <v>Rmt</v>
          </cell>
        </row>
        <row r="1278">
          <cell r="B1278" t="str">
            <v>Charges for developing the Borewell with air compressor of 600 CFM capacity (Minimum 8 Hours) including transportation, labour and fuel charges for compressor as directed by TWAD Officers and onducting yield test by 'V' notch method.</v>
          </cell>
          <cell r="C1278" t="str">
            <v>Charges for developing the Borewell with air compressor of 600 CFM capacity (Minimum 8 Hours) including transportation, labour and fuel charges for compressor as directed by TWAD Officers and conducting yield test by 'V' notch method.</v>
          </cell>
          <cell r="D1278">
            <v>2490.4</v>
          </cell>
          <cell r="E1278" t="str">
            <v>TWAD SR 2022-2023 P.284</v>
          </cell>
          <cell r="F1278" t="str">
            <v>Hour</v>
          </cell>
        </row>
        <row r="1279">
          <cell r="B1279" t="str">
            <v>Labour charges for inserting PVC casing pipes a</v>
          </cell>
          <cell r="C1279" t="str">
            <v>Labour charges for inserting PVC casing pipes assembly ( with slots or with out slots ) in the drilled hole including jointing the pipes with PVC couples with cement plaste etc.., complete supply and packing the annular space with pebbles of size and quality as approved by the Executive Engineers of Department. 
TWAD SR 2020-2021 P278</v>
          </cell>
          <cell r="D1279">
            <v>380.6</v>
          </cell>
          <cell r="E1279" t="str">
            <v>TWAD SR 2022-2023 P.304</v>
          </cell>
          <cell r="F1279" t="str">
            <v>Rmt</v>
          </cell>
        </row>
        <row r="1280">
          <cell r="B1280" t="str">
            <v xml:space="preserve">Supplying and fixing of Bore  end cap  using PVC 200 mm Dia  etc., all complete </v>
          </cell>
          <cell r="C1280" t="str">
            <v xml:space="preserve">Supplying and fixing of Bore  end cap  using PVC 200 mm Dia  etc., all complete 
</v>
          </cell>
          <cell r="D1280">
            <v>193.5</v>
          </cell>
          <cell r="E1280" t="str">
            <v>TWAD SR 2022-2023 P.27</v>
          </cell>
          <cell r="F1280" t="str">
            <v>Each</v>
          </cell>
        </row>
        <row r="1281">
          <cell r="B1281" t="str">
            <v>Supplying and fixing of  clampset</v>
          </cell>
          <cell r="C1281" t="str">
            <v>Supplying and fixing of  clampset</v>
          </cell>
          <cell r="D1281">
            <v>995</v>
          </cell>
          <cell r="E1281" t="str">
            <v>TWAD SR 2022-2023 P.44</v>
          </cell>
        </row>
        <row r="1282">
          <cell r="B1282" t="str">
            <v xml:space="preserve">Supplying and delivery of three phase 5.0 HP Compressor pump etc.,all complete </v>
          </cell>
          <cell r="C1282" t="str">
            <v xml:space="preserve">Supplying and delivery of three phase 5.0 HP Compressor pump etc.,all complete </v>
          </cell>
          <cell r="E1282" t="str">
            <v>Quotation</v>
          </cell>
        </row>
        <row r="1283">
          <cell r="B1283" t="str">
            <v xml:space="preserve">Supply and delivery of clear water vertical wet type Single phase 3.0HP submersible pump </v>
          </cell>
          <cell r="C1283" t="str">
            <v>Supply and delivery of clear water vertical wet type Single phase 3.0HP submersible pump conforming to IS 8034/2002 with latest amendments and BEE 3 Star Rated capable of discharging noted LPM against head of water column due to all causes. The pump shall be with stainlesss steeel shaft and dynamically balanced bronze or Cast SS impeller, brass screws and CI FG 200 grade pump bowl/difuser with ISI mark. The pump shall be directly coupled to a continuos rated two pole suitable wet type vertical squirrel cage induction motor suitable for operation in AC single phase 230 V+/- 10 %, 50 HZ +/- 5 %</v>
          </cell>
          <cell r="D1283">
            <v>35490</v>
          </cell>
          <cell r="E1283" t="str">
            <v>PWD SOR P 112 2023-2024</v>
          </cell>
          <cell r="F1283" t="str">
            <v>Each</v>
          </cell>
        </row>
        <row r="1284">
          <cell r="B1284" t="str">
            <v xml:space="preserve">Supply and delivery of clear water vertical wet type three phase 2.0HP </v>
          </cell>
          <cell r="C1284" t="str">
            <v>Supply and delivery of clear water vertical wet type three phase 2.0HP submersible pumpset suitable for 150mm dia borewell conforming to IS 8034/2002 with latest amendments and BEE 3 Star Rated capable of discharging noted LPM against head of water column due to all causes. The pump shall be with stainlesss steeel shaft and dynamically balanced bronze or Cast SS impeller, brass screws and CI FG 200 grade pump bowl/difuser with ISI mark. The pump shall be directly coupled to a continuos rated two pole suitable wet type vertical squirrel cage induction motor asper IS9283 suitable for operation in AC 3 phase 415 V+/- 10 %, 50 HZ +/- 5 %</v>
          </cell>
          <cell r="D1284">
            <v>15450</v>
          </cell>
          <cell r="E1284" t="str">
            <v>PWD SOR P 112 2023-2024</v>
          </cell>
          <cell r="F1284" t="str">
            <v>Each</v>
          </cell>
        </row>
        <row r="1285">
          <cell r="B1285" t="str">
            <v xml:space="preserve">Supply and delivery of clear water vertical wet type three phase 5.0HP </v>
          </cell>
          <cell r="C1285" t="str">
            <v>Supply and delivery of clear water vertical wet type three phase 5.0HP submersible pumpset suitable for 150mm dia borewell conforming to IS 8034/2002 with latest amendments and BEE 3 Star Rated capable of discharging noted LPM against head of water column due to all causes. The pump shall be with stainlesss steeel shaft and dynamically balanced bronze or Cast SS impeller, brass screws and CI FG 200 grade pump bowl/difuser with ISI mark. The pump shall be directly coupled to a continuos rated two pole suitable wet type vertical squirrel cage induction motor asper IS9283 suitable for operation in AC 3 phase 415 V+/- 10 %, 50 HZ +/- 5 %</v>
          </cell>
          <cell r="D1285">
            <v>52520</v>
          </cell>
          <cell r="E1285" t="str">
            <v>PWD SOR P 112 2023-2024</v>
          </cell>
          <cell r="F1285" t="str">
            <v>Each</v>
          </cell>
        </row>
        <row r="1286">
          <cell r="B1286" t="str">
            <v>Supply and delivery of 3.00 HP Open well Submersible pump set conforming to IS 14220 /2002 and as amended thereafter and BEE 3 Star Rated capable of discharging the following duties due to all causes.</v>
          </cell>
          <cell r="C1286" t="str">
            <v>Supply and delivery of 3.00 HP Open well Submersible pump set conforming to IS 14220 /2002 and as amended thereafter and BEE 3 Star Rated capable of discharging the following duties due to all causes. The pump shall be with stainless steel shaft and dynamically balanced bronze mixed type impeller, CI FG 200 grade casing and brass screws and rotor shall be of copper rod as per IS 613/1984 with ISI mark. The pump suitable for installation in sump with 1.1KV grade 3 core suitable copper flat submersible cable to a length of 15m with necessary cable joints. The nonreturn valve located at the top of the pump in the discharge outlet connection is to be designed with minimum friction. The pump should be directly coupled to 2880 RPM, three phase, 50 Hz (±5), 415V+6% &amp; 415V-15% squirrel cage induction motor suitable for DOL upto 5 HP , Fully Automatic Air break Star Delta up to 20 HP and Auto Transformer starter for above 20 HP starting and for continuous operation.</v>
          </cell>
        </row>
        <row r="1287">
          <cell r="B1287" t="str">
            <v>Supply and delivery of 2.00 HP Open well Submersible pump set conforming to IS 14220 /2002 and as amended thereafter and BEE 3 Star Rated capable of discharging the following duties due to all causes.</v>
          </cell>
          <cell r="C1287" t="str">
            <v>Supply and delivery of 2.00 HP Open well Submersible pump set conforming to IS 14220 /2002 and as amended thereafter and BEE 3 Star Rated capable of discharging the following duties due to all causes. The pump shall be with stainless steel shaft and dynamically balanced bronze mixed type impeller, CI FG 200 grade casing and brass screws and rotor shall be of copper rod as per IS 613/1984 with ISI mark. The pump suitable for installation in sump with 1.1KV grade 3 core suitable copper flat submersible cable to a length of 15m with necessary cable joints. The nonreturn valve located at the top of the pump in the discharge outlet connection is to be designed with minimum friction. The pump should be directly coupled to 2880 RPM, three phase, 50 Hz (±5), 415V+6% &amp; 415V-15% squirrel cage induction motor suitable for DOL upto 5 HP , Fully Automatic Air break Star Delta up to 20 HP and Auto Transformer starter for above 20 HP starting and for continuous operation.</v>
          </cell>
          <cell r="D1287">
            <v>33017</v>
          </cell>
          <cell r="F1287" t="str">
            <v>Each</v>
          </cell>
        </row>
        <row r="1288">
          <cell r="B1288" t="str">
            <v>Supply and delivery of three phase 2HP Panel board Star-Delta  starter confirming to IS 13947 and IEC 947 suitable KW rating for operation in AC/3Phase/50HZ(+/- 5%) and 415V (+/- 10%) includin</v>
          </cell>
          <cell r="C1288" t="str">
            <v>Supply and delivery of three phase 2HP Panel board Star-Delta  starter confirming to IS 13947 and IEC 947 suitable KW rating for operation in AC/3Phase/50HZ(+/- 5%) and 415V (+/- 10%) including 3 pole magnetic contactor with under voltage release - 3 nos., CT operated Ammeter(65 mm dia) with suppressed scale, Voltmeter (65mm dia), Voltmeter selector swicth, Minature circuitr braeker, Thermal Overload relay,  Air Break contactors suitable for next Standard higher KW rating, Single phasing preventor, dry running preventor and On/Off Push button switches, wiring with 1 sq.mm/4 sq. mm  copper pvc insulated cable, powder coated vermin proof box, including the capacitor(the cost of capacitor is to be taken separately).</v>
          </cell>
          <cell r="D1288">
            <v>15147</v>
          </cell>
          <cell r="F1288" t="str">
            <v>Each</v>
          </cell>
        </row>
        <row r="1289">
          <cell r="B1289" t="str">
            <v>Supply and delivery of three phase 3HP Panel board Star-Delta  starter confirming to IS 13947 and IEC 947 suitable KW rating for operation in AC/3Phase/50HZ(+/- 5%) and 415V (+/- 10%) includin</v>
          </cell>
          <cell r="C1289" t="str">
            <v>Supply and delivery of three phase 3HP Panel board Star-Delta  starter confirming to IS 13947 and IEC 947 suitable KW rating for operation in AC/3Phase/50HZ(+/- 5%) and 415V (+/- 10%) including 3 pole magnetic contactor with under voltage release - 3 nos., CT operated Ammeter(65 mm dia) with suppressed scale, Voltmeter (65mm dia), Voltmeter selector swicth, Minature circuitr braeker, Thermal Overload relay,  Air Break contactors suitable for next Standard higher KW rating, Single phasing preventor, dry running preventor and On/Off Push button switches, wiring with 1 sq.mm/4 sq. mm  copper pvc insulated cable, powder coated vermin proof box, including the capacitor(the cost of capacitor is to be taken separately).</v>
          </cell>
          <cell r="E1289" t="str">
            <v>TWAD SR 2021-22 P.No:110-11.1</v>
          </cell>
          <cell r="F1289" t="str">
            <v>Each</v>
          </cell>
        </row>
        <row r="1290">
          <cell r="B1290" t="str">
            <v>Labour charges for the erection of three phase Upto 3.0HP submersible pumpset in borewell/openwell including fixing and jointing submersible cable with proper clamps upto the starter to required depth</v>
          </cell>
          <cell r="C1290" t="str">
            <v xml:space="preserve">Labour charges for the erection of three phase Upto 3.0HP submersible pumpset in borewell/openwell including fixing and jointing submersible cable with proper clamps upto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cables and twin earthing as per IE rules etc., complete and testing the pumpset and trail run for 10 days. </v>
          </cell>
          <cell r="D1290">
            <v>10876.8</v>
          </cell>
          <cell r="E1290" t="str">
            <v>TWAD SR 2021-22 P.No: 286 -17 a ii</v>
          </cell>
          <cell r="F1290" t="str">
            <v>Each</v>
          </cell>
        </row>
        <row r="1291">
          <cell r="B1291" t="str">
            <v>Labour charges for the erection of three phase Upto 7.5HP submersible pumpset in borewell/openwell including fixing and jointing submersible cable with proper clamps upto the starter to required depth</v>
          </cell>
          <cell r="C1291" t="str">
            <v xml:space="preserve">Labour charges for the erection of three phase Upto 7.5HP submersible pumpset in borewell/openwell including fixing and jointing submersible cable with proper clamps upto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cables and twin earthing as per IE rules etc., complete and testing the pumpset and trail run for 10 days. </v>
          </cell>
          <cell r="D1291">
            <v>12708.3</v>
          </cell>
          <cell r="E1291" t="str">
            <v>TWAD SR 2022-23 P.No: 307 -17 b ii</v>
          </cell>
          <cell r="F1291" t="str">
            <v>Each</v>
          </cell>
        </row>
        <row r="1292">
          <cell r="B1292" t="str">
            <v>Supply of 3 core 4 sqmm PVC insulated flat cable for submerssible pumpset etc.,all complete</v>
          </cell>
          <cell r="C1292" t="str">
            <v xml:space="preserve">Supply and laying of 3 core 4 sqmm PVC insulated flat cable for submerssible pumpset including cost of all materials and labour charges all complete complying with relevant standard specifications and as directed by the departmental officers. </v>
          </cell>
          <cell r="D1292">
            <v>194</v>
          </cell>
          <cell r="E1292" t="str">
            <v>TWAD SR 2021-22 P.No:116-12.1(3)</v>
          </cell>
          <cell r="F1292" t="str">
            <v>Rmt</v>
          </cell>
        </row>
        <row r="1293">
          <cell r="B1293" t="str">
            <v>Supplying of 14mm dia of Nylon rope etc., all complete.</v>
          </cell>
          <cell r="C1293" t="str">
            <v>Supplying of 14mm dia of Nylon rope etc., all complete.</v>
          </cell>
          <cell r="D1293">
            <v>61.8</v>
          </cell>
          <cell r="E1293" t="str">
            <v>PWD SOR 2022-2023 P105</v>
          </cell>
          <cell r="F1293" t="str">
            <v>Rmt</v>
          </cell>
        </row>
        <row r="1295">
          <cell r="B1295" t="str">
            <v>PVC Pipe Below Ground Level</v>
          </cell>
          <cell r="C1295" t="str">
            <v>PVC Pipe Below Ground Level</v>
          </cell>
        </row>
        <row r="1296">
          <cell r="B1296" t="str">
            <v>a) 15 mm PVC Pipe PVC Pipe Below Ground Level</v>
          </cell>
          <cell r="C1296" t="str">
            <v>a) 15 mm PVC Pipe PVC Pipe Below Ground Level</v>
          </cell>
          <cell r="D1296">
            <v>228.98</v>
          </cell>
          <cell r="E1296" t="str">
            <v>Water Pipe Data</v>
          </cell>
          <cell r="F1296" t="str">
            <v>Rmt</v>
          </cell>
        </row>
        <row r="1297">
          <cell r="B1297" t="str">
            <v>b) 20 mm PVC Pipe PVC Pipe Below Ground Level</v>
          </cell>
          <cell r="C1297" t="str">
            <v>b) 20 mm PVC Pipe PVC Pipe Below Ground Level</v>
          </cell>
          <cell r="D1297">
            <v>237.18</v>
          </cell>
          <cell r="E1297" t="str">
            <v>Water Pipe Data</v>
          </cell>
          <cell r="F1297" t="str">
            <v>Rmt</v>
          </cell>
        </row>
        <row r="1298">
          <cell r="B1298" t="str">
            <v>c) 25 mm PVC Pipe PVC Pipe Below Ground Level</v>
          </cell>
          <cell r="C1298" t="str">
            <v>c) 25 mm PVC Pipe PVC Pipe Below Ground Level</v>
          </cell>
          <cell r="D1298">
            <v>255.13</v>
          </cell>
          <cell r="E1298" t="str">
            <v>Water Pipe Data</v>
          </cell>
          <cell r="F1298" t="str">
            <v>Rmt</v>
          </cell>
        </row>
        <row r="1299">
          <cell r="B1299" t="str">
            <v>d) 32 mm PVC Pipe PVC Pipe Below Ground Level</v>
          </cell>
          <cell r="C1299" t="str">
            <v>d) 32 mm PVC Pipe PVC Pipe Below Ground Level</v>
          </cell>
          <cell r="D1299">
            <v>276.63</v>
          </cell>
          <cell r="E1299" t="str">
            <v>Water Pipe Data</v>
          </cell>
          <cell r="F1299" t="str">
            <v>Rmt</v>
          </cell>
        </row>
        <row r="1300">
          <cell r="B1300" t="str">
            <v>e) 40 mm PVC Pipe PVC Pipe Below Ground Level</v>
          </cell>
          <cell r="C1300" t="str">
            <v>e) 40 mm PVC Pipe PVC Pipe Below Ground Level</v>
          </cell>
          <cell r="D1300">
            <v>313.27999999999997</v>
          </cell>
          <cell r="E1300" t="str">
            <v>Water Pipe Data</v>
          </cell>
          <cell r="F1300" t="str">
            <v>Rmt</v>
          </cell>
        </row>
        <row r="1301">
          <cell r="B1301" t="str">
            <v>f) 50 mm PVC Pipe PVC Pipe Below Ground Level</v>
          </cell>
          <cell r="C1301" t="str">
            <v>f) 50 mm PVC Pipe PVC Pipe Below Ground Level</v>
          </cell>
          <cell r="D1301">
            <v>371.82</v>
          </cell>
          <cell r="E1301" t="str">
            <v>Water Pipe Data</v>
          </cell>
          <cell r="F1301" t="str">
            <v>Rmt</v>
          </cell>
        </row>
        <row r="1302">
          <cell r="B1302" t="str">
            <v>g) 63 mm PVC Pipe PVC Pipe Below Ground Level</v>
          </cell>
          <cell r="C1302" t="str">
            <v>g) 63 mm PVC Pipe PVC Pipe Below Ground Level</v>
          </cell>
          <cell r="D1302">
            <v>357.19</v>
          </cell>
          <cell r="E1302" t="str">
            <v>Water Pipe Data</v>
          </cell>
          <cell r="F1302" t="str">
            <v>Rmt</v>
          </cell>
        </row>
        <row r="1303">
          <cell r="B1303" t="str">
            <v>h) 75 mm PVC Pipe PVC Pipe Below Ground Level</v>
          </cell>
          <cell r="C1303" t="str">
            <v>h) 75 mm PVC Pipe PVC Pipe Below Ground Level</v>
          </cell>
          <cell r="D1303">
            <v>415.35</v>
          </cell>
          <cell r="E1303" t="str">
            <v>Water Pipe Data</v>
          </cell>
          <cell r="F1303" t="str">
            <v>Rmt</v>
          </cell>
        </row>
        <row r="1304">
          <cell r="B1304" t="str">
            <v xml:space="preserve"> i) 90 mm PVC Pipe PVC Pipe Below Ground Level</v>
          </cell>
          <cell r="C1304" t="str">
            <v xml:space="preserve"> i) 90 mm PVC Pipe PVC Pipe Below Ground Level</v>
          </cell>
          <cell r="D1304">
            <v>452.29</v>
          </cell>
          <cell r="E1304" t="str">
            <v>Water Pipe Data</v>
          </cell>
          <cell r="F1304" t="str">
            <v>Rmt</v>
          </cell>
        </row>
        <row r="1305">
          <cell r="B1305" t="str">
            <v xml:space="preserve"> j) 110 mm PVC Pipe PVC Pipe Below Ground Level</v>
          </cell>
          <cell r="C1305" t="str">
            <v xml:space="preserve"> j) 110 mm PVC Pipe</v>
          </cell>
          <cell r="D1305">
            <v>524.77</v>
          </cell>
          <cell r="E1305" t="str">
            <v>Water Pipe Data</v>
          </cell>
          <cell r="F1305" t="str">
            <v>Rmt</v>
          </cell>
        </row>
        <row r="1306">
          <cell r="B1306" t="str">
            <v xml:space="preserve"> k)160 mm PVC Pipe PVC Pipe Below Ground Level</v>
          </cell>
          <cell r="C1306" t="str">
            <v xml:space="preserve"> k)160 mm PVC Pipe</v>
          </cell>
          <cell r="D1306">
            <v>822.73</v>
          </cell>
          <cell r="E1306" t="str">
            <v>Water Pipe Data</v>
          </cell>
          <cell r="F1306" t="str">
            <v>Rmt</v>
          </cell>
        </row>
        <row r="1307">
          <cell r="B1307" t="str">
            <v>PVC Pipe Above Ground Level</v>
          </cell>
          <cell r="C1307" t="str">
            <v>PVC Pipe Above Ground Level</v>
          </cell>
          <cell r="F1307" t="str">
            <v>Rmt</v>
          </cell>
        </row>
        <row r="1308">
          <cell r="B1308" t="str">
            <v>a) 15 mm PVC Pipe PVC Pipe Above Ground Level</v>
          </cell>
          <cell r="C1308" t="str">
            <v>a) 15 mm PVC Pipe</v>
          </cell>
          <cell r="D1308">
            <v>28.86</v>
          </cell>
          <cell r="E1308" t="str">
            <v>Water Pipe Data</v>
          </cell>
          <cell r="F1308" t="str">
            <v>Rmt</v>
          </cell>
        </row>
        <row r="1309">
          <cell r="B1309" t="str">
            <v>b) 20 mm PVC Pipe PVC Pipe Above Ground Level</v>
          </cell>
          <cell r="C1309" t="str">
            <v>b) 20 mm PVC Pipe</v>
          </cell>
          <cell r="D1309">
            <v>37.06</v>
          </cell>
          <cell r="E1309" t="str">
            <v>Water Pipe Data</v>
          </cell>
          <cell r="F1309" t="str">
            <v>Rmt</v>
          </cell>
        </row>
        <row r="1310">
          <cell r="B1310" t="str">
            <v>c) 25 mm PVC Pipe PVC Pipe Above Ground Level</v>
          </cell>
          <cell r="C1310" t="str">
            <v>c) 25 mm PVC Pipe</v>
          </cell>
          <cell r="D1310">
            <v>55.01</v>
          </cell>
          <cell r="E1310" t="str">
            <v>Water Pipe Data</v>
          </cell>
          <cell r="F1310" t="str">
            <v>Rmt</v>
          </cell>
        </row>
        <row r="1311">
          <cell r="B1311" t="str">
            <v>d) 32 mm PVC Pipe PVC Pipe Above Ground Level</v>
          </cell>
          <cell r="C1311" t="str">
            <v>d) 32 mm PVC Pipe</v>
          </cell>
          <cell r="D1311">
            <v>76.510000000000005</v>
          </cell>
          <cell r="E1311" t="str">
            <v>Water Pipe Data</v>
          </cell>
          <cell r="F1311" t="str">
            <v>Rmt</v>
          </cell>
        </row>
        <row r="1312">
          <cell r="B1312" t="str">
            <v>e) 40 mm PVC Pipe PVC Pipe Above Ground Level</v>
          </cell>
          <cell r="C1312" t="str">
            <v>e) 40 mm PVC Pipe</v>
          </cell>
          <cell r="D1312">
            <v>113.16</v>
          </cell>
          <cell r="E1312" t="str">
            <v>Water Pipe Data</v>
          </cell>
          <cell r="F1312" t="str">
            <v>Rmt</v>
          </cell>
        </row>
        <row r="1313">
          <cell r="B1313" t="str">
            <v>f) 50 mm PVC Pipe PVC Pipe Above Ground Level</v>
          </cell>
          <cell r="C1313" t="str">
            <v>f) 50 mm PVC Pipe</v>
          </cell>
          <cell r="D1313">
            <v>171.75</v>
          </cell>
          <cell r="E1313" t="str">
            <v>Water Pipe Data</v>
          </cell>
          <cell r="F1313" t="str">
            <v>Rmt</v>
          </cell>
        </row>
        <row r="1314">
          <cell r="B1314" t="str">
            <v>g) 63 mm PVC Pipe PVC Pipe Above Ground Level</v>
          </cell>
          <cell r="C1314" t="str">
            <v>g) 63 mm PVC Pipe</v>
          </cell>
          <cell r="D1314">
            <v>157.15</v>
          </cell>
          <cell r="E1314" t="str">
            <v>Water Pipe Data</v>
          </cell>
          <cell r="F1314" t="str">
            <v>Rmt</v>
          </cell>
        </row>
        <row r="1315">
          <cell r="B1315" t="str">
            <v>h) 75 mm PVC Pipe PVC Pipe Above Ground Level</v>
          </cell>
          <cell r="C1315" t="str">
            <v>h) 75 mm PVC Pipe</v>
          </cell>
          <cell r="D1315">
            <v>215.35</v>
          </cell>
          <cell r="E1315" t="str">
            <v>Water Pipe Data</v>
          </cell>
          <cell r="F1315" t="str">
            <v>Rmt</v>
          </cell>
        </row>
        <row r="1316">
          <cell r="B1316" t="str">
            <v xml:space="preserve"> i) 90 mm PVC Pipe PVC Pipe Above Ground Level</v>
          </cell>
          <cell r="C1316" t="str">
            <v xml:space="preserve"> i) 90 mm PVC Pipe</v>
          </cell>
          <cell r="D1316">
            <v>252.36</v>
          </cell>
          <cell r="E1316" t="str">
            <v>Water Pipe Data</v>
          </cell>
          <cell r="F1316" t="str">
            <v>Rmt</v>
          </cell>
        </row>
        <row r="1317">
          <cell r="B1317" t="str">
            <v xml:space="preserve"> j) 110 mm PVC Pipe PVC Pipe Above Ground Level</v>
          </cell>
          <cell r="C1317" t="str">
            <v xml:space="preserve"> j) 110 mm PVC Pipe</v>
          </cell>
          <cell r="D1317">
            <v>324.95999999999998</v>
          </cell>
          <cell r="E1317" t="str">
            <v>Water Pipe Data</v>
          </cell>
          <cell r="F1317" t="str">
            <v>Rmt</v>
          </cell>
        </row>
        <row r="1318">
          <cell r="B1318" t="str">
            <v xml:space="preserve"> k)160 mm PVC Pipe PVC Pipe Above Ground Level</v>
          </cell>
          <cell r="C1318" t="str">
            <v xml:space="preserve"> k)160 mm PVC Pipe</v>
          </cell>
          <cell r="D1318">
            <v>623.35</v>
          </cell>
          <cell r="E1318" t="str">
            <v>Water Pipe Data</v>
          </cell>
          <cell r="F1318" t="str">
            <v>Rmt</v>
          </cell>
        </row>
        <row r="1319">
          <cell r="B1319" t="str">
            <v xml:space="preserve">Supplying, laying and fixing of following Dia UPVC pipes </v>
          </cell>
          <cell r="C1319" t="str">
            <v>Supplying, laying and fixing of following Dia UPVC pipes of best approved quality in walls /Below GL including cost of pipes and labour charges for laying, jointing, testing and redoing the dismantled portions with neat finish etc., all complete and  as  directed  by  the Departmental officers.</v>
          </cell>
        </row>
        <row r="1320">
          <cell r="B1320" t="str">
            <v>UPVC Pipe Below Ground Level</v>
          </cell>
          <cell r="C1320" t="str">
            <v>UPVC Pipe Below Ground Level</v>
          </cell>
        </row>
        <row r="1321">
          <cell r="B1321" t="str">
            <v>a) 15 mm UPVC Pipe UPVC Pipe Below Ground Level</v>
          </cell>
          <cell r="C1321" t="str">
            <v>a) 15 mm UPVC Pipe</v>
          </cell>
          <cell r="D1321">
            <v>254.48</v>
          </cell>
          <cell r="E1321" t="str">
            <v>Water Pipe Data</v>
          </cell>
          <cell r="F1321" t="str">
            <v>Rmt</v>
          </cell>
        </row>
        <row r="1322">
          <cell r="B1322" t="str">
            <v>b) 20 mm UPVC Pipe UPVC Pipe Below Ground Level</v>
          </cell>
          <cell r="C1322" t="str">
            <v>b) 20 mm UPVC Pipe</v>
          </cell>
          <cell r="D1322">
            <v>273.08</v>
          </cell>
          <cell r="E1322" t="str">
            <v>Water Pipe Data</v>
          </cell>
          <cell r="F1322" t="str">
            <v>Rmt</v>
          </cell>
        </row>
        <row r="1323">
          <cell r="B1323" t="str">
            <v>c) 25 mm UPVC Pipe UPVC Pipe Below Ground Level</v>
          </cell>
          <cell r="C1323" t="str">
            <v>c) 25 mm UPVC Pipe</v>
          </cell>
          <cell r="D1323">
            <v>300.68</v>
          </cell>
          <cell r="E1323" t="str">
            <v>Water Pipe Data</v>
          </cell>
          <cell r="F1323" t="str">
            <v>Rmt</v>
          </cell>
        </row>
        <row r="1324">
          <cell r="B1324" t="str">
            <v>d) 32 mm UPVC Pipe UPVC Pipe Below Ground Level</v>
          </cell>
          <cell r="C1324" t="str">
            <v>d) 32 mm UPVC Pipe</v>
          </cell>
          <cell r="D1324">
            <v>332.38</v>
          </cell>
          <cell r="E1324" t="str">
            <v>Water Pipe Data</v>
          </cell>
          <cell r="F1324" t="str">
            <v>Rmt</v>
          </cell>
        </row>
        <row r="1325">
          <cell r="B1325" t="str">
            <v>e) 40 mm UPVC Pipe UPVC Pipe Below Ground Level</v>
          </cell>
          <cell r="C1325" t="str">
            <v>e) 40 mm UPVC Pipe</v>
          </cell>
          <cell r="D1325">
            <v>345.58</v>
          </cell>
          <cell r="E1325" t="str">
            <v>Water Pipe Data</v>
          </cell>
          <cell r="F1325" t="str">
            <v>Rmt</v>
          </cell>
        </row>
        <row r="1326">
          <cell r="B1326" t="str">
            <v>f) 50 mm UPVC Pipe UPVC Pipe Below Ground Level</v>
          </cell>
          <cell r="C1326" t="str">
            <v>f) 50 mm UPVC Pipe</v>
          </cell>
          <cell r="D1326">
            <v>404.12</v>
          </cell>
          <cell r="E1326" t="str">
            <v>Water Pipe Data</v>
          </cell>
          <cell r="F1326" t="str">
            <v>Rmt</v>
          </cell>
        </row>
        <row r="1327">
          <cell r="B1327" t="str">
            <v>g) 65 mm UPVC Pipe UPVC Pipe Below Ground Level</v>
          </cell>
          <cell r="C1327" t="str">
            <v>g) 65 mm UPVC Pipe</v>
          </cell>
          <cell r="D1327">
            <v>493.79</v>
          </cell>
          <cell r="E1327" t="str">
            <v>Water Pipe Data</v>
          </cell>
          <cell r="F1327" t="str">
            <v>Rmt</v>
          </cell>
        </row>
        <row r="1328">
          <cell r="B1328" t="str">
            <v>h) 80 mm UPVC Pipe UPVC Pipe Below Ground Level</v>
          </cell>
          <cell r="C1328" t="str">
            <v>h) 80 mm UPVC Pipe</v>
          </cell>
          <cell r="D1328">
            <v>570.29</v>
          </cell>
          <cell r="E1328" t="str">
            <v>Water Pipe Data</v>
          </cell>
          <cell r="F1328" t="str">
            <v>Rmt</v>
          </cell>
        </row>
        <row r="1329">
          <cell r="B1329" t="str">
            <v xml:space="preserve"> i) 100 mm UPVC Pipe UPVC Pipe Below Ground Level</v>
          </cell>
          <cell r="C1329" t="str">
            <v xml:space="preserve"> i) 100 mm UPVC Pipe</v>
          </cell>
          <cell r="D1329">
            <v>679.67</v>
          </cell>
          <cell r="E1329" t="str">
            <v>Water Pipe Data</v>
          </cell>
          <cell r="F1329" t="str">
            <v>Rmt</v>
          </cell>
        </row>
        <row r="1330">
          <cell r="B1330" t="str">
            <v xml:space="preserve"> j) 150 mm UPVC Pipe UPVC Pipe Below Ground Level</v>
          </cell>
          <cell r="C1330" t="str">
            <v xml:space="preserve"> j) 150 mm UPVC Pipe</v>
          </cell>
          <cell r="D1330">
            <v>995.53</v>
          </cell>
          <cell r="E1330" t="str">
            <v>Water Pipe Data</v>
          </cell>
          <cell r="F1330" t="str">
            <v>Rmt</v>
          </cell>
        </row>
        <row r="1332">
          <cell r="B1332" t="str">
            <v>UPVC Pipe Above Ground Level</v>
          </cell>
          <cell r="C1332" t="str">
            <v>UPVC Pipe Above Ground Level</v>
          </cell>
        </row>
        <row r="1333">
          <cell r="B1333" t="str">
            <v>a) 15 mm UPVC Pipe UPVC Pipe Above Ground Level</v>
          </cell>
          <cell r="C1333" t="str">
            <v>a) 15 mm UPVC Pipe</v>
          </cell>
          <cell r="D1333">
            <v>54.36</v>
          </cell>
          <cell r="E1333" t="str">
            <v>Water Pipe Data</v>
          </cell>
          <cell r="F1333" t="str">
            <v>Rmt</v>
          </cell>
        </row>
        <row r="1334">
          <cell r="B1334" t="str">
            <v>b) 20 mm UPVC Pipe UPVC Pipe Above Ground Level</v>
          </cell>
          <cell r="C1334" t="str">
            <v>b) 20 mm UPVC Pipe</v>
          </cell>
          <cell r="D1334">
            <v>72.959999999999994</v>
          </cell>
          <cell r="E1334" t="str">
            <v>Water Pipe Data</v>
          </cell>
          <cell r="F1334" t="str">
            <v>Rmt</v>
          </cell>
        </row>
        <row r="1335">
          <cell r="B1335" t="str">
            <v>c) 25 mm UPVC Pipe UPVC Pipe Above Ground Level</v>
          </cell>
          <cell r="C1335" t="str">
            <v>c) 25 mm UPVC Pipe</v>
          </cell>
          <cell r="D1335">
            <v>100.56</v>
          </cell>
          <cell r="E1335" t="str">
            <v>Water Pipe Data</v>
          </cell>
          <cell r="F1335" t="str">
            <v>Rmt</v>
          </cell>
        </row>
        <row r="1336">
          <cell r="B1336" t="str">
            <v>d) 32 mm UPVC Pipe UPVC Pipe Above Ground Level</v>
          </cell>
          <cell r="C1336" t="str">
            <v>d) 32 mm UPVC Pipe</v>
          </cell>
          <cell r="D1336">
            <v>132.26</v>
          </cell>
          <cell r="E1336" t="str">
            <v>Water Pipe Data</v>
          </cell>
          <cell r="F1336" t="str">
            <v>Rmt</v>
          </cell>
        </row>
        <row r="1337">
          <cell r="B1337" t="str">
            <v>e) 40 mm UPVC Pipe UPVC Pipe Above Ground Level</v>
          </cell>
          <cell r="C1337" t="str">
            <v>e) 40 mm UPVC Pipe</v>
          </cell>
          <cell r="D1337">
            <v>145.46</v>
          </cell>
          <cell r="E1337" t="str">
            <v>Water Pipe Data</v>
          </cell>
          <cell r="F1337" t="str">
            <v>Rmt</v>
          </cell>
        </row>
        <row r="1338">
          <cell r="B1338" t="str">
            <v>f) 50 mm UPVC Pipe UPVC Pipe Above Ground Level</v>
          </cell>
          <cell r="C1338" t="str">
            <v>f) 50 mm UPVC Pipe</v>
          </cell>
          <cell r="D1338">
            <v>204.05</v>
          </cell>
          <cell r="E1338" t="str">
            <v>Water Pipe Data</v>
          </cell>
          <cell r="F1338" t="str">
            <v>Rmt</v>
          </cell>
        </row>
        <row r="1339">
          <cell r="B1339" t="str">
            <v>g) 65 mm UPVC Pipe UPVC Pipe Above Ground Level</v>
          </cell>
          <cell r="C1339" t="str">
            <v>g) 65 mm UPVC Pipe</v>
          </cell>
          <cell r="D1339">
            <v>293.75</v>
          </cell>
          <cell r="E1339" t="str">
            <v>Water Pipe Data</v>
          </cell>
          <cell r="F1339" t="str">
            <v>Rmt</v>
          </cell>
        </row>
        <row r="1340">
          <cell r="B1340" t="str">
            <v>h) 80 mm UPVC Pipe UPVC Pipe Above Ground Level</v>
          </cell>
          <cell r="C1340" t="str">
            <v>h) 80 mm UPVC Pipe</v>
          </cell>
          <cell r="D1340">
            <v>370.36</v>
          </cell>
          <cell r="E1340" t="str">
            <v>Water Pipe Data</v>
          </cell>
          <cell r="F1340" t="str">
            <v>Rmt</v>
          </cell>
        </row>
        <row r="1341">
          <cell r="B1341" t="str">
            <v xml:space="preserve"> i) 100 mm UPVC Pipe UPVC Pipe Above Ground Level</v>
          </cell>
          <cell r="C1341" t="str">
            <v xml:space="preserve"> i) 100 mm UPVC Pipe</v>
          </cell>
          <cell r="D1341">
            <v>479.86</v>
          </cell>
          <cell r="E1341" t="str">
            <v>Water Pipe Data</v>
          </cell>
          <cell r="F1341" t="str">
            <v>Rmt</v>
          </cell>
        </row>
        <row r="1342">
          <cell r="B1342" t="str">
            <v xml:space="preserve"> j) 150 mm UPVC Pipe UPVC Pipe Above Ground Level</v>
          </cell>
          <cell r="C1342" t="str">
            <v xml:space="preserve"> j) 150 mm UPVC Pipe</v>
          </cell>
          <cell r="D1342">
            <v>796.15</v>
          </cell>
          <cell r="E1342" t="str">
            <v>Water Pipe Data</v>
          </cell>
          <cell r="F1342" t="str">
            <v>Rmt</v>
          </cell>
        </row>
        <row r="1343">
          <cell r="B1343" t="str">
            <v xml:space="preserve">Supplying, laying and fixing of following Dia GI pipes </v>
          </cell>
          <cell r="C1343" t="str">
            <v>Supplying, laying and fixing of following Dia GI pipes of best approved quality in walls /Below GL including cost of pipes and labour charges for laying, jointing, testing and redoing the dismantled portions with neat finish etc., all complete and  as  directed  by  the Departmental officers.</v>
          </cell>
        </row>
        <row r="1344">
          <cell r="B1344" t="str">
            <v>GI Pipe Below Ground Level</v>
          </cell>
          <cell r="C1344" t="str">
            <v>GI Pipe Below Ground Level</v>
          </cell>
        </row>
        <row r="1345">
          <cell r="B1345" t="str">
            <v>a) 15 mm GI Pipe GI Pipe Below Ground Level</v>
          </cell>
          <cell r="C1345" t="str">
            <v>a) 15 mm GI Pipe GI Pipe Below Ground Level</v>
          </cell>
          <cell r="D1345">
            <v>337.97</v>
          </cell>
          <cell r="E1345" t="str">
            <v>Water Pipe Data</v>
          </cell>
          <cell r="F1345" t="str">
            <v>Rmt</v>
          </cell>
        </row>
        <row r="1346">
          <cell r="B1346" t="str">
            <v>b) 20 mm GI Pipe GI Pipe Below Ground Level</v>
          </cell>
          <cell r="C1346" t="str">
            <v>b) 20 mm GI Pipe GI Pipe Below Ground Level</v>
          </cell>
          <cell r="D1346">
            <v>369.54</v>
          </cell>
          <cell r="E1346" t="str">
            <v>Water Pipe Data</v>
          </cell>
          <cell r="F1346" t="str">
            <v>Rmt</v>
          </cell>
        </row>
        <row r="1347">
          <cell r="B1347" t="str">
            <v>c) 25 mm GI Pipe GI Pipe Below Ground Level</v>
          </cell>
          <cell r="C1347" t="str">
            <v>c) 25 mm GI Pipe GI Pipe Below Ground Level</v>
          </cell>
          <cell r="D1347">
            <v>398.94</v>
          </cell>
          <cell r="E1347" t="str">
            <v>Water Pipe Data</v>
          </cell>
          <cell r="F1347" t="str">
            <v>Rmt</v>
          </cell>
        </row>
        <row r="1348">
          <cell r="B1348" t="str">
            <v>d) 32 mm GI Pipe GI Pipe Below Ground Level</v>
          </cell>
          <cell r="C1348" t="str">
            <v>d) 32 mm GI Pipe GI Pipe Below Ground Level</v>
          </cell>
          <cell r="D1348">
            <v>422.3</v>
          </cell>
          <cell r="E1348" t="str">
            <v>Water Pipe Data</v>
          </cell>
          <cell r="F1348" t="str">
            <v>Rmt</v>
          </cell>
        </row>
        <row r="1349">
          <cell r="B1349" t="str">
            <v>e) 40 mm GI Pipe GI Pipe Below Ground Level</v>
          </cell>
          <cell r="C1349" t="str">
            <v>e) 40 mm GI Pipe GI Pipe Below Ground Level</v>
          </cell>
          <cell r="D1349">
            <v>433.9</v>
          </cell>
          <cell r="E1349" t="str">
            <v>Water Pipe Data</v>
          </cell>
          <cell r="F1349" t="str">
            <v>Rmt</v>
          </cell>
        </row>
        <row r="1350">
          <cell r="B1350" t="str">
            <v>f) 50 mm GI Pipe GI Pipe Below Ground Level</v>
          </cell>
          <cell r="C1350" t="str">
            <v>f) 50 mm GI Pipe GI Pipe Below Ground Level</v>
          </cell>
          <cell r="D1350">
            <v>479.9</v>
          </cell>
          <cell r="E1350" t="str">
            <v>Water Pipe Data</v>
          </cell>
          <cell r="F1350" t="str">
            <v>Rmt</v>
          </cell>
        </row>
        <row r="1351">
          <cell r="B1351" t="str">
            <v>g) 65 mm GI Pipe GI Pipe Below Ground Level</v>
          </cell>
          <cell r="C1351" t="str">
            <v>g) 65 mm GI Pipe GI Pipe Below Ground Level</v>
          </cell>
          <cell r="D1351">
            <v>515.23</v>
          </cell>
          <cell r="E1351" t="str">
            <v>Water Pipe Data</v>
          </cell>
          <cell r="F1351" t="str">
            <v>Rmt</v>
          </cell>
        </row>
        <row r="1352">
          <cell r="B1352" t="str">
            <v>h) 80 mm GI Pipe GI Pipe Below Ground Level</v>
          </cell>
          <cell r="C1352" t="str">
            <v>h) 80 mm GI Pipe GI Pipe Below Ground Level</v>
          </cell>
          <cell r="D1352">
            <v>971.24</v>
          </cell>
          <cell r="E1352" t="str">
            <v>Water Pipe Data</v>
          </cell>
          <cell r="F1352" t="str">
            <v>Rmt</v>
          </cell>
        </row>
        <row r="1353">
          <cell r="B1353" t="str">
            <v xml:space="preserve"> i) 100 mm GI Pipe GI Pipe Below Ground Level</v>
          </cell>
          <cell r="C1353" t="str">
            <v xml:space="preserve"> i) 100 mm GI Pipe GI Pipe Below Ground Level</v>
          </cell>
          <cell r="D1353">
            <v>1265.43</v>
          </cell>
          <cell r="E1353" t="str">
            <v>Water Pipe Data</v>
          </cell>
          <cell r="F1353" t="str">
            <v>Rmt</v>
          </cell>
        </row>
        <row r="1354">
          <cell r="B1354" t="str">
            <v xml:space="preserve"> j) 125 mm GI Pipe GI Pipe Below Ground Level</v>
          </cell>
          <cell r="C1354" t="str">
            <v xml:space="preserve"> j) 125 mm GI Pipe</v>
          </cell>
          <cell r="D1354">
            <v>1696.49</v>
          </cell>
          <cell r="E1354" t="str">
            <v>Water Pipe Data</v>
          </cell>
          <cell r="F1354" t="str">
            <v>Rmt</v>
          </cell>
        </row>
        <row r="1355">
          <cell r="B1355" t="str">
            <v>GI Pipe Above Ground Level</v>
          </cell>
          <cell r="C1355" t="str">
            <v>GI Pipe Above Ground Level</v>
          </cell>
          <cell r="F1355" t="str">
            <v>Rmt</v>
          </cell>
        </row>
        <row r="1356">
          <cell r="B1356" t="str">
            <v>a) 15 mm GI Pipe GI Pipe Above Ground Level</v>
          </cell>
          <cell r="C1356" t="str">
            <v>a) 15 mm GI Pipe GI Pipe Above Ground Level</v>
          </cell>
          <cell r="D1356">
            <v>89.87</v>
          </cell>
          <cell r="E1356" t="str">
            <v>Water Pipe Data</v>
          </cell>
          <cell r="F1356" t="str">
            <v>Rmt</v>
          </cell>
        </row>
        <row r="1357">
          <cell r="B1357" t="str">
            <v>b) 20 mm GI Pipe GI Pipe Above Ground Level</v>
          </cell>
          <cell r="C1357" t="str">
            <v>b) 20 mm GI Pipe GI Pipe Above Ground Level</v>
          </cell>
          <cell r="D1357">
            <v>118.67</v>
          </cell>
          <cell r="E1357" t="str">
            <v>Water Pipe Data</v>
          </cell>
          <cell r="F1357" t="str">
            <v>Rmt</v>
          </cell>
        </row>
        <row r="1358">
          <cell r="B1358" t="str">
            <v>c) 25 mm GI Pipe GI Pipe Above Ground Level</v>
          </cell>
          <cell r="C1358" t="str">
            <v>c) 25 mm GI Pipe GI Pipe Above Ground Level</v>
          </cell>
          <cell r="D1358">
            <v>148.07</v>
          </cell>
          <cell r="E1358" t="str">
            <v>Water Pipe Data</v>
          </cell>
          <cell r="F1358" t="str">
            <v>Rmt</v>
          </cell>
        </row>
        <row r="1359">
          <cell r="B1359" t="str">
            <v>d) 32 mm GI Pipe GI Pipe Above Ground Level</v>
          </cell>
          <cell r="C1359" t="str">
            <v>d) 32 mm GI Pipe GI Pipe Above Ground Level</v>
          </cell>
          <cell r="D1359">
            <v>171.47</v>
          </cell>
          <cell r="E1359" t="str">
            <v>Water Pipe Data</v>
          </cell>
          <cell r="F1359" t="str">
            <v>Rmt</v>
          </cell>
        </row>
        <row r="1360">
          <cell r="B1360" t="str">
            <v>e) 40 mm GI Pipe GI Pipe Above Ground Level</v>
          </cell>
          <cell r="C1360" t="str">
            <v>e) 40 mm GI Pipe GI Pipe Above Ground Level</v>
          </cell>
          <cell r="D1360">
            <v>183.07</v>
          </cell>
          <cell r="E1360" t="str">
            <v>Water Pipe Data</v>
          </cell>
          <cell r="F1360" t="str">
            <v>Rmt</v>
          </cell>
        </row>
        <row r="1361">
          <cell r="B1361" t="str">
            <v>f) 50 mm GI Pipe GI Pipe Above Ground Level</v>
          </cell>
          <cell r="C1361" t="str">
            <v>f) 50 mm GI Pipe GI Pipe Above Ground Level</v>
          </cell>
          <cell r="D1361">
            <v>229.07</v>
          </cell>
          <cell r="E1361" t="str">
            <v>Water Pipe Data</v>
          </cell>
          <cell r="F1361" t="str">
            <v>Rmt</v>
          </cell>
        </row>
        <row r="1362">
          <cell r="B1362" t="str">
            <v>g) 65 mm GI Pipe GI Pipe Above Ground Level</v>
          </cell>
          <cell r="C1362" t="str">
            <v>g) 65 mm GI Pipe GI Pipe Above Ground Level</v>
          </cell>
          <cell r="D1362">
            <v>264.47000000000003</v>
          </cell>
          <cell r="E1362" t="str">
            <v>Water Pipe Data</v>
          </cell>
          <cell r="F1362" t="str">
            <v>Rmt</v>
          </cell>
        </row>
        <row r="1363">
          <cell r="B1363" t="str">
            <v>h) 80 mm GI Pipe GI Pipe Above Ground Level</v>
          </cell>
          <cell r="C1363" t="str">
            <v>h) 80 mm GI Pipe GI Pipe Above Ground Level</v>
          </cell>
          <cell r="D1363">
            <v>720.6</v>
          </cell>
          <cell r="E1363" t="str">
            <v>Water Pipe Data</v>
          </cell>
          <cell r="F1363" t="str">
            <v>Rmt</v>
          </cell>
        </row>
        <row r="1364">
          <cell r="B1364" t="str">
            <v xml:space="preserve"> i) 100 mm GI Pipe GI Pipe Above Ground Level</v>
          </cell>
          <cell r="C1364" t="str">
            <v xml:space="preserve"> i) 100 mm GI Pipe GI Pipe Above Ground Level</v>
          </cell>
          <cell r="D1364">
            <v>1014.9</v>
          </cell>
          <cell r="E1364" t="str">
            <v>Water Pipe Data</v>
          </cell>
          <cell r="F1364" t="str">
            <v>Rmt</v>
          </cell>
        </row>
        <row r="1365">
          <cell r="B1365" t="str">
            <v xml:space="preserve"> j) 125 mm GI Pipe GI Pipe Above Ground Level</v>
          </cell>
          <cell r="C1365" t="str">
            <v xml:space="preserve"> j) 125 mm GI Pipe GI Pipe Above Ground Level</v>
          </cell>
          <cell r="D1365">
            <v>1446.2</v>
          </cell>
          <cell r="E1365" t="str">
            <v>Water Pipe Data</v>
          </cell>
          <cell r="F1365" t="str">
            <v>Rmt</v>
          </cell>
        </row>
        <row r="1366">
          <cell r="B1366" t="str">
            <v xml:space="preserve">Supplying, laying and fixing of following Dia Rigid Pipe pipes </v>
          </cell>
          <cell r="C1366" t="str">
            <v>Supplying, laying and fixing of following Dia Rigid Pipe pipes of best approved quality in walls /Below GL including cost of pipes and labour charges for laying, jointing, testing and redoing the dismantled portions with neat finish etc., all complete and  as  directed  by  the Departmental officers.</v>
          </cell>
        </row>
        <row r="1367">
          <cell r="B1367" t="str">
            <v>Rigid Pipe Pipe Below Ground Level</v>
          </cell>
          <cell r="C1367" t="str">
            <v>Rigid Pipe Pipe Below Ground Level</v>
          </cell>
        </row>
        <row r="1368">
          <cell r="B1368" t="str">
            <v>a)16 mm Rigid Pipe Rigid Pipe Pipe Below Ground Level</v>
          </cell>
          <cell r="C1368" t="str">
            <v>a)16 mm Rigid Pipe</v>
          </cell>
          <cell r="D1368">
            <v>225.63</v>
          </cell>
          <cell r="E1368" t="str">
            <v>Water Pipe Data</v>
          </cell>
          <cell r="F1368" t="str">
            <v>Rmt</v>
          </cell>
        </row>
        <row r="1369">
          <cell r="B1369" t="str">
            <v>b)20 mm Rigid Pipe Rigid Pipe Pipe Below Ground Level</v>
          </cell>
          <cell r="C1369" t="str">
            <v>b)20 mm Rigid Pipe</v>
          </cell>
          <cell r="D1369">
            <v>231.88</v>
          </cell>
          <cell r="E1369" t="str">
            <v>Water Pipe Data</v>
          </cell>
          <cell r="F1369" t="str">
            <v>Rmt</v>
          </cell>
        </row>
        <row r="1370">
          <cell r="B1370" t="str">
            <v>c)25 mm Rigid Pipe Rigid Pipe Pipe Below Ground Level</v>
          </cell>
          <cell r="C1370" t="str">
            <v>c)25 mm Rigid Pipe</v>
          </cell>
          <cell r="D1370">
            <v>241.68</v>
          </cell>
          <cell r="E1370" t="str">
            <v>Water Pipe Data</v>
          </cell>
          <cell r="F1370" t="str">
            <v>Rmt</v>
          </cell>
        </row>
        <row r="1371">
          <cell r="B1371" t="str">
            <v>d)32 mm Rigid Pipe Rigid Pipe Pipe Below Ground Level</v>
          </cell>
          <cell r="C1371" t="str">
            <v>d)32 mm Rigid Pipe</v>
          </cell>
          <cell r="D1371">
            <v>256.98</v>
          </cell>
          <cell r="E1371" t="str">
            <v>Water Pipe Data</v>
          </cell>
          <cell r="F1371" t="str">
            <v>Rmt</v>
          </cell>
        </row>
        <row r="1372">
          <cell r="B1372" t="str">
            <v xml:space="preserve">Supplying, laying and fixing of following Dia UPVC Column Pipe </v>
          </cell>
          <cell r="C1372" t="str">
            <v>Supplying, laying and fixing of following Dia UPVC Column  pipes of best approved quality in walls /Below GL including cost of pipes and labour charges for laying, jointing, testing and redoing the dismantled portions with neat finish etc., all complete and  as  directed  by  the Departmental officers.</v>
          </cell>
        </row>
        <row r="1373">
          <cell r="B1373" t="str">
            <v>a) 25 mm UPVC - Column pipe</v>
          </cell>
          <cell r="C1373" t="str">
            <v>a) 25 mm UPVC - Column pipe</v>
          </cell>
          <cell r="D1373">
            <v>92.46</v>
          </cell>
          <cell r="E1373" t="str">
            <v>Water Pipe Data</v>
          </cell>
          <cell r="F1373" t="str">
            <v>Rmt</v>
          </cell>
        </row>
        <row r="1374">
          <cell r="B1374" t="str">
            <v>b) 32 mm UPVC - Column pipe</v>
          </cell>
          <cell r="C1374" t="str">
            <v>b) 32 mm UPVC - Column pipe</v>
          </cell>
          <cell r="D1374">
            <v>141.86000000000001</v>
          </cell>
          <cell r="E1374" t="str">
            <v>Water Pipe Data</v>
          </cell>
          <cell r="F1374" t="str">
            <v>Rmt</v>
          </cell>
        </row>
        <row r="1375">
          <cell r="B1375" t="str">
            <v>c) 40 mm UPVC - Column pipe</v>
          </cell>
          <cell r="C1375" t="str">
            <v>c) 40 mm UPVC - Column pipe</v>
          </cell>
          <cell r="D1375">
            <v>185.86</v>
          </cell>
          <cell r="E1375" t="str">
            <v>Water Pipe Data</v>
          </cell>
          <cell r="F1375" t="str">
            <v>Rmt</v>
          </cell>
        </row>
        <row r="1376">
          <cell r="B1376" t="str">
            <v>d) 50 mm UPVC - Column pipe</v>
          </cell>
          <cell r="C1376" t="str">
            <v>d) 50 mm UPVC - Column pipe</v>
          </cell>
          <cell r="D1376">
            <v>294.95999999999998</v>
          </cell>
          <cell r="E1376" t="str">
            <v>Water Pipe Data</v>
          </cell>
          <cell r="F1376" t="str">
            <v>Rmt</v>
          </cell>
        </row>
        <row r="1377">
          <cell r="B1377" t="str">
            <v xml:space="preserve">Supplying, laying and fixing of following Dia PVC specials </v>
          </cell>
          <cell r="C1377" t="str">
            <v>Supplying, laying and fixing of following Dia PVC specials of best approved quality including cost of specials and labour charges for fixing etc., all complete and  as  directed  by  the  departmental officers.</v>
          </cell>
        </row>
        <row r="1378">
          <cell r="B1378" t="str">
            <v>PVC THREADED COUPLER</v>
          </cell>
          <cell r="C1378" t="str">
            <v>PVC THREADED COUPLER</v>
          </cell>
        </row>
        <row r="1379">
          <cell r="B1379" t="str">
            <v>63 mm x 50 mm PVC THREADED COUPLER</v>
          </cell>
          <cell r="C1379" t="str">
            <v>63 mm x 50 mm</v>
          </cell>
          <cell r="F1379" t="str">
            <v>Each</v>
          </cell>
        </row>
        <row r="1380">
          <cell r="B1380" t="str">
            <v>75 mm x 50 mm PVC THREADED COUPLER</v>
          </cell>
          <cell r="C1380" t="str">
            <v>75 mm x 50 mm</v>
          </cell>
          <cell r="F1380" t="str">
            <v>Each</v>
          </cell>
        </row>
        <row r="1381">
          <cell r="B1381" t="str">
            <v>90 mm x 80 mm PVC THREADED COUPLER</v>
          </cell>
          <cell r="C1381" t="str">
            <v>90 mm x 80 mm</v>
          </cell>
          <cell r="F1381" t="str">
            <v>Each</v>
          </cell>
        </row>
        <row r="1382">
          <cell r="B1382" t="str">
            <v>110 mm x 100 mm PVC THREADED COUPLER</v>
          </cell>
          <cell r="C1382" t="str">
            <v>110 mm x 100 mm</v>
          </cell>
          <cell r="F1382" t="str">
            <v>Each</v>
          </cell>
        </row>
        <row r="1383">
          <cell r="B1383" t="str">
            <v>140 mm x 125 mm PVC THREADED COUPLER</v>
          </cell>
          <cell r="C1383" t="str">
            <v>140 mm x 125 mm</v>
          </cell>
          <cell r="F1383" t="str">
            <v>Each</v>
          </cell>
        </row>
        <row r="1384">
          <cell r="B1384" t="str">
            <v>UNEQUAL TEE</v>
          </cell>
          <cell r="C1384" t="str">
            <v>UNEQUAL TEE</v>
          </cell>
          <cell r="F1384" t="str">
            <v>Each</v>
          </cell>
        </row>
        <row r="1385">
          <cell r="B1385" t="str">
            <v>63 mm x 50 mm UNEQUAL TEE</v>
          </cell>
          <cell r="C1385" t="str">
            <v>63 mm x 50 mm</v>
          </cell>
          <cell r="F1385" t="str">
            <v>Each</v>
          </cell>
        </row>
        <row r="1386">
          <cell r="B1386" t="str">
            <v>75 mm X 50 mm UNEQUAL TEE</v>
          </cell>
          <cell r="C1386" t="str">
            <v>75 mm X 50 mm</v>
          </cell>
          <cell r="F1386" t="str">
            <v>Each</v>
          </cell>
        </row>
        <row r="1387">
          <cell r="B1387" t="str">
            <v>90 mm x 50 mm UNEQUAL TEE</v>
          </cell>
          <cell r="C1387" t="str">
            <v>90 mm x 50 mm</v>
          </cell>
          <cell r="F1387" t="str">
            <v>Each</v>
          </cell>
        </row>
        <row r="1388">
          <cell r="B1388" t="str">
            <v>90 mm x 63 mm UNEQUAL TEE</v>
          </cell>
          <cell r="C1388" t="str">
            <v>90 mm x 63 mm</v>
          </cell>
          <cell r="F1388" t="str">
            <v>Each</v>
          </cell>
        </row>
        <row r="1389">
          <cell r="B1389" t="str">
            <v>90 mm x 75 mm UNEQUAL TEE</v>
          </cell>
          <cell r="C1389" t="str">
            <v>90 mm x 75 mm</v>
          </cell>
          <cell r="F1389" t="str">
            <v>Each</v>
          </cell>
        </row>
        <row r="1390">
          <cell r="B1390" t="str">
            <v>110 mm x 50 mm UNEQUAL TEE</v>
          </cell>
          <cell r="C1390" t="str">
            <v>110 mm x 50 mm</v>
          </cell>
          <cell r="F1390" t="str">
            <v>Each</v>
          </cell>
        </row>
        <row r="1391">
          <cell r="B1391" t="str">
            <v>110mm x 63 mm UNEQUAL TEE</v>
          </cell>
          <cell r="C1391" t="str">
            <v>110mm x 63 mm</v>
          </cell>
          <cell r="F1391" t="str">
            <v>Each</v>
          </cell>
        </row>
        <row r="1392">
          <cell r="B1392" t="str">
            <v>110 mm x 90mm UNEQUAL TEE</v>
          </cell>
          <cell r="C1392" t="str">
            <v>110 mm x 90mm</v>
          </cell>
          <cell r="F1392" t="str">
            <v>Each</v>
          </cell>
        </row>
        <row r="1393">
          <cell r="B1393" t="str">
            <v>140mm x 50 mm UNEQUAL TEE</v>
          </cell>
          <cell r="C1393" t="str">
            <v>140mm x 50 mm</v>
          </cell>
          <cell r="F1393" t="str">
            <v>Each</v>
          </cell>
        </row>
        <row r="1394">
          <cell r="B1394" t="str">
            <v>140 mm x 63 mm UNEQUAL TEE</v>
          </cell>
          <cell r="C1394" t="str">
            <v>140 mm x 63 mm</v>
          </cell>
          <cell r="F1394" t="str">
            <v>Each</v>
          </cell>
        </row>
        <row r="1395">
          <cell r="B1395" t="str">
            <v>140 mm x 90 mm UNEQUAL TEE</v>
          </cell>
          <cell r="C1395" t="str">
            <v>140 mm x 90 mm</v>
          </cell>
          <cell r="F1395" t="str">
            <v>Each</v>
          </cell>
        </row>
        <row r="1396">
          <cell r="B1396" t="str">
            <v>140 mm x 110 mm UNEQUAL TEE</v>
          </cell>
          <cell r="C1396" t="str">
            <v>140 mm x 110 mm</v>
          </cell>
          <cell r="F1396" t="str">
            <v>Each</v>
          </cell>
        </row>
        <row r="1397">
          <cell r="B1397" t="str">
            <v>160 mm x 50 mm UNEQUAL TEE</v>
          </cell>
          <cell r="C1397" t="str">
            <v>160 mm x 50 mm</v>
          </cell>
          <cell r="F1397" t="str">
            <v>Each</v>
          </cell>
        </row>
        <row r="1398">
          <cell r="B1398" t="str">
            <v>160 mm x 63 mm UNEQUAL TEE</v>
          </cell>
          <cell r="C1398" t="str">
            <v>160 mm x 63 mm</v>
          </cell>
          <cell r="F1398" t="str">
            <v>Each</v>
          </cell>
        </row>
        <row r="1399">
          <cell r="B1399" t="str">
            <v>160 mm x 90 mm UNEQUAL TEE</v>
          </cell>
          <cell r="C1399" t="str">
            <v>160 mm x 90 mm</v>
          </cell>
          <cell r="F1399" t="str">
            <v>Each</v>
          </cell>
        </row>
        <row r="1400">
          <cell r="B1400" t="str">
            <v>160 mm x 110mm UNEQUAL TEE</v>
          </cell>
          <cell r="C1400" t="str">
            <v>160 mm x 110mm</v>
          </cell>
          <cell r="F1400" t="str">
            <v>Each</v>
          </cell>
        </row>
        <row r="1401">
          <cell r="B1401" t="str">
            <v>160 mm x140 mm UNEQUAL TEE</v>
          </cell>
          <cell r="C1401" t="str">
            <v>160 mm x140 mm</v>
          </cell>
          <cell r="F1401" t="str">
            <v>Each</v>
          </cell>
        </row>
        <row r="1402">
          <cell r="B1402" t="str">
            <v>PVC REDUCER COUPLER</v>
          </cell>
          <cell r="C1402" t="str">
            <v>PVC REDUCER COUPLER</v>
          </cell>
        </row>
        <row r="1403">
          <cell r="B1403" t="str">
            <v>63 mm x 50 mm PVC REDUCER COUPLER</v>
          </cell>
          <cell r="C1403" t="str">
            <v>63 mm x 50 mm</v>
          </cell>
          <cell r="E1403" t="str">
            <v>PWD SOR 2022-2023 P100</v>
          </cell>
          <cell r="F1403" t="str">
            <v>Each</v>
          </cell>
        </row>
        <row r="1404">
          <cell r="B1404" t="str">
            <v>75 mm x 63 mm PVC REDUCER COUPLER</v>
          </cell>
          <cell r="C1404" t="str">
            <v>75 mm x 63 mm</v>
          </cell>
          <cell r="E1404" t="str">
            <v>PWD SOR 2022-2023 P100</v>
          </cell>
          <cell r="F1404" t="str">
            <v>Each</v>
          </cell>
        </row>
        <row r="1405">
          <cell r="B1405" t="str">
            <v>90 mm x 63 mm PVC REDUCER COUPLER</v>
          </cell>
          <cell r="C1405" t="str">
            <v>90 mm x 63 mm</v>
          </cell>
          <cell r="E1405" t="str">
            <v>PWD SOR 2022-2023 P100</v>
          </cell>
          <cell r="F1405" t="str">
            <v>Each</v>
          </cell>
        </row>
        <row r="1406">
          <cell r="B1406" t="str">
            <v>90 mm x 75 mm PVC REDUCER COUPLER</v>
          </cell>
          <cell r="C1406" t="str">
            <v>90 mm x 75 mm</v>
          </cell>
          <cell r="E1406" t="str">
            <v>PWD SOR 2022-2023 P100</v>
          </cell>
          <cell r="F1406" t="str">
            <v>Each</v>
          </cell>
        </row>
        <row r="1407">
          <cell r="B1407" t="str">
            <v>110 mm x 63 mm PVC REDUCER COUPLER</v>
          </cell>
          <cell r="C1407" t="str">
            <v>110 mm x 63 mm</v>
          </cell>
          <cell r="E1407" t="str">
            <v>PWD SOR 2022-2023 P100</v>
          </cell>
          <cell r="F1407" t="str">
            <v>Each</v>
          </cell>
        </row>
        <row r="1408">
          <cell r="B1408" t="str">
            <v>110 mm x 75 mm PVC REDUCER COUPLER</v>
          </cell>
          <cell r="C1408" t="str">
            <v>110 mm x 75 mm</v>
          </cell>
          <cell r="E1408" t="str">
            <v>PWD SOR 2022-2023 P100</v>
          </cell>
          <cell r="F1408" t="str">
            <v>Each</v>
          </cell>
        </row>
        <row r="1409">
          <cell r="B1409" t="str">
            <v>110 mm x 90 mm PVC REDUCER COUPLER</v>
          </cell>
          <cell r="C1409" t="str">
            <v>110 mm x 90 mm</v>
          </cell>
          <cell r="E1409" t="str">
            <v>PWD SOR 2022-2023 P100</v>
          </cell>
          <cell r="F1409" t="str">
            <v>Each</v>
          </cell>
        </row>
        <row r="1410">
          <cell r="B1410" t="str">
            <v>140 mm x 63 mm PVC REDUCER COUPLER</v>
          </cell>
          <cell r="C1410" t="str">
            <v>140 mm x 63 mm</v>
          </cell>
          <cell r="E1410" t="str">
            <v>PWD SOR 2022-2023 P100</v>
          </cell>
          <cell r="F1410" t="str">
            <v>Each</v>
          </cell>
        </row>
        <row r="1411">
          <cell r="B1411" t="str">
            <v>140 mm x 90 mm PVC REDUCER COUPLER</v>
          </cell>
          <cell r="C1411" t="str">
            <v>140 mm x 90 mm</v>
          </cell>
          <cell r="E1411" t="str">
            <v>PWD SOR 2022-2023 P100</v>
          </cell>
          <cell r="F1411" t="str">
            <v>Each</v>
          </cell>
        </row>
        <row r="1412">
          <cell r="B1412" t="str">
            <v>140 mm x 110 mm PVC REDUCER COUPLER</v>
          </cell>
          <cell r="C1412" t="str">
            <v>140 mm x 110 mm</v>
          </cell>
          <cell r="E1412" t="str">
            <v>PWD SOR 2022-2023 P100</v>
          </cell>
          <cell r="F1412" t="str">
            <v>Each</v>
          </cell>
        </row>
        <row r="1413">
          <cell r="B1413" t="str">
            <v>160 mm x 110 mm PVC REDUCER COUPLER</v>
          </cell>
          <cell r="C1413" t="str">
            <v>160 mm x 110 mm</v>
          </cell>
          <cell r="E1413" t="str">
            <v>PWD SOR 2022-2023 P100</v>
          </cell>
          <cell r="F1413" t="str">
            <v>Each</v>
          </cell>
        </row>
        <row r="1414">
          <cell r="B1414" t="str">
            <v>160 mm x 140 mm PVC REDUCER COUPLER</v>
          </cell>
          <cell r="C1414" t="str">
            <v>160 mm x 140 mm</v>
          </cell>
          <cell r="E1414" t="str">
            <v>PWD SOR 2022-2023 P100</v>
          </cell>
          <cell r="F1414" t="str">
            <v>Each</v>
          </cell>
        </row>
        <row r="1415">
          <cell r="B1415" t="str">
            <v>PVC REDUCER MULTI STAGE</v>
          </cell>
          <cell r="C1415" t="str">
            <v>PVC REDUCER MULTI STAGE</v>
          </cell>
        </row>
        <row r="1416">
          <cell r="B1416" t="str">
            <v>90 mm x 63 mm PVC REDUCER MULTI STAGE</v>
          </cell>
          <cell r="C1416" t="str">
            <v>90 mm x 63 mm</v>
          </cell>
          <cell r="E1416" t="str">
            <v>PWD SOR 2022-2023 P100</v>
          </cell>
          <cell r="F1416" t="str">
            <v>Each</v>
          </cell>
        </row>
        <row r="1417">
          <cell r="B1417" t="str">
            <v>110 mm x 63 mm PVC REDUCER MULTI STAGE</v>
          </cell>
          <cell r="C1417" t="str">
            <v>110 mm x 63 mm</v>
          </cell>
          <cell r="E1417" t="str">
            <v>PWD SOR 2022-2023 P100</v>
          </cell>
          <cell r="F1417" t="str">
            <v>Each</v>
          </cell>
        </row>
        <row r="1418">
          <cell r="B1418" t="str">
            <v>110 mm x 75 mm PVC REDUCER MULTI STAGE</v>
          </cell>
          <cell r="C1418" t="str">
            <v>110 mm x 75 mm</v>
          </cell>
          <cell r="E1418" t="str">
            <v>PWD SOR 2022-2023 P100</v>
          </cell>
          <cell r="F1418" t="str">
            <v>Each</v>
          </cell>
        </row>
        <row r="1419">
          <cell r="B1419" t="str">
            <v>110 mm x 90 mm PVC REDUCER MULTI STAGE</v>
          </cell>
          <cell r="C1419" t="str">
            <v>110 mm x 90 mm</v>
          </cell>
          <cell r="E1419" t="str">
            <v>PWD SOR 2022-2023 P100</v>
          </cell>
          <cell r="F1419" t="str">
            <v>Each</v>
          </cell>
        </row>
        <row r="1420">
          <cell r="B1420" t="str">
            <v>140 mm x 90 mm PVC REDUCER MULTI STAGE</v>
          </cell>
          <cell r="C1420" t="str">
            <v>140 mm x 90 mm</v>
          </cell>
          <cell r="E1420" t="str">
            <v>PWD SOR 2022-2023 P100</v>
          </cell>
          <cell r="F1420" t="str">
            <v>Each</v>
          </cell>
        </row>
        <row r="1421">
          <cell r="B1421" t="str">
            <v>PVC REDUCER FABRICATED</v>
          </cell>
          <cell r="C1421" t="str">
            <v>PVC REDUCER FABRICATED</v>
          </cell>
        </row>
        <row r="1422">
          <cell r="B1422" t="str">
            <v>20mm x 15mm PVC REDUCER FABRICATED</v>
          </cell>
          <cell r="C1422" t="str">
            <v>20mm x 15mm</v>
          </cell>
          <cell r="E1422" t="str">
            <v>PWD SOR 2022-2023 P100</v>
          </cell>
          <cell r="F1422" t="str">
            <v>Each</v>
          </cell>
        </row>
        <row r="1423">
          <cell r="B1423" t="str">
            <v>25mm x 20mm PVC REDUCER FABRICATED</v>
          </cell>
          <cell r="C1423" t="str">
            <v>25mm x 20mm</v>
          </cell>
          <cell r="E1423" t="str">
            <v>PWD SOR 2022-2023 P100</v>
          </cell>
          <cell r="F1423" t="str">
            <v>Each</v>
          </cell>
        </row>
        <row r="1424">
          <cell r="B1424" t="str">
            <v>32mm x 25mm PVC REDUCER FABRICATED</v>
          </cell>
          <cell r="C1424" t="str">
            <v>32mm x 25mm</v>
          </cell>
          <cell r="E1424" t="str">
            <v>PWD SOR 2022-2023 P100</v>
          </cell>
          <cell r="F1424" t="str">
            <v>Each</v>
          </cell>
        </row>
        <row r="1425">
          <cell r="B1425" t="str">
            <v>40mm x 32mm PVC REDUCER FABRICATED</v>
          </cell>
          <cell r="C1425" t="str">
            <v>40mm x 32mm</v>
          </cell>
          <cell r="E1425" t="str">
            <v>PWD SOR 2022-2023 P100</v>
          </cell>
          <cell r="F1425" t="str">
            <v>Each</v>
          </cell>
        </row>
        <row r="1426">
          <cell r="B1426" t="str">
            <v>50mm x 40mm PVC REDUCER FABRICATED</v>
          </cell>
          <cell r="C1426" t="str">
            <v>50mm x 40mm</v>
          </cell>
          <cell r="E1426" t="str">
            <v>PWD SOR 2022-2023 P100</v>
          </cell>
          <cell r="F1426" t="str">
            <v>Each</v>
          </cell>
        </row>
        <row r="1427">
          <cell r="B1427" t="str">
            <v>75 mm  x 63 mm PVC REDUCER FABRICATED</v>
          </cell>
          <cell r="C1427" t="str">
            <v>75 mm  x 63 mm</v>
          </cell>
          <cell r="E1427" t="str">
            <v>PWD SOR 2022-2023 P100</v>
          </cell>
          <cell r="F1427" t="str">
            <v>Each</v>
          </cell>
        </row>
        <row r="1428">
          <cell r="B1428" t="str">
            <v>90 mm x 75 mm PVC REDUCER FABRICATED</v>
          </cell>
          <cell r="C1428" t="str">
            <v>90 mm x 75 mm</v>
          </cell>
          <cell r="E1428" t="str">
            <v>PWD SOR 2022-2023 P100</v>
          </cell>
          <cell r="F1428" t="str">
            <v>Each</v>
          </cell>
        </row>
        <row r="1429">
          <cell r="B1429" t="str">
            <v>110 mm x 90 mm PVC REDUCER FABRICATED</v>
          </cell>
          <cell r="C1429" t="str">
            <v>110 mm x 90 mm</v>
          </cell>
          <cell r="E1429" t="str">
            <v>PWD SOR 2022-2023 P100</v>
          </cell>
          <cell r="F1429" t="str">
            <v>Each</v>
          </cell>
        </row>
        <row r="1430">
          <cell r="B1430" t="str">
            <v>140 mm x 110 mm PVC REDUCER FABRICATED</v>
          </cell>
          <cell r="C1430" t="str">
            <v>140 mm x 110 mm</v>
          </cell>
          <cell r="E1430" t="str">
            <v>PWD SOR 2022-2023 P100</v>
          </cell>
          <cell r="F1430" t="str">
            <v>Each</v>
          </cell>
        </row>
        <row r="1431">
          <cell r="B1431" t="str">
            <v>160 mm x 140 mm PVC REDUCER FABRICATED</v>
          </cell>
          <cell r="C1431" t="str">
            <v>160 mm x 140 mm</v>
          </cell>
          <cell r="E1431" t="str">
            <v>PWD SOR 2022-2023 P100</v>
          </cell>
          <cell r="F1431" t="str">
            <v>Each</v>
          </cell>
        </row>
        <row r="1432">
          <cell r="B1432" t="str">
            <v>SADDLE PIECE</v>
          </cell>
          <cell r="C1432" t="str">
            <v>SADDLE PIECE</v>
          </cell>
        </row>
        <row r="1433">
          <cell r="B1433" t="str">
            <v>63 mm x 20 mm</v>
          </cell>
          <cell r="C1433" t="str">
            <v>63 mm x 20 mm</v>
          </cell>
          <cell r="E1433" t="str">
            <v>PWD SOR 2022-2023 P100</v>
          </cell>
          <cell r="F1433" t="str">
            <v>Each</v>
          </cell>
        </row>
        <row r="1434">
          <cell r="B1434" t="str">
            <v>75 mm x 20 mm</v>
          </cell>
          <cell r="C1434" t="str">
            <v>75 mm x 20 mm</v>
          </cell>
          <cell r="E1434" t="str">
            <v>PWD SOR 2022-2023 P100</v>
          </cell>
          <cell r="F1434" t="str">
            <v>Each</v>
          </cell>
        </row>
        <row r="1435">
          <cell r="B1435" t="str">
            <v>90 mm x 20 mm</v>
          </cell>
          <cell r="C1435" t="str">
            <v>90 mm x 20 mm</v>
          </cell>
          <cell r="E1435" t="str">
            <v>PWD SOR 2022-2023 P100</v>
          </cell>
          <cell r="F1435" t="str">
            <v>Each</v>
          </cell>
        </row>
        <row r="1436">
          <cell r="B1436" t="str">
            <v>110 mm x 20 mm</v>
          </cell>
          <cell r="C1436" t="str">
            <v>110 mm x 20 mm</v>
          </cell>
          <cell r="E1436" t="str">
            <v>PWD SOR 2022-2023 P100</v>
          </cell>
          <cell r="F1436" t="str">
            <v>Each</v>
          </cell>
        </row>
        <row r="1437">
          <cell r="B1437" t="str">
            <v>140 mm x 20 mm</v>
          </cell>
          <cell r="C1437" t="str">
            <v>140 mm x 20 mm</v>
          </cell>
          <cell r="E1437" t="str">
            <v>PWD SOR 2022-2023 P100</v>
          </cell>
          <cell r="F1437" t="str">
            <v>Each</v>
          </cell>
        </row>
        <row r="1438">
          <cell r="B1438" t="str">
            <v>160 mm x 20 mm</v>
          </cell>
          <cell r="C1438" t="str">
            <v>160 mm x 20 mm</v>
          </cell>
          <cell r="E1438" t="str">
            <v>PWD SOR 2022-2023 P100</v>
          </cell>
          <cell r="F1438" t="str">
            <v>Each</v>
          </cell>
        </row>
        <row r="1439">
          <cell r="B1439" t="str">
            <v>Coupler</v>
          </cell>
          <cell r="C1439" t="str">
            <v>Coupler</v>
          </cell>
          <cell r="F1439" t="str">
            <v>Each</v>
          </cell>
        </row>
        <row r="1440">
          <cell r="B1440" t="str">
            <v>15mm dia</v>
          </cell>
          <cell r="C1440" t="str">
            <v>15mm dia</v>
          </cell>
          <cell r="E1440" t="str">
            <v>PWD SOR 2022-2023 P100</v>
          </cell>
          <cell r="F1440" t="str">
            <v>Each</v>
          </cell>
        </row>
        <row r="1441">
          <cell r="B1441" t="str">
            <v>20mm dia</v>
          </cell>
          <cell r="C1441" t="str">
            <v>20mm dia</v>
          </cell>
          <cell r="E1441" t="str">
            <v>PWD SOR 2022-2023 P100</v>
          </cell>
          <cell r="F1441" t="str">
            <v>Each</v>
          </cell>
        </row>
        <row r="1442">
          <cell r="B1442" t="str">
            <v>25mm dia</v>
          </cell>
          <cell r="C1442" t="str">
            <v>25mm dia</v>
          </cell>
          <cell r="E1442" t="str">
            <v>PWD SOR 2022-2023 P100</v>
          </cell>
          <cell r="F1442" t="str">
            <v>Each</v>
          </cell>
        </row>
        <row r="1443">
          <cell r="B1443" t="str">
            <v>32mm dia</v>
          </cell>
          <cell r="C1443" t="str">
            <v>32mm dia</v>
          </cell>
          <cell r="E1443" t="str">
            <v>PWD SOR 2022-2023 P100</v>
          </cell>
          <cell r="F1443" t="str">
            <v>Each</v>
          </cell>
        </row>
        <row r="1444">
          <cell r="B1444" t="str">
            <v>40mm dia</v>
          </cell>
          <cell r="C1444" t="str">
            <v>40mm dia</v>
          </cell>
          <cell r="E1444" t="str">
            <v>PWD SOR 2022-2023 P100</v>
          </cell>
          <cell r="F1444" t="str">
            <v>Each</v>
          </cell>
        </row>
        <row r="1445">
          <cell r="B1445" t="str">
            <v>50mm dia</v>
          </cell>
          <cell r="C1445" t="str">
            <v>50mm dia</v>
          </cell>
          <cell r="E1445" t="str">
            <v>TWAD SOR 2021-2022 P 27</v>
          </cell>
          <cell r="F1445" t="str">
            <v>Each</v>
          </cell>
        </row>
        <row r="1446">
          <cell r="B1446" t="str">
            <v>63mm dia</v>
          </cell>
          <cell r="C1446" t="str">
            <v>63mm dia</v>
          </cell>
          <cell r="E1446" t="str">
            <v>TWAD SOR 2021-2022 P 27</v>
          </cell>
          <cell r="F1446" t="str">
            <v>Each</v>
          </cell>
        </row>
        <row r="1447">
          <cell r="B1447" t="str">
            <v>75mm dia</v>
          </cell>
          <cell r="C1447" t="str">
            <v>75mm dia</v>
          </cell>
          <cell r="E1447" t="str">
            <v>TWAD SOR 2021-2022 P 27</v>
          </cell>
          <cell r="F1447" t="str">
            <v>Each</v>
          </cell>
        </row>
        <row r="1448">
          <cell r="B1448" t="str">
            <v>90mm dia</v>
          </cell>
          <cell r="C1448" t="str">
            <v>90mm dia</v>
          </cell>
          <cell r="E1448" t="str">
            <v>TWAD SOR 2021-2022 P 27</v>
          </cell>
          <cell r="F1448" t="str">
            <v>Each</v>
          </cell>
        </row>
        <row r="1449">
          <cell r="B1449" t="str">
            <v>110mm dia</v>
          </cell>
          <cell r="C1449" t="str">
            <v>110mm dia</v>
          </cell>
          <cell r="E1449" t="str">
            <v>TWAD SOR 2021-2022 P 27</v>
          </cell>
          <cell r="F1449" t="str">
            <v>Each</v>
          </cell>
        </row>
        <row r="1450">
          <cell r="B1450" t="str">
            <v>140mm dia</v>
          </cell>
          <cell r="C1450" t="str">
            <v>140mm dia</v>
          </cell>
          <cell r="E1450" t="str">
            <v>TWAD SOR 2021-2022 P 27</v>
          </cell>
          <cell r="F1450" t="str">
            <v>Each</v>
          </cell>
        </row>
        <row r="1451">
          <cell r="B1451" t="str">
            <v>160mm dia</v>
          </cell>
          <cell r="C1451" t="str">
            <v>160mm dia</v>
          </cell>
          <cell r="E1451" t="str">
            <v>TWAD SOR 2021-2022 P 27</v>
          </cell>
          <cell r="F1451" t="str">
            <v>Each</v>
          </cell>
        </row>
        <row r="1452">
          <cell r="B1452" t="str">
            <v>200mm dia</v>
          </cell>
          <cell r="C1452" t="str">
            <v>200mm dia</v>
          </cell>
          <cell r="E1452" t="str">
            <v>TWAD SOR 2021-2022 P 27</v>
          </cell>
          <cell r="F1452" t="str">
            <v>Each</v>
          </cell>
        </row>
        <row r="1453">
          <cell r="B1453" t="str">
            <v>Elbow</v>
          </cell>
          <cell r="C1453" t="str">
            <v>Elbow</v>
          </cell>
          <cell r="F1453" t="str">
            <v>Each</v>
          </cell>
        </row>
        <row r="1454">
          <cell r="B1454" t="str">
            <v>15mm dia</v>
          </cell>
          <cell r="C1454" t="str">
            <v>15mm dia</v>
          </cell>
          <cell r="E1454" t="str">
            <v>PWD SOR 2022-2023 P100</v>
          </cell>
          <cell r="F1454" t="str">
            <v>Each</v>
          </cell>
        </row>
        <row r="1455">
          <cell r="B1455" t="str">
            <v>20mm dia</v>
          </cell>
          <cell r="C1455" t="str">
            <v>20mm dia</v>
          </cell>
          <cell r="E1455" t="str">
            <v>PWD SOR 2022-2023 P100</v>
          </cell>
          <cell r="F1455" t="str">
            <v>Each</v>
          </cell>
        </row>
        <row r="1456">
          <cell r="B1456" t="str">
            <v>25mm dia</v>
          </cell>
          <cell r="C1456" t="str">
            <v>25mm dia</v>
          </cell>
          <cell r="E1456" t="str">
            <v>PWD SOR 2022-2023 P100</v>
          </cell>
          <cell r="F1456" t="str">
            <v>Each</v>
          </cell>
        </row>
        <row r="1457">
          <cell r="B1457" t="str">
            <v>32mm dia</v>
          </cell>
          <cell r="C1457" t="str">
            <v>32mm dia</v>
          </cell>
          <cell r="E1457" t="str">
            <v>PWD SOR 2022-2023 P100</v>
          </cell>
          <cell r="F1457" t="str">
            <v>Each</v>
          </cell>
        </row>
        <row r="1458">
          <cell r="B1458" t="str">
            <v>40mm dia</v>
          </cell>
          <cell r="C1458" t="str">
            <v>40mm dia</v>
          </cell>
          <cell r="E1458" t="str">
            <v>PWD SOR 2022-2023 P100</v>
          </cell>
          <cell r="F1458" t="str">
            <v>Each</v>
          </cell>
        </row>
        <row r="1459">
          <cell r="B1459" t="str">
            <v>50mm dia</v>
          </cell>
          <cell r="C1459" t="str">
            <v>50mm dia</v>
          </cell>
          <cell r="E1459" t="str">
            <v>PWD SOR 2022-2023 P100</v>
          </cell>
          <cell r="F1459" t="str">
            <v>Each</v>
          </cell>
        </row>
        <row r="1460">
          <cell r="B1460" t="str">
            <v>Bend</v>
          </cell>
          <cell r="C1460" t="str">
            <v>Bend</v>
          </cell>
          <cell r="F1460" t="str">
            <v>Each</v>
          </cell>
        </row>
        <row r="1461">
          <cell r="B1461" t="str">
            <v>15mm dia</v>
          </cell>
          <cell r="C1461" t="str">
            <v>15mm dia</v>
          </cell>
          <cell r="E1461" t="str">
            <v>PWD SOR 2022-2023 P100</v>
          </cell>
          <cell r="F1461" t="str">
            <v>Each</v>
          </cell>
        </row>
        <row r="1462">
          <cell r="B1462" t="str">
            <v>20mm dia</v>
          </cell>
          <cell r="C1462" t="str">
            <v>20mm dia</v>
          </cell>
          <cell r="E1462" t="str">
            <v>PWD SOR 2022-2023 P100</v>
          </cell>
          <cell r="F1462" t="str">
            <v>Each</v>
          </cell>
        </row>
        <row r="1463">
          <cell r="B1463" t="str">
            <v>25mm dia</v>
          </cell>
          <cell r="C1463" t="str">
            <v>25mm dia</v>
          </cell>
          <cell r="E1463" t="str">
            <v>PWD SOR 2022-2023 P100</v>
          </cell>
          <cell r="F1463" t="str">
            <v>Each</v>
          </cell>
        </row>
        <row r="1464">
          <cell r="B1464" t="str">
            <v>32mm dia</v>
          </cell>
          <cell r="C1464" t="str">
            <v>32mm dia</v>
          </cell>
          <cell r="E1464" t="str">
            <v>PWD SOR 2022-2023 P100</v>
          </cell>
          <cell r="F1464" t="str">
            <v>Each</v>
          </cell>
        </row>
        <row r="1465">
          <cell r="B1465" t="str">
            <v>40mm dia</v>
          </cell>
          <cell r="C1465" t="str">
            <v>40mm dia</v>
          </cell>
          <cell r="E1465" t="str">
            <v>PWD SOR 2022-2023 P100</v>
          </cell>
          <cell r="F1465" t="str">
            <v>Each</v>
          </cell>
        </row>
        <row r="1466">
          <cell r="B1466" t="str">
            <v>50mm dia</v>
          </cell>
          <cell r="C1466" t="str">
            <v>50mm dia</v>
          </cell>
          <cell r="E1466" t="str">
            <v>PWD SOR 2022-2023 P100</v>
          </cell>
          <cell r="F1466" t="str">
            <v>Each</v>
          </cell>
        </row>
        <row r="1467">
          <cell r="B1467" t="str">
            <v>63mm dia</v>
          </cell>
          <cell r="C1467" t="str">
            <v>63mm dia</v>
          </cell>
          <cell r="E1467" t="str">
            <v>TWAD SOR 2021-2022 P 27</v>
          </cell>
          <cell r="F1467" t="str">
            <v>Each</v>
          </cell>
        </row>
        <row r="1468">
          <cell r="B1468" t="str">
            <v>75mm dia</v>
          </cell>
          <cell r="C1468" t="str">
            <v>75mm dia</v>
          </cell>
          <cell r="E1468" t="str">
            <v>TWAD SOR 2021-2022 P 27</v>
          </cell>
          <cell r="F1468" t="str">
            <v>Each</v>
          </cell>
        </row>
        <row r="1469">
          <cell r="B1469" t="str">
            <v>90mm dia</v>
          </cell>
          <cell r="C1469" t="str">
            <v>90mm dia</v>
          </cell>
          <cell r="E1469" t="str">
            <v>TWAD SOR 2021-2022 P 27</v>
          </cell>
          <cell r="F1469" t="str">
            <v>Each</v>
          </cell>
        </row>
        <row r="1470">
          <cell r="B1470" t="str">
            <v>110mm dia</v>
          </cell>
          <cell r="C1470" t="str">
            <v>110mm dia</v>
          </cell>
          <cell r="E1470" t="str">
            <v>TWAD SOR 2021-2022 P 27</v>
          </cell>
          <cell r="F1470" t="str">
            <v>Each</v>
          </cell>
        </row>
        <row r="1471">
          <cell r="B1471" t="str">
            <v>140mm dia</v>
          </cell>
          <cell r="C1471" t="str">
            <v>140mm dia</v>
          </cell>
          <cell r="E1471" t="str">
            <v>TWAD SOR 2021-2022 P 27</v>
          </cell>
          <cell r="F1471" t="str">
            <v>Each</v>
          </cell>
        </row>
        <row r="1472">
          <cell r="B1472" t="str">
            <v>160mm dia</v>
          </cell>
          <cell r="C1472" t="str">
            <v>160mm dia</v>
          </cell>
          <cell r="E1472" t="str">
            <v>TWAD SOR 2021-2022 P 27</v>
          </cell>
          <cell r="F1472" t="str">
            <v>Each</v>
          </cell>
        </row>
        <row r="1473">
          <cell r="B1473" t="str">
            <v>200mm dia</v>
          </cell>
          <cell r="C1473" t="str">
            <v>200mm dia</v>
          </cell>
          <cell r="E1473" t="str">
            <v>TWAD SOR 2021-2022 P 27</v>
          </cell>
          <cell r="F1473" t="str">
            <v>Each</v>
          </cell>
        </row>
        <row r="1474">
          <cell r="B1474" t="str">
            <v>Tee</v>
          </cell>
          <cell r="C1474" t="str">
            <v>Tee</v>
          </cell>
          <cell r="F1474" t="str">
            <v>Each</v>
          </cell>
        </row>
        <row r="1475">
          <cell r="B1475" t="str">
            <v>15mm dia</v>
          </cell>
          <cell r="C1475" t="str">
            <v>15mm dia</v>
          </cell>
          <cell r="E1475" t="str">
            <v>PWD SOR 2022-2023 P100</v>
          </cell>
          <cell r="F1475" t="str">
            <v>Each</v>
          </cell>
        </row>
        <row r="1476">
          <cell r="B1476" t="str">
            <v>20mm dia</v>
          </cell>
          <cell r="C1476" t="str">
            <v>20mm dia</v>
          </cell>
          <cell r="E1476" t="str">
            <v>PWD SOR 2022-2023 P100</v>
          </cell>
          <cell r="F1476" t="str">
            <v>Each</v>
          </cell>
        </row>
        <row r="1477">
          <cell r="B1477" t="str">
            <v>25mm dia</v>
          </cell>
          <cell r="C1477" t="str">
            <v>25mm dia</v>
          </cell>
          <cell r="E1477" t="str">
            <v>PWD SOR 2022-2023 P100</v>
          </cell>
          <cell r="F1477" t="str">
            <v>Each</v>
          </cell>
        </row>
        <row r="1478">
          <cell r="B1478" t="str">
            <v>32mm dia</v>
          </cell>
          <cell r="C1478" t="str">
            <v>32mm dia</v>
          </cell>
          <cell r="E1478" t="str">
            <v>PWD SOR 2022-2023 P100</v>
          </cell>
          <cell r="F1478" t="str">
            <v>Each</v>
          </cell>
        </row>
        <row r="1479">
          <cell r="B1479" t="str">
            <v>40mm dia</v>
          </cell>
          <cell r="C1479" t="str">
            <v>40mm dia</v>
          </cell>
          <cell r="E1479" t="str">
            <v>PWD SOR 2022-2023 P100</v>
          </cell>
          <cell r="F1479" t="str">
            <v>Each</v>
          </cell>
        </row>
        <row r="1480">
          <cell r="B1480" t="str">
            <v>50mm dia</v>
          </cell>
          <cell r="C1480" t="str">
            <v>50mm dia</v>
          </cell>
          <cell r="E1480" t="str">
            <v>PWD SOR 2022-2023 P100</v>
          </cell>
          <cell r="F1480" t="str">
            <v>Each</v>
          </cell>
        </row>
        <row r="1481">
          <cell r="B1481" t="str">
            <v>63mm dia</v>
          </cell>
          <cell r="C1481" t="str">
            <v>63mm dia</v>
          </cell>
          <cell r="E1481" t="str">
            <v>TWAD SOR 2021-2022 P 27</v>
          </cell>
          <cell r="F1481" t="str">
            <v>Each</v>
          </cell>
        </row>
        <row r="1482">
          <cell r="B1482" t="str">
            <v>75mm dia</v>
          </cell>
          <cell r="C1482" t="str">
            <v>75mm dia</v>
          </cell>
          <cell r="E1482" t="str">
            <v>TWAD SOR 2021-2022 P 27</v>
          </cell>
          <cell r="F1482" t="str">
            <v>Each</v>
          </cell>
        </row>
        <row r="1483">
          <cell r="B1483" t="str">
            <v>90mm dia</v>
          </cell>
          <cell r="C1483" t="str">
            <v>90mm dia</v>
          </cell>
          <cell r="E1483" t="str">
            <v>TWAD SOR 2021-2022 P 27</v>
          </cell>
          <cell r="F1483" t="str">
            <v>Each</v>
          </cell>
        </row>
        <row r="1484">
          <cell r="B1484" t="str">
            <v>110mm dia</v>
          </cell>
          <cell r="C1484" t="str">
            <v>110mm dia</v>
          </cell>
          <cell r="E1484" t="str">
            <v>TWAD SOR 2021-2022 P 27</v>
          </cell>
          <cell r="F1484" t="str">
            <v>Each</v>
          </cell>
        </row>
        <row r="1485">
          <cell r="B1485" t="str">
            <v>140mm dia</v>
          </cell>
          <cell r="C1485" t="str">
            <v>140mm dia</v>
          </cell>
          <cell r="E1485" t="str">
            <v>TWAD SOR 2021-2022 P 27</v>
          </cell>
          <cell r="F1485" t="str">
            <v>Each</v>
          </cell>
        </row>
        <row r="1486">
          <cell r="B1486" t="str">
            <v>160mm dia</v>
          </cell>
          <cell r="C1486" t="str">
            <v>160mm dia</v>
          </cell>
          <cell r="E1486" t="str">
            <v>TWAD SOR 2021-2022 P 27</v>
          </cell>
          <cell r="F1486" t="str">
            <v>Each</v>
          </cell>
        </row>
        <row r="1487">
          <cell r="B1487" t="str">
            <v>200mm dia</v>
          </cell>
          <cell r="C1487" t="str">
            <v>200mm dia</v>
          </cell>
          <cell r="E1487" t="str">
            <v>TWAD SOR 2021-2022 P 27</v>
          </cell>
          <cell r="F1487" t="str">
            <v>Each</v>
          </cell>
        </row>
        <row r="1488">
          <cell r="B1488" t="str">
            <v>End Cap</v>
          </cell>
          <cell r="C1488" t="str">
            <v>End Cap</v>
          </cell>
          <cell r="F1488" t="str">
            <v>Each</v>
          </cell>
        </row>
        <row r="1489">
          <cell r="B1489" t="str">
            <v>15mm dia</v>
          </cell>
          <cell r="C1489" t="str">
            <v>15mm dia</v>
          </cell>
          <cell r="E1489" t="str">
            <v>PWD SOR 2022-2023 P100</v>
          </cell>
          <cell r="F1489" t="str">
            <v>Each</v>
          </cell>
        </row>
        <row r="1490">
          <cell r="B1490" t="str">
            <v>20mm dia</v>
          </cell>
          <cell r="C1490" t="str">
            <v>20mm dia</v>
          </cell>
          <cell r="E1490" t="str">
            <v>PWD SOR 2022-2023 P100</v>
          </cell>
          <cell r="F1490" t="str">
            <v>Each</v>
          </cell>
        </row>
        <row r="1491">
          <cell r="B1491" t="str">
            <v>25mm dia</v>
          </cell>
          <cell r="C1491" t="str">
            <v>25mm dia</v>
          </cell>
          <cell r="E1491" t="str">
            <v>PWD SOR 2022-2023 P100</v>
          </cell>
          <cell r="F1491" t="str">
            <v>Each</v>
          </cell>
        </row>
        <row r="1492">
          <cell r="B1492" t="str">
            <v>32mm dia</v>
          </cell>
          <cell r="C1492" t="str">
            <v>32mm dia</v>
          </cell>
          <cell r="E1492" t="str">
            <v>PWD SOR 2022-2023 P100</v>
          </cell>
          <cell r="F1492" t="str">
            <v>Each</v>
          </cell>
        </row>
        <row r="1493">
          <cell r="B1493" t="str">
            <v>40mm dia</v>
          </cell>
          <cell r="C1493" t="str">
            <v>40mm dia</v>
          </cell>
          <cell r="E1493" t="str">
            <v>PWD SOR 2022-2023 P100</v>
          </cell>
          <cell r="F1493" t="str">
            <v>Each</v>
          </cell>
        </row>
        <row r="1494">
          <cell r="B1494" t="str">
            <v>50mm dia</v>
          </cell>
          <cell r="C1494" t="str">
            <v>50mm dia</v>
          </cell>
          <cell r="E1494" t="str">
            <v>TWAD SOR 2021-2022 P 27</v>
          </cell>
          <cell r="F1494" t="str">
            <v>Each</v>
          </cell>
        </row>
        <row r="1495">
          <cell r="B1495" t="str">
            <v>63mm dia</v>
          </cell>
          <cell r="C1495" t="str">
            <v>63mm dia</v>
          </cell>
          <cell r="E1495" t="str">
            <v>TWAD SOR 2021-2022 P 27</v>
          </cell>
          <cell r="F1495" t="str">
            <v>Each</v>
          </cell>
        </row>
        <row r="1496">
          <cell r="B1496" t="str">
            <v>75mm dia</v>
          </cell>
          <cell r="C1496" t="str">
            <v>75mm dia</v>
          </cell>
          <cell r="E1496" t="str">
            <v>TWAD SOR 2021-2022 P 27</v>
          </cell>
          <cell r="F1496" t="str">
            <v>Each</v>
          </cell>
        </row>
        <row r="1497">
          <cell r="B1497" t="str">
            <v>90mm dia</v>
          </cell>
          <cell r="C1497" t="str">
            <v>90mm dia</v>
          </cell>
          <cell r="E1497" t="str">
            <v>TWAD SOR 2021-2022 P 27</v>
          </cell>
          <cell r="F1497" t="str">
            <v>Each</v>
          </cell>
        </row>
        <row r="1498">
          <cell r="B1498" t="str">
            <v>110mm dia</v>
          </cell>
          <cell r="C1498" t="str">
            <v>110mm dia</v>
          </cell>
          <cell r="E1498" t="str">
            <v>TWAD SOR 2021-2022 P 27</v>
          </cell>
          <cell r="F1498" t="str">
            <v>Each</v>
          </cell>
        </row>
        <row r="1499">
          <cell r="B1499" t="str">
            <v>140mm dia</v>
          </cell>
          <cell r="C1499" t="str">
            <v>140mm dia</v>
          </cell>
          <cell r="E1499" t="str">
            <v>TWAD SOR 2021-2022 P 27</v>
          </cell>
          <cell r="F1499" t="str">
            <v>Each</v>
          </cell>
        </row>
        <row r="1500">
          <cell r="B1500" t="str">
            <v>160mm dia</v>
          </cell>
          <cell r="C1500" t="str">
            <v>160mm dia</v>
          </cell>
          <cell r="E1500" t="str">
            <v>TWAD SOR 2021-2022 P 27</v>
          </cell>
          <cell r="F1500" t="str">
            <v>Each</v>
          </cell>
        </row>
        <row r="1501">
          <cell r="B1501" t="str">
            <v>200mm dia</v>
          </cell>
          <cell r="C1501" t="str">
            <v>200mm dia</v>
          </cell>
          <cell r="E1501" t="str">
            <v>TWAD SOR 2021-2022 P 27</v>
          </cell>
          <cell r="F1501" t="str">
            <v>Each</v>
          </cell>
        </row>
        <row r="1502">
          <cell r="B1502" t="str">
            <v>Reducer Tee</v>
          </cell>
          <cell r="C1502" t="str">
            <v>Reducer Tee</v>
          </cell>
          <cell r="F1502" t="str">
            <v>Each</v>
          </cell>
        </row>
        <row r="1503">
          <cell r="B1503" t="str">
            <v>20mm x 15mm</v>
          </cell>
          <cell r="C1503" t="str">
            <v>20mm x 15mm</v>
          </cell>
          <cell r="E1503" t="str">
            <v>PWD SOR 2022-2023 P101</v>
          </cell>
          <cell r="F1503" t="str">
            <v>Each</v>
          </cell>
        </row>
        <row r="1504">
          <cell r="B1504" t="str">
            <v>25mm x 20mm</v>
          </cell>
          <cell r="C1504" t="str">
            <v>25mm x 20mm</v>
          </cell>
          <cell r="E1504" t="str">
            <v>PWD SOR 2022-2023 P101</v>
          </cell>
          <cell r="F1504" t="str">
            <v>Each</v>
          </cell>
        </row>
        <row r="1505">
          <cell r="B1505" t="str">
            <v>32mm x 25mm</v>
          </cell>
          <cell r="C1505" t="str">
            <v>32mm x 25mm</v>
          </cell>
          <cell r="E1505" t="str">
            <v>PWD SOR 2022-2023 P101</v>
          </cell>
          <cell r="F1505" t="str">
            <v>Each</v>
          </cell>
        </row>
        <row r="1506">
          <cell r="B1506" t="str">
            <v>40mm x 32mm</v>
          </cell>
          <cell r="C1506" t="str">
            <v>40mm x 32mm</v>
          </cell>
          <cell r="E1506" t="str">
            <v>PWD SOR 2022-2023 P101</v>
          </cell>
          <cell r="F1506" t="str">
            <v>Each</v>
          </cell>
        </row>
        <row r="1507">
          <cell r="B1507" t="str">
            <v>50mm x 40mm</v>
          </cell>
          <cell r="C1507" t="str">
            <v>50mm x 40mm</v>
          </cell>
          <cell r="E1507" t="str">
            <v>PWD SOR 2022-2023 P101</v>
          </cell>
          <cell r="F1507" t="str">
            <v>Each</v>
          </cell>
        </row>
        <row r="1508">
          <cell r="B1508" t="str">
            <v>Reducer Elbow</v>
          </cell>
          <cell r="C1508" t="str">
            <v>Reducer Elbow</v>
          </cell>
          <cell r="F1508" t="str">
            <v>Each</v>
          </cell>
        </row>
        <row r="1509">
          <cell r="B1509" t="str">
            <v>20mm x 15mm</v>
          </cell>
          <cell r="C1509" t="str">
            <v>20mm x 15mm</v>
          </cell>
          <cell r="E1509" t="str">
            <v>PWD SOR 2022-2023 P101</v>
          </cell>
          <cell r="F1509" t="str">
            <v>Each</v>
          </cell>
        </row>
        <row r="1510">
          <cell r="B1510" t="str">
            <v>25mm x 20mm</v>
          </cell>
          <cell r="C1510" t="str">
            <v>25mm x 20mm</v>
          </cell>
          <cell r="E1510" t="str">
            <v>PWD SOR 2022-2023 P101</v>
          </cell>
          <cell r="F1510" t="str">
            <v>Each</v>
          </cell>
        </row>
        <row r="1511">
          <cell r="B1511" t="str">
            <v>32mm x 25mm</v>
          </cell>
          <cell r="C1511" t="str">
            <v>32mm x 25mm</v>
          </cell>
          <cell r="E1511" t="str">
            <v>PWD SOR 2022-2023 P101</v>
          </cell>
          <cell r="F1511" t="str">
            <v>Each</v>
          </cell>
        </row>
        <row r="1512">
          <cell r="B1512" t="str">
            <v>40mm x 32mm</v>
          </cell>
          <cell r="C1512" t="str">
            <v>40mm x 32mm</v>
          </cell>
          <cell r="E1512" t="str">
            <v>PWD SOR 2022-2023 P101</v>
          </cell>
          <cell r="F1512" t="str">
            <v>Each</v>
          </cell>
        </row>
        <row r="1513">
          <cell r="B1513" t="str">
            <v>50mm x 40mm</v>
          </cell>
          <cell r="C1513" t="str">
            <v>50mm x 40mm</v>
          </cell>
          <cell r="E1513" t="str">
            <v>PWD SOR 2022-2023 P101</v>
          </cell>
          <cell r="F1513" t="str">
            <v>Each</v>
          </cell>
        </row>
        <row r="1514">
          <cell r="B1514" t="str">
            <v>Jet Nipple</v>
          </cell>
          <cell r="C1514" t="str">
            <v>Jet Nipple</v>
          </cell>
          <cell r="F1514" t="str">
            <v>Each</v>
          </cell>
        </row>
        <row r="1515">
          <cell r="B1515" t="str">
            <v>25mm dia</v>
          </cell>
          <cell r="C1515" t="str">
            <v>25mm dia</v>
          </cell>
          <cell r="E1515" t="str">
            <v>PWD SOR 2022-2023 P101</v>
          </cell>
          <cell r="F1515" t="str">
            <v>Each</v>
          </cell>
        </row>
        <row r="1516">
          <cell r="B1516" t="str">
            <v>32mm dia</v>
          </cell>
          <cell r="C1516" t="str">
            <v>32mm dia</v>
          </cell>
          <cell r="E1516" t="str">
            <v>PWD SOR 2022-2023 P101</v>
          </cell>
          <cell r="F1516" t="str">
            <v>Each</v>
          </cell>
        </row>
        <row r="1517">
          <cell r="B1517" t="str">
            <v>PVC Door Bend</v>
          </cell>
          <cell r="C1517" t="str">
            <v>PVC Door Bend</v>
          </cell>
          <cell r="F1517" t="str">
            <v>Each</v>
          </cell>
        </row>
        <row r="1518">
          <cell r="B1518" t="str">
            <v>15mm dia</v>
          </cell>
          <cell r="C1518" t="str">
            <v>15mm dia</v>
          </cell>
          <cell r="E1518" t="str">
            <v>PWD SOR 2022-2023 P101</v>
          </cell>
          <cell r="F1518" t="str">
            <v>Each</v>
          </cell>
        </row>
        <row r="1519">
          <cell r="B1519" t="str">
            <v>20mm dia</v>
          </cell>
          <cell r="C1519" t="str">
            <v>20mm dia</v>
          </cell>
          <cell r="E1519" t="str">
            <v>PWD SOR 2022-2023 P101</v>
          </cell>
          <cell r="F1519" t="str">
            <v>Each</v>
          </cell>
        </row>
        <row r="1520">
          <cell r="B1520" t="str">
            <v>25mm dia</v>
          </cell>
          <cell r="C1520" t="str">
            <v>25mm dia</v>
          </cell>
          <cell r="E1520" t="str">
            <v>PWD SOR 2022-2023 P101</v>
          </cell>
          <cell r="F1520" t="str">
            <v>Each</v>
          </cell>
        </row>
        <row r="1521">
          <cell r="B1521" t="str">
            <v>32mm dia</v>
          </cell>
          <cell r="C1521" t="str">
            <v>32mm dia</v>
          </cell>
          <cell r="E1521" t="str">
            <v>PWD SOR 2022-2023 P101</v>
          </cell>
          <cell r="F1521" t="str">
            <v>Each</v>
          </cell>
        </row>
        <row r="1522">
          <cell r="B1522" t="str">
            <v>40mm dia</v>
          </cell>
          <cell r="C1522" t="str">
            <v>40mm dia</v>
          </cell>
          <cell r="E1522" t="str">
            <v>PWD SOR 2022-2023 P101</v>
          </cell>
          <cell r="F1522" t="str">
            <v>Each</v>
          </cell>
        </row>
        <row r="1523">
          <cell r="B1523" t="str">
            <v>50mm dia</v>
          </cell>
          <cell r="C1523" t="str">
            <v>50mm dia</v>
          </cell>
          <cell r="E1523" t="str">
            <v>PWD SOR 2022-2023 P101</v>
          </cell>
          <cell r="F1523" t="str">
            <v>Each</v>
          </cell>
        </row>
        <row r="1524">
          <cell r="B1524" t="str">
            <v>PVC Door Tee</v>
          </cell>
          <cell r="C1524" t="str">
            <v>PVC Door Tee</v>
          </cell>
          <cell r="F1524" t="str">
            <v>Each</v>
          </cell>
        </row>
        <row r="1525">
          <cell r="B1525" t="str">
            <v>15mm dia</v>
          </cell>
          <cell r="C1525" t="str">
            <v>15mm dia</v>
          </cell>
          <cell r="E1525" t="str">
            <v>PWD SOR 2022-2023 P101</v>
          </cell>
          <cell r="F1525" t="str">
            <v>Each</v>
          </cell>
        </row>
        <row r="1526">
          <cell r="B1526" t="str">
            <v>20mm dia</v>
          </cell>
          <cell r="C1526" t="str">
            <v>20mm dia</v>
          </cell>
          <cell r="E1526" t="str">
            <v>PWD SOR 2022-2023 P101</v>
          </cell>
          <cell r="F1526" t="str">
            <v>Each</v>
          </cell>
        </row>
        <row r="1527">
          <cell r="B1527" t="str">
            <v>25mm dia</v>
          </cell>
          <cell r="C1527" t="str">
            <v>25mm dia</v>
          </cell>
          <cell r="E1527" t="str">
            <v>PWD SOR 2022-2023 P101</v>
          </cell>
          <cell r="F1527" t="str">
            <v>Each</v>
          </cell>
        </row>
        <row r="1528">
          <cell r="B1528" t="str">
            <v>32mm dia</v>
          </cell>
          <cell r="C1528" t="str">
            <v>32mm dia</v>
          </cell>
          <cell r="E1528" t="str">
            <v>PWD SOR 2022-2023 P101</v>
          </cell>
          <cell r="F1528" t="str">
            <v>Each</v>
          </cell>
        </row>
        <row r="1529">
          <cell r="B1529" t="str">
            <v>40mm dia</v>
          </cell>
          <cell r="C1529" t="str">
            <v>40mm dia</v>
          </cell>
          <cell r="E1529" t="str">
            <v>PWD SOR 2022-2023 P101</v>
          </cell>
          <cell r="F1529" t="str">
            <v>Each</v>
          </cell>
        </row>
        <row r="1530">
          <cell r="B1530" t="str">
            <v>50mm dia</v>
          </cell>
          <cell r="C1530" t="str">
            <v>50mm dia</v>
          </cell>
          <cell r="E1530" t="str">
            <v>PWD SOR 2022-2023 P101</v>
          </cell>
          <cell r="F1530" t="str">
            <v>Each</v>
          </cell>
        </row>
        <row r="1531">
          <cell r="B1531" t="str">
            <v xml:space="preserve">Supplying, laying and fixing of following Dia UPVC specials </v>
          </cell>
          <cell r="C1531" t="str">
            <v>Supplying, laying and fixing of following Dia UPVC specials of best approved quality including cost of specials and labour charges for fixing etc., all complete and  as  directed  by  the  departmental officers.</v>
          </cell>
          <cell r="F1531" t="str">
            <v>Each</v>
          </cell>
        </row>
        <row r="1532">
          <cell r="B1532" t="str">
            <v>UPVC Specials</v>
          </cell>
          <cell r="C1532" t="str">
            <v>UPVC Specials</v>
          </cell>
          <cell r="F1532" t="str">
            <v>Each</v>
          </cell>
        </row>
        <row r="1533">
          <cell r="B1533" t="str">
            <v>Elbow</v>
          </cell>
          <cell r="C1533" t="str">
            <v>Elbow</v>
          </cell>
          <cell r="F1533" t="str">
            <v>Each</v>
          </cell>
        </row>
        <row r="1534">
          <cell r="B1534" t="str">
            <v>50mm dia UPVC Elbow</v>
          </cell>
          <cell r="C1534" t="str">
            <v>50mm dia UPVC Elbow</v>
          </cell>
          <cell r="D1534">
            <v>28.75</v>
          </cell>
          <cell r="E1534" t="str">
            <v>PWD SOR 2022-2023 P115</v>
          </cell>
          <cell r="F1534" t="str">
            <v>Each</v>
          </cell>
        </row>
        <row r="1535">
          <cell r="B1535" t="str">
            <v>40mm dia UPVC Elbow</v>
          </cell>
          <cell r="C1535" t="str">
            <v>40mm dia UPVC Elbow</v>
          </cell>
          <cell r="E1535" t="str">
            <v>PWD SOR 2022-2023 P115</v>
          </cell>
          <cell r="F1535" t="str">
            <v>Each</v>
          </cell>
        </row>
        <row r="1536">
          <cell r="B1536" t="str">
            <v>32mm dia UPVC Elbow</v>
          </cell>
          <cell r="C1536" t="str">
            <v>32mm dia UPVC Elbow</v>
          </cell>
          <cell r="E1536" t="str">
            <v>PWD SOR 2022-2023 P115</v>
          </cell>
          <cell r="F1536" t="str">
            <v>Each</v>
          </cell>
        </row>
        <row r="1537">
          <cell r="B1537" t="str">
            <v>25mm dia UPVC Elbow</v>
          </cell>
          <cell r="C1537" t="str">
            <v>25mm dia UPVC Elbow</v>
          </cell>
          <cell r="E1537" t="str">
            <v>PWD SOR 2022-2023 P115</v>
          </cell>
          <cell r="F1537" t="str">
            <v>Each</v>
          </cell>
        </row>
        <row r="1538">
          <cell r="B1538" t="str">
            <v>20mm dia UPVC Elbow</v>
          </cell>
          <cell r="C1538" t="str">
            <v>20mm dia UPVC Elbow</v>
          </cell>
          <cell r="E1538" t="str">
            <v>PWD SOR 2022-2023 P115</v>
          </cell>
          <cell r="F1538" t="str">
            <v>Each</v>
          </cell>
        </row>
        <row r="1539">
          <cell r="B1539" t="str">
            <v>15mm dia UPVC Elbow</v>
          </cell>
          <cell r="C1539" t="str">
            <v>15mm dia UPVC Elbow</v>
          </cell>
          <cell r="E1539" t="str">
            <v>PWD SOR 2022-2023 P115</v>
          </cell>
          <cell r="F1539" t="str">
            <v>Each</v>
          </cell>
        </row>
        <row r="1540">
          <cell r="B1540" t="str">
            <v>Tee</v>
          </cell>
          <cell r="C1540" t="str">
            <v>Tee</v>
          </cell>
          <cell r="F1540" t="str">
            <v>Each</v>
          </cell>
        </row>
        <row r="1541">
          <cell r="B1541" t="str">
            <v>50mm dia UPVC Tee</v>
          </cell>
          <cell r="C1541" t="str">
            <v>50mm dia UPVC Tee</v>
          </cell>
          <cell r="D1541">
            <v>43.25</v>
          </cell>
          <cell r="E1541" t="str">
            <v>PWD SOR 2022-2023 P115</v>
          </cell>
          <cell r="F1541" t="str">
            <v>Each</v>
          </cell>
        </row>
        <row r="1542">
          <cell r="B1542" t="str">
            <v>40mm dia UPVC Tee</v>
          </cell>
          <cell r="C1542" t="str">
            <v>40mm dia UPVC Tee</v>
          </cell>
          <cell r="E1542" t="str">
            <v>PWD SOR 2022-2023 P115</v>
          </cell>
          <cell r="F1542" t="str">
            <v>Each</v>
          </cell>
        </row>
        <row r="1543">
          <cell r="B1543" t="str">
            <v>32mm dia UPVC Tee</v>
          </cell>
          <cell r="C1543" t="str">
            <v>32mm dia UPVC Tee</v>
          </cell>
          <cell r="E1543" t="str">
            <v>PWD SOR 2022-2023 P115</v>
          </cell>
          <cell r="F1543" t="str">
            <v>Each</v>
          </cell>
        </row>
        <row r="1544">
          <cell r="B1544" t="str">
            <v>25mm dia UPVC Tee</v>
          </cell>
          <cell r="C1544" t="str">
            <v>25mm dia UPVC Tee</v>
          </cell>
          <cell r="E1544" t="str">
            <v>PWD SOR 2022-2023 P115</v>
          </cell>
          <cell r="F1544" t="str">
            <v>Each</v>
          </cell>
        </row>
        <row r="1545">
          <cell r="B1545" t="str">
            <v>20mm dia UPVC Tee</v>
          </cell>
          <cell r="C1545" t="str">
            <v>20mm dia UPVC Tee</v>
          </cell>
          <cell r="E1545" t="str">
            <v>PWD SOR 2022-2023 P115</v>
          </cell>
          <cell r="F1545" t="str">
            <v>Each</v>
          </cell>
        </row>
        <row r="1546">
          <cell r="B1546" t="str">
            <v>15mm dia UPVC Tee</v>
          </cell>
          <cell r="C1546" t="str">
            <v>15mm dia UPVC Tee</v>
          </cell>
          <cell r="E1546" t="str">
            <v>PWD SOR 2022-2023 P115</v>
          </cell>
          <cell r="F1546" t="str">
            <v>Each</v>
          </cell>
        </row>
        <row r="1547">
          <cell r="B1547" t="str">
            <v>Union</v>
          </cell>
          <cell r="C1547" t="str">
            <v>Union</v>
          </cell>
          <cell r="F1547" t="str">
            <v>Each</v>
          </cell>
        </row>
        <row r="1548">
          <cell r="B1548" t="str">
            <v>20mm dia UPVC Union</v>
          </cell>
          <cell r="C1548" t="str">
            <v>20mm dia UPVC Union</v>
          </cell>
          <cell r="E1548" t="str">
            <v>PWD SOR 2022-2023 P115</v>
          </cell>
          <cell r="F1548" t="str">
            <v>Each</v>
          </cell>
        </row>
        <row r="1549">
          <cell r="B1549" t="str">
            <v>15mm dia UPVC Union</v>
          </cell>
          <cell r="C1549" t="str">
            <v>15mm dia UPVC Union</v>
          </cell>
          <cell r="E1549" t="str">
            <v>PWD SOR 2022-2023 P115</v>
          </cell>
          <cell r="F1549" t="str">
            <v>Each</v>
          </cell>
        </row>
        <row r="1550">
          <cell r="B1550" t="str">
            <v>25mm dia UPVC Union</v>
          </cell>
          <cell r="C1550" t="str">
            <v>25mm dia UPVC Union</v>
          </cell>
          <cell r="E1550" t="str">
            <v>PWD SOR 2022-2023 P115</v>
          </cell>
          <cell r="F1550" t="str">
            <v>Each</v>
          </cell>
        </row>
        <row r="1551">
          <cell r="B1551" t="str">
            <v>32mm dia UPVC Union</v>
          </cell>
          <cell r="C1551" t="str">
            <v>32mm dia UPVC Union</v>
          </cell>
          <cell r="E1551" t="str">
            <v>PWD SOR 2022-2023 P115</v>
          </cell>
          <cell r="F1551" t="str">
            <v>Each</v>
          </cell>
        </row>
        <row r="1552">
          <cell r="B1552" t="str">
            <v>40mm dia UPVC Union</v>
          </cell>
          <cell r="C1552" t="str">
            <v>40mm dia UPVC Union</v>
          </cell>
          <cell r="E1552" t="str">
            <v>PWD SOR 2022-2023 P115</v>
          </cell>
          <cell r="F1552" t="str">
            <v>Each</v>
          </cell>
        </row>
        <row r="1553">
          <cell r="B1553" t="str">
            <v>50mm dia UPVC Union</v>
          </cell>
          <cell r="C1553" t="str">
            <v>50mm dia UPVC Union</v>
          </cell>
          <cell r="E1553" t="str">
            <v>PWD SOR 2022-2023 P115</v>
          </cell>
          <cell r="F1553" t="str">
            <v>Each</v>
          </cell>
        </row>
        <row r="1554">
          <cell r="B1554" t="str">
            <v>Bend</v>
          </cell>
          <cell r="C1554" t="str">
            <v>Bend</v>
          </cell>
          <cell r="F1554" t="str">
            <v>Each</v>
          </cell>
        </row>
        <row r="1555">
          <cell r="B1555" t="str">
            <v>50mm dia UPVC Bend</v>
          </cell>
          <cell r="C1555" t="str">
            <v>50mm dia UPVC Bend</v>
          </cell>
          <cell r="E1555" t="str">
            <v>PWD SOR 2022-2023 P115</v>
          </cell>
          <cell r="F1555" t="str">
            <v>Each</v>
          </cell>
        </row>
        <row r="1556">
          <cell r="B1556" t="str">
            <v>40mm dia UPVC Bend</v>
          </cell>
          <cell r="C1556" t="str">
            <v>40mm dia UPVC Bend</v>
          </cell>
          <cell r="E1556" t="str">
            <v>PWD SOR 2022-2023 P115</v>
          </cell>
          <cell r="F1556" t="str">
            <v>Each</v>
          </cell>
        </row>
        <row r="1557">
          <cell r="B1557" t="str">
            <v>32mm dia UPVC Bend</v>
          </cell>
          <cell r="C1557" t="str">
            <v>32mm dia UPVC Bend</v>
          </cell>
          <cell r="E1557" t="str">
            <v>PWD SOR 2022-2023 P115</v>
          </cell>
          <cell r="F1557" t="str">
            <v>Each</v>
          </cell>
        </row>
        <row r="1558">
          <cell r="B1558" t="str">
            <v>25mm dia UPVC Bend</v>
          </cell>
          <cell r="C1558" t="str">
            <v>25mm dia UPVC Bend</v>
          </cell>
          <cell r="E1558" t="str">
            <v>PWD SOR 2022-2023 P115</v>
          </cell>
          <cell r="F1558" t="str">
            <v>Each</v>
          </cell>
        </row>
        <row r="1559">
          <cell r="B1559" t="str">
            <v>20mm dia UPVC Bend</v>
          </cell>
          <cell r="C1559" t="str">
            <v>20mm dia UPVC Bend</v>
          </cell>
          <cell r="E1559" t="str">
            <v>PWD SOR 2022-2023 P115</v>
          </cell>
          <cell r="F1559" t="str">
            <v>Each</v>
          </cell>
        </row>
        <row r="1560">
          <cell r="B1560" t="str">
            <v>Coupler</v>
          </cell>
          <cell r="C1560" t="str">
            <v>Coupler</v>
          </cell>
          <cell r="F1560" t="str">
            <v>Each</v>
          </cell>
        </row>
        <row r="1561">
          <cell r="B1561" t="str">
            <v>50mm dia UPVC Coupler</v>
          </cell>
          <cell r="C1561" t="str">
            <v>50mm dia UPVC Coupler</v>
          </cell>
          <cell r="D1561">
            <v>14.25</v>
          </cell>
          <cell r="E1561" t="str">
            <v>PWD SOR 2022-2023 P115</v>
          </cell>
          <cell r="F1561" t="str">
            <v>Each</v>
          </cell>
        </row>
        <row r="1562">
          <cell r="B1562" t="str">
            <v>40mm dia UPVC Coupler</v>
          </cell>
          <cell r="C1562" t="str">
            <v>40mm dia UPVC Coupler</v>
          </cell>
          <cell r="E1562" t="str">
            <v>PWD SOR 2022-2023 P115</v>
          </cell>
          <cell r="F1562" t="str">
            <v>Each</v>
          </cell>
        </row>
        <row r="1563">
          <cell r="B1563" t="str">
            <v>32mm dia UPVC Coupler</v>
          </cell>
          <cell r="C1563" t="str">
            <v>32mm dia UPVC Coupler</v>
          </cell>
          <cell r="E1563" t="str">
            <v>PWD SOR 2022-2023 P115</v>
          </cell>
          <cell r="F1563" t="str">
            <v>Each</v>
          </cell>
        </row>
        <row r="1564">
          <cell r="B1564" t="str">
            <v>25mm dia UPVC Coupler</v>
          </cell>
          <cell r="C1564" t="str">
            <v>25mm dia UPVC Coupler</v>
          </cell>
          <cell r="E1564" t="str">
            <v>PWD SOR 2022-2023 P115</v>
          </cell>
          <cell r="F1564" t="str">
            <v>Each</v>
          </cell>
        </row>
        <row r="1565">
          <cell r="B1565" t="str">
            <v>20mm dia UPVC Coupler</v>
          </cell>
          <cell r="C1565" t="str">
            <v>20mm dia UPVC Coupler</v>
          </cell>
          <cell r="E1565" t="str">
            <v>PWD SOR 2022-2023 P115</v>
          </cell>
          <cell r="F1565" t="str">
            <v>Each</v>
          </cell>
        </row>
        <row r="1566">
          <cell r="B1566" t="str">
            <v>15mm dia UPVC Coupler</v>
          </cell>
          <cell r="C1566" t="str">
            <v>15mm dia UPVC Coupler</v>
          </cell>
          <cell r="E1566" t="str">
            <v>PWD SOR 2022-2023 P115</v>
          </cell>
          <cell r="F1566" t="str">
            <v>Each</v>
          </cell>
        </row>
        <row r="1567">
          <cell r="B1567" t="str">
            <v>Reducer</v>
          </cell>
          <cell r="C1567" t="str">
            <v>Reducer</v>
          </cell>
          <cell r="F1567" t="str">
            <v>Each</v>
          </cell>
        </row>
        <row r="1568">
          <cell r="B1568" t="str">
            <v>50mm x 40mm dia UPVC Reducer</v>
          </cell>
          <cell r="C1568" t="str">
            <v>50mm x 40mm dia UPVC Reducer</v>
          </cell>
          <cell r="D1568">
            <v>22.9</v>
          </cell>
          <cell r="E1568" t="str">
            <v>PWD SOR 2022-2023 P115</v>
          </cell>
          <cell r="F1568" t="str">
            <v>Each</v>
          </cell>
        </row>
        <row r="1569">
          <cell r="B1569" t="str">
            <v>40mm x 32mm dia UPVC Reducer</v>
          </cell>
          <cell r="C1569" t="str">
            <v>40mm x 32mm dia UPVC Reducer</v>
          </cell>
          <cell r="E1569" t="str">
            <v>PWD SOR 2022-2023 P115</v>
          </cell>
          <cell r="F1569" t="str">
            <v>Each</v>
          </cell>
        </row>
        <row r="1570">
          <cell r="B1570" t="str">
            <v>32mm x 25mm dia UPVC Reducer</v>
          </cell>
          <cell r="C1570" t="str">
            <v>32mm x 25mm dia UPVC Reducer</v>
          </cell>
          <cell r="E1570" t="str">
            <v>PWD SOR 2022-2023 P115</v>
          </cell>
          <cell r="F1570" t="str">
            <v>Each</v>
          </cell>
        </row>
        <row r="1571">
          <cell r="B1571" t="str">
            <v>25mm x 20mm dia UPVC Reducer</v>
          </cell>
          <cell r="C1571" t="str">
            <v>25mm x 20mm dia UPVC Reducer</v>
          </cell>
          <cell r="E1571" t="str">
            <v>PWD SOR 2022-2023 P115</v>
          </cell>
          <cell r="F1571" t="str">
            <v>Each</v>
          </cell>
        </row>
        <row r="1572">
          <cell r="B1572" t="str">
            <v>20mm x 15mm dia UPVC Reducer</v>
          </cell>
          <cell r="C1572" t="str">
            <v>20mm x 15mm dia UPVC Reducer</v>
          </cell>
          <cell r="E1572" t="str">
            <v>PWD SOR 2022-2023 P115</v>
          </cell>
          <cell r="F1572" t="str">
            <v>Each</v>
          </cell>
        </row>
        <row r="1573">
          <cell r="B1573" t="str">
            <v>Reducer Elbow</v>
          </cell>
          <cell r="C1573" t="str">
            <v>Reducer Elbow</v>
          </cell>
          <cell r="F1573" t="str">
            <v>Each</v>
          </cell>
        </row>
        <row r="1574">
          <cell r="B1574" t="str">
            <v>50mm x 40mm dia UPVC Reducer Elbow</v>
          </cell>
          <cell r="C1574" t="str">
            <v>50mm x 40mm dia UPVC Reducer Elbow</v>
          </cell>
          <cell r="E1574" t="str">
            <v>PWD SOR 2022-2023 P115</v>
          </cell>
          <cell r="F1574" t="str">
            <v>Each</v>
          </cell>
        </row>
        <row r="1575">
          <cell r="B1575" t="str">
            <v>40mm x 32mm dia UPVC Reducer Elbow</v>
          </cell>
          <cell r="C1575" t="str">
            <v>40mm x 32mm dia UPVC Reducer Elbow</v>
          </cell>
          <cell r="E1575" t="str">
            <v>PWD SOR 2022-2023 P115</v>
          </cell>
          <cell r="F1575" t="str">
            <v>Each</v>
          </cell>
        </row>
        <row r="1576">
          <cell r="B1576" t="str">
            <v>32mm x 25mm dia UPVC Reducer Elbow</v>
          </cell>
          <cell r="C1576" t="str">
            <v>32mm x 25mm dia UPVC Reducer Elbow</v>
          </cell>
          <cell r="E1576" t="str">
            <v>PWD SOR 2022-2023 P115</v>
          </cell>
          <cell r="F1576" t="str">
            <v>Each</v>
          </cell>
        </row>
        <row r="1577">
          <cell r="B1577" t="str">
            <v>25mm x 20mm dia UPVC Reducer Elbow</v>
          </cell>
          <cell r="C1577" t="str">
            <v>25mm x 20mm dia UPVC Reducer Elbow</v>
          </cell>
          <cell r="E1577" t="str">
            <v>PWD SOR 2022-2023 P115</v>
          </cell>
          <cell r="F1577" t="str">
            <v>Each</v>
          </cell>
        </row>
        <row r="1578">
          <cell r="B1578" t="str">
            <v>20mm x 15mm dia UPVC Reducer Elbow</v>
          </cell>
          <cell r="C1578" t="str">
            <v>20mm x 15mm dia UPVC Reducer Elbow</v>
          </cell>
          <cell r="E1578" t="str">
            <v>PWD SOR 2022-2023 P115</v>
          </cell>
          <cell r="F1578" t="str">
            <v>Each</v>
          </cell>
        </row>
        <row r="1579">
          <cell r="B1579" t="str">
            <v>Reducer Tee</v>
          </cell>
          <cell r="C1579" t="str">
            <v>Reducer Tee</v>
          </cell>
          <cell r="F1579" t="str">
            <v>Each</v>
          </cell>
        </row>
        <row r="1580">
          <cell r="B1580" t="str">
            <v>50mm x 40mm dia UPVC Reducer Tee</v>
          </cell>
          <cell r="C1580" t="str">
            <v>50mm x 40mm dia UPVC Reducer Tee</v>
          </cell>
          <cell r="E1580" t="str">
            <v>PWD SOR 2022-2023 P115</v>
          </cell>
          <cell r="F1580" t="str">
            <v>Each</v>
          </cell>
        </row>
        <row r="1581">
          <cell r="B1581" t="str">
            <v>40mm x 32mm dia UPVC Reducer Tee</v>
          </cell>
          <cell r="C1581" t="str">
            <v>40mm x 32mm dia UPVC Reducer Tee</v>
          </cell>
          <cell r="E1581" t="str">
            <v>PWD SOR 2022-2023 P115</v>
          </cell>
          <cell r="F1581" t="str">
            <v>Each</v>
          </cell>
        </row>
        <row r="1582">
          <cell r="B1582" t="str">
            <v>32mm x 25mm dia UPVC Reducer Tee</v>
          </cell>
          <cell r="C1582" t="str">
            <v>32mm x 25mm dia UPVC Reducer Tee</v>
          </cell>
          <cell r="E1582" t="str">
            <v>PWD SOR 2022-2023 P115</v>
          </cell>
          <cell r="F1582" t="str">
            <v>Each</v>
          </cell>
        </row>
        <row r="1583">
          <cell r="B1583" t="str">
            <v>25mm x 20mm dia UPVC Reducer Tee</v>
          </cell>
          <cell r="C1583" t="str">
            <v>25mm x 20mm dia UPVC Reducer Tee</v>
          </cell>
          <cell r="E1583" t="str">
            <v>PWD SOR 2022-2023 P115</v>
          </cell>
          <cell r="F1583" t="str">
            <v>Each</v>
          </cell>
        </row>
        <row r="1584">
          <cell r="B1584" t="str">
            <v>20mm x 15mm dia UPVC Reducer Tee</v>
          </cell>
          <cell r="C1584" t="str">
            <v>20mm x 15mm dia UPVC Reducer Tee</v>
          </cell>
          <cell r="E1584" t="str">
            <v>PWD SOR 2022-2023 P115</v>
          </cell>
          <cell r="F1584" t="str">
            <v>Each</v>
          </cell>
        </row>
        <row r="1585">
          <cell r="B1585" t="str">
            <v>Hex Nipple</v>
          </cell>
          <cell r="C1585" t="str">
            <v>Hex Nipple</v>
          </cell>
          <cell r="F1585" t="str">
            <v>Each</v>
          </cell>
        </row>
        <row r="1586">
          <cell r="B1586" t="str">
            <v>50mm dia UPVC Hex Nipple</v>
          </cell>
          <cell r="C1586" t="str">
            <v>50mm dia UPVC Hex Nipple</v>
          </cell>
          <cell r="E1586" t="str">
            <v>PWD SOR 2022-2023 P115</v>
          </cell>
          <cell r="F1586" t="str">
            <v>Each</v>
          </cell>
        </row>
        <row r="1587">
          <cell r="B1587" t="str">
            <v>40mm dia UPVC Hex Nipple</v>
          </cell>
          <cell r="C1587" t="str">
            <v>40mm dia UPVC Hex Nipple</v>
          </cell>
          <cell r="E1587" t="str">
            <v>PWD SOR 2022-2023 P115</v>
          </cell>
          <cell r="F1587" t="str">
            <v>Each</v>
          </cell>
        </row>
        <row r="1588">
          <cell r="B1588" t="str">
            <v>32mm dia UPVC Hex Nipple</v>
          </cell>
          <cell r="C1588" t="str">
            <v>32mm dia UPVC Hex Nipple</v>
          </cell>
          <cell r="E1588" t="str">
            <v>PWD SOR 2022-2023 P115</v>
          </cell>
          <cell r="F1588" t="str">
            <v>Each</v>
          </cell>
        </row>
        <row r="1589">
          <cell r="B1589" t="str">
            <v>25mm dia UPVC Hex Nipple</v>
          </cell>
          <cell r="C1589" t="str">
            <v>25mm dia UPVC Hex Nipple</v>
          </cell>
          <cell r="E1589" t="str">
            <v>PWD SOR 2022-2023 P115</v>
          </cell>
          <cell r="F1589" t="str">
            <v>Each</v>
          </cell>
        </row>
        <row r="1590">
          <cell r="B1590" t="str">
            <v>20mm dia UPVC Hex Nipple</v>
          </cell>
          <cell r="C1590" t="str">
            <v>20mm dia UPVC Hex Nipple</v>
          </cell>
          <cell r="E1590" t="str">
            <v>PWD SOR 2022-2023 P115</v>
          </cell>
          <cell r="F1590" t="str">
            <v>Each</v>
          </cell>
        </row>
        <row r="1591">
          <cell r="B1591" t="str">
            <v>15mm dia UPVC Hex Nipple</v>
          </cell>
          <cell r="C1591" t="str">
            <v>15mm dia UPVC Hex Nipple</v>
          </cell>
          <cell r="E1591" t="str">
            <v>PWD SOR 2022-2023 P115</v>
          </cell>
          <cell r="F1591" t="str">
            <v>Each</v>
          </cell>
        </row>
        <row r="1592">
          <cell r="B1592" t="str">
            <v xml:space="preserve">Supplying, laying and fixing of following Dia GI specials </v>
          </cell>
          <cell r="C1592" t="str">
            <v>Supplying, laying and fixing of following Dia GI specials  of best approved quality including cost of specials and labour charges for fixing etc., all complete and  as  directed  by  the  departmental officers.</v>
          </cell>
          <cell r="F1592" t="str">
            <v>Each</v>
          </cell>
        </row>
        <row r="1593">
          <cell r="B1593" t="str">
            <v>GI Specials</v>
          </cell>
          <cell r="C1593" t="str">
            <v>GI Specials</v>
          </cell>
          <cell r="F1593" t="str">
            <v>Each</v>
          </cell>
        </row>
        <row r="1594">
          <cell r="B1594" t="str">
            <v>Union</v>
          </cell>
          <cell r="C1594" t="str">
            <v>Union</v>
          </cell>
          <cell r="F1594" t="str">
            <v>Each</v>
          </cell>
        </row>
        <row r="1595">
          <cell r="B1595" t="str">
            <v>150mm GI Union</v>
          </cell>
          <cell r="C1595" t="str">
            <v>150mm GI Union</v>
          </cell>
          <cell r="E1595" t="str">
            <v>TWAD SOR 2021-2022 P 44</v>
          </cell>
          <cell r="F1595" t="str">
            <v>Each</v>
          </cell>
        </row>
        <row r="1596">
          <cell r="B1596" t="str">
            <v>125mm GI Union</v>
          </cell>
          <cell r="C1596" t="str">
            <v>125mm GI Union</v>
          </cell>
          <cell r="E1596" t="str">
            <v>TWAD SOR 2021-2022 P 44</v>
          </cell>
          <cell r="F1596" t="str">
            <v>Each</v>
          </cell>
        </row>
        <row r="1597">
          <cell r="B1597" t="str">
            <v>100mm GI Union</v>
          </cell>
          <cell r="C1597" t="str">
            <v>100mm GI Union</v>
          </cell>
          <cell r="E1597" t="str">
            <v>TWAD SOR 2021-2022 P 44</v>
          </cell>
          <cell r="F1597" t="str">
            <v>Each</v>
          </cell>
        </row>
        <row r="1598">
          <cell r="B1598" t="str">
            <v>80mm GI Union</v>
          </cell>
          <cell r="C1598" t="str">
            <v>80mm GI Union</v>
          </cell>
          <cell r="E1598" t="str">
            <v>TWAD SOR 2021-2022 P 44</v>
          </cell>
          <cell r="F1598" t="str">
            <v>Each</v>
          </cell>
        </row>
        <row r="1599">
          <cell r="B1599" t="str">
            <v>65mm GI Union</v>
          </cell>
          <cell r="C1599" t="str">
            <v>65mm GI Union</v>
          </cell>
          <cell r="E1599" t="str">
            <v>TWAD SOR 2021-2022 P 44</v>
          </cell>
          <cell r="F1599" t="str">
            <v>Each</v>
          </cell>
        </row>
        <row r="1600">
          <cell r="B1600" t="str">
            <v>50mm dia GI Union</v>
          </cell>
          <cell r="C1600" t="str">
            <v>50mm dia GI Union</v>
          </cell>
          <cell r="D1600">
            <v>337.8</v>
          </cell>
          <cell r="E1600" t="str">
            <v>PWD SOR 2022-2023 P 54</v>
          </cell>
          <cell r="F1600" t="str">
            <v>Each</v>
          </cell>
        </row>
        <row r="1601">
          <cell r="B1601" t="str">
            <v>40mm dia GI Union</v>
          </cell>
          <cell r="C1601" t="str">
            <v>40mm dia GI Union</v>
          </cell>
          <cell r="E1601" t="str">
            <v>PWD SOR 2022-2023 P 54</v>
          </cell>
          <cell r="F1601" t="str">
            <v>Each</v>
          </cell>
        </row>
        <row r="1602">
          <cell r="B1602" t="str">
            <v>32mm dia GI Union</v>
          </cell>
          <cell r="C1602" t="str">
            <v>32mm dia GI Union</v>
          </cell>
          <cell r="E1602" t="str">
            <v>PWD SOR 2022-2023 P 54</v>
          </cell>
          <cell r="F1602" t="str">
            <v>Each</v>
          </cell>
        </row>
        <row r="1603">
          <cell r="B1603" t="str">
            <v>25mm dia GI Union</v>
          </cell>
          <cell r="C1603" t="str">
            <v>25mm dia GI Union</v>
          </cell>
          <cell r="E1603" t="str">
            <v>PWD SOR 2022-2023 P 54</v>
          </cell>
          <cell r="F1603" t="str">
            <v>Each</v>
          </cell>
        </row>
        <row r="1604">
          <cell r="B1604" t="str">
            <v>20mm dia GI Union</v>
          </cell>
          <cell r="C1604" t="str">
            <v>20mm dia GI Union</v>
          </cell>
          <cell r="E1604" t="str">
            <v>PWD SOR 2022-2023 P 54</v>
          </cell>
          <cell r="F1604" t="str">
            <v>Each</v>
          </cell>
        </row>
        <row r="1605">
          <cell r="B1605" t="str">
            <v>15mm dia GI Union</v>
          </cell>
          <cell r="C1605" t="str">
            <v>15mm dia GI Union</v>
          </cell>
          <cell r="E1605" t="str">
            <v>PWD SOR 2022-2023 P 54</v>
          </cell>
          <cell r="F1605" t="str">
            <v>Each</v>
          </cell>
        </row>
        <row r="1606">
          <cell r="B1606" t="str">
            <v>GI Elbow</v>
          </cell>
          <cell r="C1606" t="str">
            <v>GI Elbow</v>
          </cell>
          <cell r="F1606" t="str">
            <v>Each</v>
          </cell>
        </row>
        <row r="1607">
          <cell r="B1607" t="str">
            <v>150mm dia GI Elbow</v>
          </cell>
          <cell r="C1607" t="str">
            <v>150mm dia GI Elbow</v>
          </cell>
          <cell r="E1607" t="str">
            <v>TWAD SOR 2021-2022 P 44</v>
          </cell>
          <cell r="F1607" t="str">
            <v>Each</v>
          </cell>
        </row>
        <row r="1608">
          <cell r="B1608" t="str">
            <v>125mm dia GI Elbow</v>
          </cell>
          <cell r="C1608" t="str">
            <v>125mm dia GI Elbow</v>
          </cell>
          <cell r="E1608" t="str">
            <v>TWAD SOR 2021-2022 P 44</v>
          </cell>
          <cell r="F1608" t="str">
            <v>Each</v>
          </cell>
        </row>
        <row r="1609">
          <cell r="B1609" t="str">
            <v>100mm dia GI Elbow</v>
          </cell>
          <cell r="C1609" t="str">
            <v>100mm dia GI Elbow</v>
          </cell>
          <cell r="E1609" t="str">
            <v>TWAD SOR 2021-2022 P 44</v>
          </cell>
          <cell r="F1609" t="str">
            <v>Each</v>
          </cell>
        </row>
        <row r="1610">
          <cell r="B1610" t="str">
            <v>80mm dia GI Elbow</v>
          </cell>
          <cell r="C1610" t="str">
            <v>80mm dia GI Elbow</v>
          </cell>
          <cell r="E1610" t="str">
            <v>TWAD SOR 2021-2022 P 44</v>
          </cell>
          <cell r="F1610" t="str">
            <v>Each</v>
          </cell>
        </row>
        <row r="1611">
          <cell r="B1611" t="str">
            <v>65mm dia GI Elbow</v>
          </cell>
          <cell r="C1611" t="str">
            <v>65mm dia GI Elbow</v>
          </cell>
          <cell r="E1611" t="str">
            <v>TWAD SOR 2021-2022 P 44</v>
          </cell>
          <cell r="F1611" t="str">
            <v>Each</v>
          </cell>
        </row>
        <row r="1612">
          <cell r="B1612" t="str">
            <v>50mm dia GI Elbow</v>
          </cell>
          <cell r="C1612" t="str">
            <v>50mm dia GI Elbow</v>
          </cell>
          <cell r="E1612" t="str">
            <v>TWAD SOR 2021-2022 P 44</v>
          </cell>
          <cell r="F1612" t="str">
            <v>Each</v>
          </cell>
        </row>
        <row r="1613">
          <cell r="B1613" t="str">
            <v>40mm dia GI Elbow</v>
          </cell>
          <cell r="C1613" t="str">
            <v>40mm dia GI Elbow</v>
          </cell>
          <cell r="E1613" t="str">
            <v>PWD SOR 2022-2023 P 54</v>
          </cell>
          <cell r="F1613" t="str">
            <v>Each</v>
          </cell>
        </row>
        <row r="1614">
          <cell r="B1614" t="str">
            <v>32mm dia GI Elbow</v>
          </cell>
          <cell r="C1614" t="str">
            <v>32mm dia GI Elbow</v>
          </cell>
          <cell r="E1614" t="str">
            <v>PWD SOR 2022-2023 P 54</v>
          </cell>
          <cell r="F1614" t="str">
            <v>Each</v>
          </cell>
        </row>
        <row r="1615">
          <cell r="B1615" t="str">
            <v>25mm dia GI Elbow</v>
          </cell>
          <cell r="C1615" t="str">
            <v>25mm dia GI Elbow</v>
          </cell>
          <cell r="E1615" t="str">
            <v>PWD SOR 2022-2023 P 54</v>
          </cell>
          <cell r="F1615" t="str">
            <v>Each</v>
          </cell>
        </row>
        <row r="1616">
          <cell r="B1616" t="str">
            <v>20mm dia GI Elbow</v>
          </cell>
          <cell r="C1616" t="str">
            <v>20mm dia GI Elbow</v>
          </cell>
          <cell r="E1616" t="str">
            <v>PWD SOR 2022-2023 P 54</v>
          </cell>
          <cell r="F1616" t="str">
            <v>Each</v>
          </cell>
        </row>
        <row r="1617">
          <cell r="B1617" t="str">
            <v>15mm dia GI Elbow</v>
          </cell>
          <cell r="C1617" t="str">
            <v>15mm dia GI Elbow</v>
          </cell>
          <cell r="E1617" t="str">
            <v>PWD SOR 2022-2023 P 54</v>
          </cell>
          <cell r="F1617" t="str">
            <v>Each</v>
          </cell>
        </row>
        <row r="1618">
          <cell r="B1618" t="str">
            <v>GI Bend</v>
          </cell>
          <cell r="C1618" t="str">
            <v>GI Bend</v>
          </cell>
          <cell r="F1618" t="str">
            <v>Each</v>
          </cell>
        </row>
        <row r="1619">
          <cell r="B1619" t="str">
            <v>150mm dia GI Bend</v>
          </cell>
          <cell r="C1619" t="str">
            <v>150mm dia GI Bend</v>
          </cell>
          <cell r="E1619" t="str">
            <v>TWAD SOR 2021-2022 P 44</v>
          </cell>
          <cell r="F1619" t="str">
            <v>Each</v>
          </cell>
        </row>
        <row r="1620">
          <cell r="B1620" t="str">
            <v>125mm dia GI Bend</v>
          </cell>
          <cell r="C1620" t="str">
            <v>125mm dia GI Bend</v>
          </cell>
          <cell r="E1620" t="str">
            <v>TWAD SOR 2021-2022 P 44</v>
          </cell>
          <cell r="F1620" t="str">
            <v>Each</v>
          </cell>
        </row>
        <row r="1621">
          <cell r="B1621" t="str">
            <v>100mm dia GI Bend</v>
          </cell>
          <cell r="C1621" t="str">
            <v>100mm dia GI Bend</v>
          </cell>
          <cell r="E1621" t="str">
            <v>TWAD SOR 2021-2022 P 44</v>
          </cell>
          <cell r="F1621" t="str">
            <v>Each</v>
          </cell>
        </row>
        <row r="1622">
          <cell r="B1622" t="str">
            <v>80mm dia GI Bend</v>
          </cell>
          <cell r="C1622" t="str">
            <v>80mm dia GI Bend</v>
          </cell>
          <cell r="E1622" t="str">
            <v>TWAD SOR 2021-2022 P 44</v>
          </cell>
          <cell r="F1622" t="str">
            <v>Each</v>
          </cell>
        </row>
        <row r="1623">
          <cell r="B1623" t="str">
            <v>65mm dia GI Bend</v>
          </cell>
          <cell r="C1623" t="str">
            <v>65mm dia GI Bend</v>
          </cell>
          <cell r="E1623" t="str">
            <v>TWAD SOR 2021-2022 P 44</v>
          </cell>
          <cell r="F1623" t="str">
            <v>Each</v>
          </cell>
        </row>
        <row r="1624">
          <cell r="B1624" t="str">
            <v>50mm dia GI Bend</v>
          </cell>
          <cell r="C1624" t="str">
            <v>50mm dia GI Bend</v>
          </cell>
          <cell r="D1624">
            <v>116.3</v>
          </cell>
          <cell r="E1624" t="str">
            <v>PWD SOR 2022-2023 P 54</v>
          </cell>
          <cell r="F1624" t="str">
            <v>Each</v>
          </cell>
        </row>
        <row r="1625">
          <cell r="B1625" t="str">
            <v>40mm dia GI Bend</v>
          </cell>
          <cell r="C1625" t="str">
            <v>40mm dia GI Bend</v>
          </cell>
          <cell r="E1625" t="str">
            <v>PWD SOR 2022-2023 P 54</v>
          </cell>
          <cell r="F1625" t="str">
            <v>Each</v>
          </cell>
        </row>
        <row r="1626">
          <cell r="B1626" t="str">
            <v>32mm dia GI Bend</v>
          </cell>
          <cell r="C1626" t="str">
            <v>32mm dia GI Bend</v>
          </cell>
          <cell r="E1626" t="str">
            <v>PWD SOR 2022-2023 P 54</v>
          </cell>
          <cell r="F1626" t="str">
            <v>Each</v>
          </cell>
        </row>
        <row r="1627">
          <cell r="B1627" t="str">
            <v>25mm dia GI Bend</v>
          </cell>
          <cell r="C1627" t="str">
            <v>25mm dia GI Bend</v>
          </cell>
          <cell r="E1627" t="str">
            <v>PWD SOR 2022-2023 P 54</v>
          </cell>
          <cell r="F1627" t="str">
            <v>Each</v>
          </cell>
        </row>
        <row r="1628">
          <cell r="B1628" t="str">
            <v>20mm dia GI Bend</v>
          </cell>
          <cell r="C1628" t="str">
            <v>20mm dia GI Bend</v>
          </cell>
          <cell r="E1628" t="str">
            <v>PWD SOR 2022-2023 P 54</v>
          </cell>
          <cell r="F1628" t="str">
            <v>Each</v>
          </cell>
        </row>
        <row r="1629">
          <cell r="B1629" t="str">
            <v>15mm dia GI Bend</v>
          </cell>
          <cell r="C1629" t="str">
            <v>15mm dia GI Bend</v>
          </cell>
          <cell r="E1629" t="str">
            <v>PWD SOR 2022-2023 P 54</v>
          </cell>
          <cell r="F1629" t="str">
            <v>Each</v>
          </cell>
        </row>
        <row r="1630">
          <cell r="B1630" t="str">
            <v>GI TEE</v>
          </cell>
          <cell r="C1630" t="str">
            <v>GI TEE</v>
          </cell>
          <cell r="F1630" t="str">
            <v>Each</v>
          </cell>
        </row>
        <row r="1631">
          <cell r="B1631" t="str">
            <v>150mm  dia GI TEE</v>
          </cell>
          <cell r="C1631" t="str">
            <v>150mm  dia GI TEE</v>
          </cell>
          <cell r="E1631" t="str">
            <v>TWAD SOR 2021-2022 P 44</v>
          </cell>
          <cell r="F1631" t="str">
            <v>Each</v>
          </cell>
        </row>
        <row r="1632">
          <cell r="B1632" t="str">
            <v>125mm  dia GI TEE</v>
          </cell>
          <cell r="C1632" t="str">
            <v>125mm  dia GI TEE</v>
          </cell>
          <cell r="E1632" t="str">
            <v>TWAD SOR 2021-2022 P 44</v>
          </cell>
          <cell r="F1632" t="str">
            <v>Each</v>
          </cell>
        </row>
        <row r="1633">
          <cell r="B1633" t="str">
            <v>100mm dia GI TEE</v>
          </cell>
          <cell r="C1633" t="str">
            <v>100mm dia GI TEE</v>
          </cell>
          <cell r="E1633" t="str">
            <v>TWAD SOR 2021-2022 P 44</v>
          </cell>
          <cell r="F1633" t="str">
            <v>Each</v>
          </cell>
        </row>
        <row r="1634">
          <cell r="B1634" t="str">
            <v>80mm  dia GI TEE</v>
          </cell>
          <cell r="C1634" t="str">
            <v>80mm  dia GI TEE</v>
          </cell>
          <cell r="E1634" t="str">
            <v>TWAD SOR 2021-2022 P 44</v>
          </cell>
          <cell r="F1634" t="str">
            <v>Each</v>
          </cell>
        </row>
        <row r="1635">
          <cell r="B1635" t="str">
            <v>65mm  dia GI TEE</v>
          </cell>
          <cell r="C1635" t="str">
            <v>65mm  dia GI TEE</v>
          </cell>
          <cell r="E1635" t="str">
            <v>TWAD SOR 2021-2022 P 44</v>
          </cell>
          <cell r="F1635" t="str">
            <v>Each</v>
          </cell>
        </row>
        <row r="1636">
          <cell r="B1636" t="str">
            <v>50mm dia GI TEE</v>
          </cell>
          <cell r="C1636" t="str">
            <v>50mm dia GI TEE</v>
          </cell>
          <cell r="E1636" t="str">
            <v>PWD SOR 2022-2023 P 54</v>
          </cell>
          <cell r="F1636" t="str">
            <v>Each</v>
          </cell>
        </row>
        <row r="1637">
          <cell r="B1637" t="str">
            <v>40mm dia GI TEE</v>
          </cell>
          <cell r="C1637" t="str">
            <v>40mm dia GI TEE</v>
          </cell>
          <cell r="E1637" t="str">
            <v>PWD SOR 2022-2023 P 54</v>
          </cell>
          <cell r="F1637" t="str">
            <v>Each</v>
          </cell>
        </row>
        <row r="1638">
          <cell r="B1638" t="str">
            <v>32mm dia GI TEE</v>
          </cell>
          <cell r="C1638" t="str">
            <v>32mm dia GI TEE</v>
          </cell>
          <cell r="E1638" t="str">
            <v>PWD SOR 2022-2023 P 54</v>
          </cell>
          <cell r="F1638" t="str">
            <v>Each</v>
          </cell>
        </row>
        <row r="1639">
          <cell r="B1639" t="str">
            <v>25mm dia GI TEE</v>
          </cell>
          <cell r="C1639" t="str">
            <v>25mm dia GI TEE</v>
          </cell>
          <cell r="E1639" t="str">
            <v>PWD SOR 2022-2023 P 54</v>
          </cell>
          <cell r="F1639" t="str">
            <v>Each</v>
          </cell>
        </row>
        <row r="1640">
          <cell r="B1640" t="str">
            <v>20mm dia GI TEE</v>
          </cell>
          <cell r="C1640" t="str">
            <v>20mm dia GI TEE</v>
          </cell>
          <cell r="E1640" t="str">
            <v>PWD SOR 2022-2023 P 54</v>
          </cell>
          <cell r="F1640" t="str">
            <v>Each</v>
          </cell>
        </row>
        <row r="1641">
          <cell r="B1641" t="str">
            <v>15mm dia GI TEE</v>
          </cell>
          <cell r="C1641" t="str">
            <v>15mm dia GI TEE</v>
          </cell>
          <cell r="E1641" t="str">
            <v>PWD SOR 2022-2023 P 54</v>
          </cell>
          <cell r="F1641" t="str">
            <v>Each</v>
          </cell>
        </row>
        <row r="1642">
          <cell r="B1642" t="str">
            <v>GI COUPLING</v>
          </cell>
          <cell r="C1642" t="str">
            <v>GI COUPLING</v>
          </cell>
          <cell r="F1642" t="str">
            <v>Each</v>
          </cell>
        </row>
        <row r="1643">
          <cell r="B1643" t="str">
            <v>150mm dia GI COUPLING</v>
          </cell>
          <cell r="C1643" t="str">
            <v>150mm dia GI COUPLING</v>
          </cell>
          <cell r="E1643" t="str">
            <v>TWAD SOR 2021-2022 P 44</v>
          </cell>
          <cell r="F1643" t="str">
            <v>Each</v>
          </cell>
        </row>
        <row r="1644">
          <cell r="B1644" t="str">
            <v>125mm dia GI COUPLING</v>
          </cell>
          <cell r="C1644" t="str">
            <v>125mm dia GI COUPLING</v>
          </cell>
          <cell r="E1644" t="str">
            <v>TWAD SOR 2021-2022 P 44</v>
          </cell>
          <cell r="F1644" t="str">
            <v>Each</v>
          </cell>
        </row>
        <row r="1645">
          <cell r="B1645" t="str">
            <v>100mm dia GI COUPLING</v>
          </cell>
          <cell r="C1645" t="str">
            <v>100mm dia GI COUPLING</v>
          </cell>
          <cell r="E1645" t="str">
            <v>TWAD SOR 2021-2022 P 44</v>
          </cell>
          <cell r="F1645" t="str">
            <v>Each</v>
          </cell>
        </row>
        <row r="1646">
          <cell r="B1646" t="str">
            <v>80mm dia GI COUPLING</v>
          </cell>
          <cell r="C1646" t="str">
            <v>80mm dia GI COUPLING</v>
          </cell>
          <cell r="E1646" t="str">
            <v>TWAD SOR 2021-2022 P 44</v>
          </cell>
          <cell r="F1646" t="str">
            <v>Each</v>
          </cell>
        </row>
        <row r="1647">
          <cell r="B1647" t="str">
            <v>65mm dia GI COUPLING</v>
          </cell>
          <cell r="C1647" t="str">
            <v>65mm dia GI COUPLING</v>
          </cell>
          <cell r="E1647" t="str">
            <v>TWAD SOR 2021-2022 P 44</v>
          </cell>
          <cell r="F1647" t="str">
            <v>Each</v>
          </cell>
        </row>
        <row r="1648">
          <cell r="B1648" t="str">
            <v>50mm dia GI COUPLING</v>
          </cell>
          <cell r="C1648" t="str">
            <v>50mm dia GI COUPLING</v>
          </cell>
          <cell r="E1648" t="str">
            <v>PWD SOR 2022-2023 P 54</v>
          </cell>
          <cell r="F1648" t="str">
            <v>Each</v>
          </cell>
        </row>
        <row r="1649">
          <cell r="B1649" t="str">
            <v>40mm dia GI COUPLING</v>
          </cell>
          <cell r="C1649" t="str">
            <v>40mm dia GI COUPLING</v>
          </cell>
          <cell r="E1649" t="str">
            <v>PWD SOR 2022-2023 P 54</v>
          </cell>
          <cell r="F1649" t="str">
            <v>Each</v>
          </cell>
        </row>
        <row r="1650">
          <cell r="B1650" t="str">
            <v>32mm dia GI COUPLING</v>
          </cell>
          <cell r="C1650" t="str">
            <v>32mm dia GI COUPLING</v>
          </cell>
          <cell r="E1650" t="str">
            <v>PWD SOR 2022-2023 P 54</v>
          </cell>
          <cell r="F1650" t="str">
            <v>Each</v>
          </cell>
        </row>
        <row r="1651">
          <cell r="B1651" t="str">
            <v>25mm dia GI COUPLING</v>
          </cell>
          <cell r="C1651" t="str">
            <v>25mm dia GI COUPLING</v>
          </cell>
          <cell r="E1651" t="str">
            <v>PWD SOR 2022-2023 P 54</v>
          </cell>
          <cell r="F1651" t="str">
            <v>Each</v>
          </cell>
        </row>
        <row r="1652">
          <cell r="B1652" t="str">
            <v>20mm dia GI COUPLING</v>
          </cell>
          <cell r="C1652" t="str">
            <v>20mm dia GI COUPLING</v>
          </cell>
          <cell r="E1652" t="str">
            <v>PWD SOR 2022-2023 P 54</v>
          </cell>
          <cell r="F1652" t="str">
            <v>Each</v>
          </cell>
        </row>
        <row r="1653">
          <cell r="B1653" t="str">
            <v>15mm dia GI COUPLING</v>
          </cell>
          <cell r="C1653" t="str">
            <v>15mm dia GI COUPLING</v>
          </cell>
          <cell r="E1653" t="str">
            <v>PWD SOR 2022-2023 P 54</v>
          </cell>
          <cell r="F1653" t="str">
            <v>Each</v>
          </cell>
        </row>
        <row r="1654">
          <cell r="B1654" t="str">
            <v>GI REDUCER</v>
          </cell>
          <cell r="C1654" t="str">
            <v>GI REDUCER</v>
          </cell>
          <cell r="F1654" t="str">
            <v>Each</v>
          </cell>
        </row>
        <row r="1655">
          <cell r="B1655" t="str">
            <v>150 mm x 125 mm dia GI REDUCER</v>
          </cell>
          <cell r="C1655" t="str">
            <v>150 mm x 125 mm dia GI REDUCER</v>
          </cell>
          <cell r="E1655" t="str">
            <v>TWAD SOR 2021-2022 P 41</v>
          </cell>
          <cell r="F1655" t="str">
            <v>Each</v>
          </cell>
        </row>
        <row r="1656">
          <cell r="B1656" t="str">
            <v>150 mm x 100 mm dia GI REDUCER</v>
          </cell>
          <cell r="C1656" t="str">
            <v>150 mm x 100 mm dia GI REDUCER</v>
          </cell>
          <cell r="E1656" t="str">
            <v>TWAD SOR 2021-2022 P 41</v>
          </cell>
          <cell r="F1656" t="str">
            <v>Each</v>
          </cell>
        </row>
        <row r="1657">
          <cell r="B1657" t="str">
            <v>150 mm x 80 mm dia GI REDUCER</v>
          </cell>
          <cell r="C1657" t="str">
            <v>150 mm x 80 mm dia GI REDUCER</v>
          </cell>
          <cell r="E1657" t="str">
            <v>TWAD SOR 2021-2022 P 41</v>
          </cell>
          <cell r="F1657" t="str">
            <v>Each</v>
          </cell>
        </row>
        <row r="1658">
          <cell r="B1658" t="str">
            <v>125 mm x 100 mm dia GI REDUCER</v>
          </cell>
          <cell r="C1658" t="str">
            <v>125 mm x 100 mm dia GI REDUCER</v>
          </cell>
          <cell r="E1658" t="str">
            <v>TWAD SOR 2021-2022 P 41</v>
          </cell>
          <cell r="F1658" t="str">
            <v>Each</v>
          </cell>
        </row>
        <row r="1659">
          <cell r="B1659" t="str">
            <v>125 mm x 80 mm dia GI REDUCER</v>
          </cell>
          <cell r="C1659" t="str">
            <v>125 mm x 80 mm dia GI REDUCER</v>
          </cell>
          <cell r="E1659" t="str">
            <v>TWAD SOR 2021-2022 P 41</v>
          </cell>
          <cell r="F1659" t="str">
            <v>Each</v>
          </cell>
        </row>
        <row r="1660">
          <cell r="B1660" t="str">
            <v>125 mm x  65 mm dia GI REDUCER</v>
          </cell>
          <cell r="C1660" t="str">
            <v>125 mm x  65 mm dia GI REDUCER</v>
          </cell>
          <cell r="E1660" t="str">
            <v>TWAD SOR 2021-2022 P 41</v>
          </cell>
          <cell r="F1660" t="str">
            <v>Each</v>
          </cell>
        </row>
        <row r="1661">
          <cell r="B1661" t="str">
            <v>125 mm x  50 mm dia GI REDUCER</v>
          </cell>
          <cell r="C1661" t="str">
            <v>125 mm x  50 mm dia GI REDUCER</v>
          </cell>
          <cell r="E1661" t="str">
            <v>TWAD SOR 2021-2022 P 41</v>
          </cell>
          <cell r="F1661" t="str">
            <v>Each</v>
          </cell>
        </row>
        <row r="1662">
          <cell r="B1662" t="str">
            <v>100 mm x 80 mm dia GI REDUCER</v>
          </cell>
          <cell r="C1662" t="str">
            <v>100 mm x 80 mm dia GI REDUCER</v>
          </cell>
          <cell r="E1662" t="str">
            <v>TWAD SOR 2021-2022 P 41</v>
          </cell>
          <cell r="F1662" t="str">
            <v>Each</v>
          </cell>
        </row>
        <row r="1663">
          <cell r="B1663" t="str">
            <v>100 mm x 65mm dia GI REDUCER</v>
          </cell>
          <cell r="C1663" t="str">
            <v>100 mm x 65mm dia GI REDUCER</v>
          </cell>
          <cell r="E1663" t="str">
            <v>TWAD SOR 2021-2022 P 41</v>
          </cell>
          <cell r="F1663" t="str">
            <v>Each</v>
          </cell>
        </row>
        <row r="1664">
          <cell r="B1664" t="str">
            <v>100 mm x 50 mm dia GI REDUCER</v>
          </cell>
          <cell r="C1664" t="str">
            <v>100 mm x 50 mm dia GI REDUCER</v>
          </cell>
          <cell r="E1664" t="str">
            <v>TWAD SOR 2021-2022 P 41</v>
          </cell>
          <cell r="F1664" t="str">
            <v>Each</v>
          </cell>
        </row>
        <row r="1665">
          <cell r="B1665" t="str">
            <v>80 mm x 65 mm dia GI REDUCER</v>
          </cell>
          <cell r="C1665" t="str">
            <v>80 mm x 65 mm dia GI REDUCER</v>
          </cell>
          <cell r="E1665" t="str">
            <v>TWAD SOR 2021-2022 P 41</v>
          </cell>
          <cell r="F1665" t="str">
            <v>Each</v>
          </cell>
        </row>
        <row r="1666">
          <cell r="B1666" t="str">
            <v>80 mm x 50 mm dia GI REDUCER</v>
          </cell>
          <cell r="C1666" t="str">
            <v>80 mm x 50 mm dia GI REDUCER</v>
          </cell>
          <cell r="E1666" t="str">
            <v>TWAD SOR 2021-2022 P 41</v>
          </cell>
          <cell r="F1666" t="str">
            <v>Each</v>
          </cell>
        </row>
        <row r="1667">
          <cell r="B1667" t="str">
            <v>80 mm x 40 mm dia GI REDUCER</v>
          </cell>
          <cell r="C1667" t="str">
            <v>80 mm x 40 mm dia GI REDUCER</v>
          </cell>
          <cell r="E1667" t="str">
            <v>TWAD SOR 2021-2022 P 41</v>
          </cell>
          <cell r="F1667" t="str">
            <v>Each</v>
          </cell>
        </row>
        <row r="1668">
          <cell r="B1668" t="str">
            <v>80 mm x 32 mm dia GI REDUCER</v>
          </cell>
          <cell r="C1668" t="str">
            <v>80 mm x 32 mm dia GI REDUCER</v>
          </cell>
          <cell r="E1668" t="str">
            <v>TWAD SOR 2021-2022 P 41</v>
          </cell>
          <cell r="F1668" t="str">
            <v>Each</v>
          </cell>
        </row>
        <row r="1669">
          <cell r="B1669" t="str">
            <v>65 mm x 50 mm dia GI REDUCER</v>
          </cell>
          <cell r="C1669" t="str">
            <v>65 mm x 50 mm dia GI REDUCER</v>
          </cell>
          <cell r="E1669" t="str">
            <v>TWAD SOR 2021-2022 P 41</v>
          </cell>
          <cell r="F1669" t="str">
            <v>Each</v>
          </cell>
        </row>
        <row r="1670">
          <cell r="B1670" t="str">
            <v>65 mm x 40 mm dia GI REDUCER</v>
          </cell>
          <cell r="C1670" t="str">
            <v>65 mm x 40 mm dia GI REDUCER</v>
          </cell>
          <cell r="E1670" t="str">
            <v>TWAD SOR 2021-2022 P 41</v>
          </cell>
          <cell r="F1670" t="str">
            <v>Each</v>
          </cell>
        </row>
        <row r="1671">
          <cell r="B1671" t="str">
            <v>65 mm x 32 mm dia GI REDUCER</v>
          </cell>
          <cell r="C1671" t="str">
            <v>65 mm x 32 mm dia GI REDUCER</v>
          </cell>
          <cell r="E1671" t="str">
            <v>TWAD SOR 2021-2022 P 41</v>
          </cell>
          <cell r="F1671" t="str">
            <v>Each</v>
          </cell>
        </row>
        <row r="1672">
          <cell r="B1672" t="str">
            <v>65 mm x 20 mm dia GI REDUCER</v>
          </cell>
          <cell r="C1672" t="str">
            <v>65 mm x 20 mm dia GI REDUCER</v>
          </cell>
          <cell r="E1672" t="str">
            <v>TWAD SOR 2021-2022 P 41</v>
          </cell>
          <cell r="F1672" t="str">
            <v>Each</v>
          </cell>
        </row>
        <row r="1673">
          <cell r="B1673" t="str">
            <v>50 mm x 40 mm dia GI REDUCER</v>
          </cell>
          <cell r="C1673" t="str">
            <v>50 mm x 40 mm dia GI REDUCER</v>
          </cell>
          <cell r="E1673" t="str">
            <v>TWAD SOR 2021-2022 P 41</v>
          </cell>
          <cell r="F1673" t="str">
            <v>Each</v>
          </cell>
        </row>
        <row r="1674">
          <cell r="B1674" t="str">
            <v>50 mm x 32 mm  dia GI REDUCER</v>
          </cell>
          <cell r="C1674" t="str">
            <v>50 mm x 32 mm  dia GI REDUCER</v>
          </cell>
          <cell r="E1674" t="str">
            <v>TWAD SOR 2021-2022 P 41</v>
          </cell>
          <cell r="F1674" t="str">
            <v>Each</v>
          </cell>
        </row>
        <row r="1675">
          <cell r="B1675" t="str">
            <v>50 mm x 20 mm dia GI REDUCER</v>
          </cell>
          <cell r="C1675" t="str">
            <v>50 mm x 20 mm dia GI REDUCER</v>
          </cell>
          <cell r="E1675" t="str">
            <v>TWAD SOR 2021-2022 P 41</v>
          </cell>
          <cell r="F1675" t="str">
            <v>Each</v>
          </cell>
        </row>
        <row r="1676">
          <cell r="B1676" t="str">
            <v>40 mm x 32 mm dia GI REDUCER</v>
          </cell>
          <cell r="C1676" t="str">
            <v>40 mm x 32 mm dia GI REDUCER</v>
          </cell>
          <cell r="E1676" t="str">
            <v>TWAD SOR 2021-2022 P 41</v>
          </cell>
          <cell r="F1676" t="str">
            <v>Each</v>
          </cell>
        </row>
        <row r="1677">
          <cell r="B1677" t="str">
            <v>40 mm x 20 mm dia GI REDUCER</v>
          </cell>
          <cell r="C1677" t="str">
            <v>40 mm x 20 mm dia GI REDUCER</v>
          </cell>
          <cell r="E1677" t="str">
            <v>TWAD SOR 2021-2022 P 41</v>
          </cell>
          <cell r="F1677" t="str">
            <v>Each</v>
          </cell>
        </row>
        <row r="1678">
          <cell r="B1678" t="str">
            <v>40mm x 32mm dia GI REDUCER</v>
          </cell>
          <cell r="C1678" t="str">
            <v>40mm x 32mm dia GI REDUCER</v>
          </cell>
          <cell r="E1678" t="str">
            <v>PWD SOR 2022-2023 P 55</v>
          </cell>
          <cell r="F1678" t="str">
            <v>Each</v>
          </cell>
        </row>
        <row r="1679">
          <cell r="B1679" t="str">
            <v>32mm x 25mm dia GI REDUCER</v>
          </cell>
          <cell r="C1679" t="str">
            <v>32mm x 25mm dia GI REDUCER</v>
          </cell>
          <cell r="E1679" t="str">
            <v>PWD SOR 2022-2023 P 55</v>
          </cell>
          <cell r="F1679" t="str">
            <v>Each</v>
          </cell>
        </row>
        <row r="1680">
          <cell r="B1680" t="str">
            <v>25mm x 20mm dia GI REDUCER</v>
          </cell>
          <cell r="C1680" t="str">
            <v>25mm x 20mm dia GI REDUCER</v>
          </cell>
          <cell r="E1680" t="str">
            <v>PWD SOR 2022-2023 P 55</v>
          </cell>
          <cell r="F1680" t="str">
            <v>Each</v>
          </cell>
        </row>
        <row r="1681">
          <cell r="B1681" t="str">
            <v>20mm x 15mm dia GI REDUCER</v>
          </cell>
          <cell r="C1681" t="str">
            <v>20mm x 15mm dia GI REDUCER</v>
          </cell>
          <cell r="E1681" t="str">
            <v>PWD SOR 2022-2023 P 55</v>
          </cell>
          <cell r="F1681" t="str">
            <v>Each</v>
          </cell>
        </row>
        <row r="1682">
          <cell r="B1682" t="str">
            <v>40mm x 25mm dia GI REDUCER</v>
          </cell>
          <cell r="C1682" t="str">
            <v>40mm x 25mm dia GI REDUCER</v>
          </cell>
          <cell r="E1682" t="str">
            <v>PWD SOR 2022-2023 P 55</v>
          </cell>
          <cell r="F1682" t="str">
            <v>Each</v>
          </cell>
        </row>
        <row r="1683">
          <cell r="B1683" t="str">
            <v>32mm x 20mm dia GI REDUCER</v>
          </cell>
          <cell r="C1683" t="str">
            <v>32mm x 20mm dia GI REDUCER</v>
          </cell>
          <cell r="E1683" t="str">
            <v>PWD SOR 2022-2023 P 55</v>
          </cell>
          <cell r="F1683" t="str">
            <v>Each</v>
          </cell>
        </row>
        <row r="1684">
          <cell r="B1684" t="str">
            <v>GI REDUCER ELBOW</v>
          </cell>
          <cell r="C1684" t="str">
            <v>GI REDUCER ELBOW</v>
          </cell>
          <cell r="F1684" t="str">
            <v>Each</v>
          </cell>
        </row>
        <row r="1685">
          <cell r="B1685" t="str">
            <v>50mm x 40mm dia GI ELBOW</v>
          </cell>
          <cell r="C1685" t="str">
            <v>50mm x 40mm dia GI ELBOW</v>
          </cell>
          <cell r="E1685" t="str">
            <v>PWD SOR 2022-2023 P 55</v>
          </cell>
          <cell r="F1685" t="str">
            <v>Each</v>
          </cell>
        </row>
        <row r="1686">
          <cell r="B1686" t="str">
            <v>40mm x 32mm dia GI ELBOW</v>
          </cell>
          <cell r="C1686" t="str">
            <v>40mm x 32mm dia GI ELBOW</v>
          </cell>
          <cell r="E1686" t="str">
            <v>PWD SOR 2022-2023 P 55</v>
          </cell>
          <cell r="F1686" t="str">
            <v>Each</v>
          </cell>
        </row>
        <row r="1687">
          <cell r="B1687" t="str">
            <v>32mm x 25mm dia GI ELBOW</v>
          </cell>
          <cell r="C1687" t="str">
            <v>32mm x 25mm dia GI ELBOW</v>
          </cell>
          <cell r="E1687" t="str">
            <v>PWD SOR 2022-2023 P 55</v>
          </cell>
          <cell r="F1687" t="str">
            <v>Each</v>
          </cell>
        </row>
        <row r="1688">
          <cell r="B1688" t="str">
            <v>25mm x 20mm dia GI ELBOW</v>
          </cell>
          <cell r="C1688" t="str">
            <v>25mm x 20mm dia GI ELBOW</v>
          </cell>
          <cell r="E1688" t="str">
            <v>PWD SOR 2022-2023 P 55</v>
          </cell>
          <cell r="F1688" t="str">
            <v>Each</v>
          </cell>
        </row>
        <row r="1689">
          <cell r="B1689" t="str">
            <v>20mm x 15mm dia GI ELBOW</v>
          </cell>
          <cell r="C1689" t="str">
            <v>20mm x 15mm dia GI ELBOW</v>
          </cell>
          <cell r="E1689" t="str">
            <v>PWD SOR 2022-2023 P 55</v>
          </cell>
          <cell r="F1689" t="str">
            <v>Each</v>
          </cell>
        </row>
        <row r="1690">
          <cell r="B1690" t="str">
            <v>40mm x 25mm dia GI ELBOW</v>
          </cell>
          <cell r="C1690" t="str">
            <v>40mm x 25mm dia GI ELBOW</v>
          </cell>
          <cell r="E1690" t="str">
            <v>PWD SOR 2022-2023 P 55</v>
          </cell>
          <cell r="F1690" t="str">
            <v>Each</v>
          </cell>
        </row>
        <row r="1691">
          <cell r="B1691" t="str">
            <v>32mm x 20mm dia GI ELBOW</v>
          </cell>
          <cell r="C1691" t="str">
            <v>32mm x 20mm dia GI ELBOW</v>
          </cell>
          <cell r="E1691" t="str">
            <v>PWD SOR 2022-2023 P 55</v>
          </cell>
          <cell r="F1691" t="str">
            <v>Each</v>
          </cell>
        </row>
        <row r="1692">
          <cell r="B1692" t="str">
            <v>GI REDUCER TEE</v>
          </cell>
          <cell r="C1692" t="str">
            <v>GI REDUCER TEE</v>
          </cell>
          <cell r="F1692" t="str">
            <v>Each</v>
          </cell>
        </row>
        <row r="1693">
          <cell r="B1693" t="str">
            <v>50mm x 40mm dia GI REDUCER TEE</v>
          </cell>
          <cell r="C1693" t="str">
            <v>50mm x 40mm dia GI REDUCER TEE</v>
          </cell>
          <cell r="E1693" t="str">
            <v>PWD SOR 2022-2023 P 55</v>
          </cell>
          <cell r="F1693" t="str">
            <v>Each</v>
          </cell>
        </row>
        <row r="1694">
          <cell r="B1694" t="str">
            <v>40mm x 32mm dia GI REDUCER TEE</v>
          </cell>
          <cell r="C1694" t="str">
            <v>40mm x 32mm dia GI REDUCER TEE</v>
          </cell>
          <cell r="E1694" t="str">
            <v>PWD SOR 2022-2023 P 55</v>
          </cell>
          <cell r="F1694" t="str">
            <v>Each</v>
          </cell>
        </row>
        <row r="1695">
          <cell r="B1695" t="str">
            <v>32mm x 25mm dia GI REDUCER TEE</v>
          </cell>
          <cell r="C1695" t="str">
            <v>32mm x 25mm dia GI REDUCER TEE</v>
          </cell>
          <cell r="E1695" t="str">
            <v>PWD SOR 2022-2023 P 55</v>
          </cell>
          <cell r="F1695" t="str">
            <v>Each</v>
          </cell>
        </row>
        <row r="1696">
          <cell r="B1696" t="str">
            <v>25mm x 20mm dia GI REDUCER TEE</v>
          </cell>
          <cell r="C1696" t="str">
            <v>25mm x 20mm dia GI REDUCER TEE</v>
          </cell>
          <cell r="E1696" t="str">
            <v>PWD SOR 2022-2023 P 55</v>
          </cell>
          <cell r="F1696" t="str">
            <v>Each</v>
          </cell>
        </row>
        <row r="1697">
          <cell r="B1697" t="str">
            <v>20mm x 15mm dia GI REDUCER TEE</v>
          </cell>
          <cell r="C1697" t="str">
            <v>20mm x 15mm dia GI REDUCER TEE</v>
          </cell>
          <cell r="E1697" t="str">
            <v>PWD SOR 2022-2023 P 55</v>
          </cell>
          <cell r="F1697" t="str">
            <v>Each</v>
          </cell>
        </row>
        <row r="1698">
          <cell r="B1698" t="str">
            <v>40mm x 25mm dia GI REDUCER TEE</v>
          </cell>
          <cell r="C1698" t="str">
            <v>40mm x 25mm dia GI REDUCER TEE</v>
          </cell>
          <cell r="E1698" t="str">
            <v>PWD SOR 2022-2023 P 55</v>
          </cell>
          <cell r="F1698" t="str">
            <v>Each</v>
          </cell>
        </row>
        <row r="1699">
          <cell r="B1699" t="str">
            <v>32mm x 20mm dia GI REDUCER TEE</v>
          </cell>
          <cell r="C1699" t="str">
            <v>32mm x 20mm dia GI REDUCER TEE</v>
          </cell>
          <cell r="E1699" t="str">
            <v>PWD SOR 2022-2023 P 55</v>
          </cell>
          <cell r="F1699" t="str">
            <v>Each</v>
          </cell>
        </row>
        <row r="1700">
          <cell r="B1700" t="str">
            <v>GI HEX NIPPLE</v>
          </cell>
          <cell r="C1700" t="str">
            <v>GI HEX NIPPLE</v>
          </cell>
          <cell r="F1700" t="str">
            <v>Each</v>
          </cell>
        </row>
        <row r="1701">
          <cell r="B1701" t="str">
            <v>150mm dia  GI HEX NIPPLE</v>
          </cell>
          <cell r="C1701" t="str">
            <v>150mm dia  GI HEX NIPPLE</v>
          </cell>
          <cell r="E1701" t="str">
            <v>TWAD SOR 2021-2022 P 44</v>
          </cell>
          <cell r="F1701" t="str">
            <v>Each</v>
          </cell>
        </row>
        <row r="1702">
          <cell r="B1702" t="str">
            <v>125mm dia  GI HEX NIPPLE</v>
          </cell>
          <cell r="C1702" t="str">
            <v>125mm dia  GI HEX NIPPLE</v>
          </cell>
          <cell r="E1702" t="str">
            <v>TWAD SOR 2021-2022 P 44</v>
          </cell>
          <cell r="F1702" t="str">
            <v>Each</v>
          </cell>
        </row>
        <row r="1703">
          <cell r="B1703" t="str">
            <v>100mm dia  GI HEX NIPPLE</v>
          </cell>
          <cell r="C1703" t="str">
            <v>100mm dia  GI HEX NIPPLE</v>
          </cell>
          <cell r="E1703" t="str">
            <v>TWAD SOR 2021-2022 P 44</v>
          </cell>
          <cell r="F1703" t="str">
            <v>Each</v>
          </cell>
        </row>
        <row r="1704">
          <cell r="B1704" t="str">
            <v>80mm dia  GI HEX NIPPLE</v>
          </cell>
          <cell r="C1704" t="str">
            <v>80mm dia  GI HEX NIPPLE</v>
          </cell>
          <cell r="E1704" t="str">
            <v>TWAD SOR 2021-2022 P 44</v>
          </cell>
          <cell r="F1704" t="str">
            <v>Each</v>
          </cell>
        </row>
        <row r="1705">
          <cell r="B1705" t="str">
            <v>65mm dia  GI HEX NIPPLE</v>
          </cell>
          <cell r="C1705" t="str">
            <v>65mm dia  GI HEX NIPPLE</v>
          </cell>
          <cell r="E1705" t="str">
            <v>TWAD SOR 2021-2022 P 44</v>
          </cell>
          <cell r="F1705" t="str">
            <v>Each</v>
          </cell>
        </row>
        <row r="1706">
          <cell r="B1706" t="str">
            <v>50mm dia GI HEX NIPPLE</v>
          </cell>
          <cell r="C1706" t="str">
            <v>50mm dia GI HEX NIPPLE</v>
          </cell>
          <cell r="D1706">
            <v>121</v>
          </cell>
          <cell r="E1706" t="str">
            <v>PWD SOR 2022-2023 P 56</v>
          </cell>
          <cell r="F1706" t="str">
            <v>Each</v>
          </cell>
        </row>
        <row r="1707">
          <cell r="B1707" t="str">
            <v>40mm dia GI HEX NIPPLE</v>
          </cell>
          <cell r="C1707" t="str">
            <v>40mm dia GI HEX NIPPLE</v>
          </cell>
          <cell r="E1707" t="str">
            <v>PWD SOR 2022-2023 P 56</v>
          </cell>
          <cell r="F1707" t="str">
            <v>Each</v>
          </cell>
        </row>
        <row r="1708">
          <cell r="B1708" t="str">
            <v>32mm dia GI HEX NIPPLE</v>
          </cell>
          <cell r="C1708" t="str">
            <v>32mm dia GI HEX NIPPLE</v>
          </cell>
          <cell r="E1708" t="str">
            <v>PWD SOR 2022-2023 P 56</v>
          </cell>
          <cell r="F1708" t="str">
            <v>Each</v>
          </cell>
        </row>
        <row r="1709">
          <cell r="B1709" t="str">
            <v>25mm dia GI HEX NIPPLE</v>
          </cell>
          <cell r="C1709" t="str">
            <v>25mm dia GI HEX NIPPLE</v>
          </cell>
          <cell r="D1709">
            <v>45</v>
          </cell>
          <cell r="E1709" t="str">
            <v>PWD SOR 2022-2023 P 56</v>
          </cell>
          <cell r="F1709" t="str">
            <v>Each</v>
          </cell>
        </row>
        <row r="1710">
          <cell r="B1710" t="str">
            <v>20mm dia GI HEX NIPPLE</v>
          </cell>
          <cell r="C1710" t="str">
            <v>20mm dia GI HEX NIPPLE</v>
          </cell>
          <cell r="E1710" t="str">
            <v>PWD SOR 2022-2023 P 56</v>
          </cell>
          <cell r="F1710" t="str">
            <v>Each</v>
          </cell>
        </row>
        <row r="1711">
          <cell r="B1711" t="str">
            <v>15mm dia GI HEX NIPPLE</v>
          </cell>
          <cell r="C1711" t="str">
            <v>15mm dia GI HEX NIPPLE</v>
          </cell>
          <cell r="E1711" t="str">
            <v>PWD SOR 2022-2023 P 56</v>
          </cell>
          <cell r="F1711" t="str">
            <v>Each</v>
          </cell>
        </row>
        <row r="1712">
          <cell r="B1712" t="str">
            <v>Gun Metal Gate Valve (Heavy Duty)</v>
          </cell>
          <cell r="C1712" t="str">
            <v>Gun Metal Gate Valve (Heavy Duty)</v>
          </cell>
          <cell r="F1712" t="str">
            <v>Each</v>
          </cell>
        </row>
        <row r="1713">
          <cell r="B1713" t="str">
            <v>125 mm dia GI Gun Metal Gate Valve (Heavy Duty)</v>
          </cell>
          <cell r="C1713" t="str">
            <v>125 mm dia GI Gun Metal Gate Valve (Heavy Duty)</v>
          </cell>
          <cell r="E1713" t="str">
            <v>TWAD SOR 2021-2022 P 44</v>
          </cell>
          <cell r="F1713" t="str">
            <v>Each</v>
          </cell>
        </row>
        <row r="1714">
          <cell r="B1714" t="str">
            <v>100 mm dia GI Gun Metal Gate Valve (Heavy Duty)</v>
          </cell>
          <cell r="C1714" t="str">
            <v>100 mm dia GI Gun Metal Gate Valve (Heavy Duty)</v>
          </cell>
          <cell r="E1714" t="str">
            <v>TWAD SOR 2021-2022 P 44</v>
          </cell>
          <cell r="F1714" t="str">
            <v>Each</v>
          </cell>
        </row>
        <row r="1715">
          <cell r="B1715" t="str">
            <v>80 mm dia GI Gun Metal Gate Valve (Heavy Duty)</v>
          </cell>
          <cell r="C1715" t="str">
            <v>80 mm dia GI Gun Metal Gate Valve (Heavy Duty)</v>
          </cell>
          <cell r="E1715" t="str">
            <v>TWAD SOR 2021-2022 P 44</v>
          </cell>
          <cell r="F1715" t="str">
            <v>Each</v>
          </cell>
        </row>
        <row r="1716">
          <cell r="B1716" t="str">
            <v>65mm dia GI Gun Metal Gate Valve (Heavy Duty)</v>
          </cell>
          <cell r="C1716" t="str">
            <v>65mm dia GI Gun Metal Gate Valve (Heavy Duty)</v>
          </cell>
          <cell r="E1716" t="str">
            <v>PWD SOR 2022-2023 P 56</v>
          </cell>
          <cell r="F1716" t="str">
            <v>Each</v>
          </cell>
        </row>
        <row r="1717">
          <cell r="B1717" t="str">
            <v>50mm dia GI Gun Metal Gate Valve (Heavy Duty)</v>
          </cell>
          <cell r="C1717" t="str">
            <v>50mm dia GI Gun Metal Gate Valve (Heavy Duty)</v>
          </cell>
          <cell r="E1717" t="str">
            <v>PWD SOR 2022-2023 P 56</v>
          </cell>
          <cell r="F1717" t="str">
            <v>Each</v>
          </cell>
        </row>
        <row r="1718">
          <cell r="B1718" t="str">
            <v>40mm dia GI Gun Metal Gate Valve (Heavy Duty)</v>
          </cell>
          <cell r="C1718" t="str">
            <v>40mm dia GI Gun Metal Gate Valve (Heavy Duty)</v>
          </cell>
          <cell r="E1718" t="str">
            <v>PWD SOR 2022-2023 P 56</v>
          </cell>
          <cell r="F1718" t="str">
            <v>Each</v>
          </cell>
        </row>
        <row r="1719">
          <cell r="B1719" t="str">
            <v>32mm dia GI Gun Metal Gate Valve (Heavy Duty)</v>
          </cell>
          <cell r="C1719" t="str">
            <v>32mm dia GI Gun Metal Gate Valve (Heavy Duty)</v>
          </cell>
          <cell r="D1719">
            <v>760</v>
          </cell>
          <cell r="E1719" t="str">
            <v>PWD SOR 2022-2023 P 56</v>
          </cell>
          <cell r="F1719" t="str">
            <v>Each</v>
          </cell>
        </row>
        <row r="1720">
          <cell r="B1720" t="str">
            <v>25mm dia GI Gun Metal Gate Valve (Heavy Duty)</v>
          </cell>
          <cell r="C1720" t="str">
            <v>25mm dia GI Gun Metal Gate Valve (Heavy Duty)</v>
          </cell>
          <cell r="D1720">
            <v>592</v>
          </cell>
          <cell r="E1720" t="str">
            <v>PWD SOR 2022-2023 P 56</v>
          </cell>
          <cell r="F1720" t="str">
            <v>Each</v>
          </cell>
        </row>
        <row r="1721">
          <cell r="B1721" t="str">
            <v>20mm dia GI Gun Metal Gate Valve (Heavy Duty)</v>
          </cell>
          <cell r="C1721" t="str">
            <v>20mm dia GI Gun Metal Gate Valve (Heavy Duty)</v>
          </cell>
          <cell r="D1721">
            <v>241</v>
          </cell>
          <cell r="E1721" t="str">
            <v>PWD SOR 2022-2023 P 56</v>
          </cell>
          <cell r="F1721" t="str">
            <v>Each</v>
          </cell>
        </row>
        <row r="1722">
          <cell r="B1722" t="str">
            <v>GI Gun Metal Wheel Valve (Heavy Duty)</v>
          </cell>
          <cell r="C1722" t="str">
            <v>Gun Metal Wheel Valve (Heavy Duty)</v>
          </cell>
          <cell r="F1722" t="str">
            <v>Each</v>
          </cell>
        </row>
        <row r="1723">
          <cell r="B1723" t="str">
            <v>40mm dia GI Gun Metal Wheel Valve (Heavy Duty)</v>
          </cell>
          <cell r="C1723" t="str">
            <v>40mm dia GI Gun Metal Wheel Valve (Heavy Duty)</v>
          </cell>
          <cell r="E1723" t="str">
            <v>PWD SOR 2022-2023 P 56</v>
          </cell>
          <cell r="F1723" t="str">
            <v>Each</v>
          </cell>
        </row>
        <row r="1724">
          <cell r="B1724" t="str">
            <v>32mm dia GI Gun Metal Wheel Valve (Heavy Duty)</v>
          </cell>
          <cell r="C1724" t="str">
            <v>32mm dia GI Gun Metal Wheel Valve (Heavy Duty)</v>
          </cell>
          <cell r="E1724" t="str">
            <v>PWD SOR 2022-2023 P 56</v>
          </cell>
          <cell r="F1724" t="str">
            <v>Each</v>
          </cell>
        </row>
        <row r="1725">
          <cell r="B1725" t="str">
            <v>25mm dia GI Gun Metal Wheel Valve (Heavy Duty)</v>
          </cell>
          <cell r="C1725" t="str">
            <v>25mm dia GI Gun Metal Wheel Valve (Heavy Duty)</v>
          </cell>
          <cell r="D1725">
            <v>592</v>
          </cell>
          <cell r="E1725" t="str">
            <v>PWD SOR 2022-2023P 56</v>
          </cell>
          <cell r="F1725" t="str">
            <v>Each</v>
          </cell>
        </row>
        <row r="1726">
          <cell r="B1726" t="str">
            <v>20mm dia GI Gun Metal Wheel Valve (Heavy Duty)</v>
          </cell>
          <cell r="C1726" t="str">
            <v>20mm dia GI Gun Metal Wheel Valve (Heavy Duty)</v>
          </cell>
          <cell r="E1726" t="str">
            <v>PWD SOR 2022-2023 P 56</v>
          </cell>
          <cell r="F1726" t="str">
            <v>Each</v>
          </cell>
        </row>
        <row r="1727">
          <cell r="B1727" t="str">
            <v>15mm dia GI Gun Metal Wheel Valve (Heavy Duty)</v>
          </cell>
          <cell r="C1727" t="str">
            <v>15mm dia GI Gun Metal Wheel Valve (Heavy Duty)</v>
          </cell>
          <cell r="E1727" t="str">
            <v>PWD SOR 2022-2023 P 56</v>
          </cell>
          <cell r="F1727" t="str">
            <v>Each</v>
          </cell>
        </row>
        <row r="1728">
          <cell r="B1728" t="str">
            <v>h) 40mm dia Male Thread adopter</v>
          </cell>
          <cell r="C1728" t="str">
            <v>h) 40mm dia Male Thread adopter</v>
          </cell>
          <cell r="D1728">
            <v>450</v>
          </cell>
          <cell r="E1728" t="str">
            <v>Quotation</v>
          </cell>
          <cell r="F1728" t="str">
            <v>Each</v>
          </cell>
        </row>
        <row r="1729">
          <cell r="B1729" t="str">
            <v>i) 40mm dia Female Thread adopter</v>
          </cell>
          <cell r="C1729" t="str">
            <v>i) 40mm dia Female Thread adopter</v>
          </cell>
          <cell r="D1729">
            <v>450</v>
          </cell>
          <cell r="E1729" t="str">
            <v>Quotation</v>
          </cell>
          <cell r="F1729" t="str">
            <v>Each</v>
          </cell>
        </row>
        <row r="1730">
          <cell r="B1730" t="str">
            <v>G.I. Flange set</v>
          </cell>
          <cell r="C1730" t="str">
            <v>G.I. Flange set</v>
          </cell>
          <cell r="F1730" t="str">
            <v>Each</v>
          </cell>
        </row>
        <row r="1731">
          <cell r="B1731" t="str">
            <v>150mm dia G.I. Flange set</v>
          </cell>
          <cell r="C1731" t="str">
            <v>150mm dia G.I. Flange set</v>
          </cell>
          <cell r="E1731" t="str">
            <v>TWAD SOR 2021-2022 P 44</v>
          </cell>
          <cell r="F1731" t="str">
            <v>Each</v>
          </cell>
        </row>
        <row r="1732">
          <cell r="B1732" t="str">
            <v>125mm dia G.I. Flange set</v>
          </cell>
          <cell r="C1732" t="str">
            <v>125mm dia G.I. Flange set</v>
          </cell>
          <cell r="E1732" t="str">
            <v>TWAD SOR 2021-2022 P 44</v>
          </cell>
          <cell r="F1732" t="str">
            <v>Each</v>
          </cell>
        </row>
        <row r="1733">
          <cell r="B1733" t="str">
            <v>100mm dia G.I. Flange set</v>
          </cell>
          <cell r="C1733" t="str">
            <v>100mm dia G.I. Flange set</v>
          </cell>
          <cell r="E1733" t="str">
            <v>TWAD SOR 2021-2022 P 44</v>
          </cell>
          <cell r="F1733" t="str">
            <v>Each</v>
          </cell>
        </row>
        <row r="1734">
          <cell r="B1734" t="str">
            <v>80mm dia G.I. Flange set</v>
          </cell>
          <cell r="C1734" t="str">
            <v>80mm dia G.I. Flange set</v>
          </cell>
          <cell r="E1734" t="str">
            <v>TWAD SOR 2021-2022 P 44</v>
          </cell>
          <cell r="F1734" t="str">
            <v>Each</v>
          </cell>
        </row>
        <row r="1735">
          <cell r="B1735" t="str">
            <v>65mm dia G.I. Flange set</v>
          </cell>
          <cell r="C1735" t="str">
            <v>65mm dia G.I. Flange set</v>
          </cell>
          <cell r="E1735" t="str">
            <v>TWAD SOR 2021-2022 P 44</v>
          </cell>
          <cell r="F1735" t="str">
            <v>Each</v>
          </cell>
        </row>
        <row r="1736">
          <cell r="B1736" t="str">
            <v>50mm dia G.I. Flange set</v>
          </cell>
          <cell r="C1736" t="str">
            <v>50mm dia G.I. Flange set</v>
          </cell>
          <cell r="E1736" t="str">
            <v>TWAD SOR 2021-2022 P 44</v>
          </cell>
          <cell r="F1736" t="str">
            <v>Each</v>
          </cell>
        </row>
        <row r="1737">
          <cell r="B1737" t="str">
            <v>G.I. Cross</v>
          </cell>
          <cell r="C1737" t="str">
            <v>G.I. Cross</v>
          </cell>
          <cell r="F1737" t="str">
            <v>Each</v>
          </cell>
        </row>
        <row r="1738">
          <cell r="B1738" t="str">
            <v>125mm dia  G.I. Cross</v>
          </cell>
          <cell r="C1738" t="str">
            <v>125mm dia  G.I. Cross</v>
          </cell>
          <cell r="E1738" t="str">
            <v>TWAD SOR 2021-2022 P 44</v>
          </cell>
          <cell r="F1738" t="str">
            <v>Each</v>
          </cell>
        </row>
        <row r="1739">
          <cell r="B1739" t="str">
            <v>100mm dia  G.I. Cross</v>
          </cell>
          <cell r="C1739" t="str">
            <v>100mm dia  G.I. Cross</v>
          </cell>
          <cell r="E1739" t="str">
            <v>TWAD SOR 2021-2022 P 44</v>
          </cell>
          <cell r="F1739" t="str">
            <v>Each</v>
          </cell>
        </row>
        <row r="1740">
          <cell r="B1740" t="str">
            <v>80mm dia G.I. Cross</v>
          </cell>
          <cell r="C1740" t="str">
            <v>80mm dia G.I. Cross</v>
          </cell>
          <cell r="E1740" t="str">
            <v>TWAD SOR 2021-2022 P 44</v>
          </cell>
          <cell r="F1740" t="str">
            <v>Each</v>
          </cell>
        </row>
        <row r="1741">
          <cell r="B1741" t="str">
            <v>65mm dia  G.I. Cross</v>
          </cell>
          <cell r="C1741" t="str">
            <v>65mm dia  G.I. Cross</v>
          </cell>
          <cell r="E1741" t="str">
            <v>TWAD SOR 2021-2022 P 44</v>
          </cell>
          <cell r="F1741" t="str">
            <v>Each</v>
          </cell>
        </row>
        <row r="1742">
          <cell r="B1742" t="str">
            <v>50mm dia  G.I. Cross</v>
          </cell>
          <cell r="C1742" t="str">
            <v>50mm dia  G.I. Cross</v>
          </cell>
          <cell r="E1742" t="str">
            <v>TWAD SOR 2021-2022 P 44</v>
          </cell>
          <cell r="F1742" t="str">
            <v>Each</v>
          </cell>
        </row>
        <row r="1743">
          <cell r="B1743" t="str">
            <v>40mm dia  G.I. Cross</v>
          </cell>
          <cell r="C1743" t="str">
            <v>40mm dia  G.I. Cross</v>
          </cell>
          <cell r="E1743" t="str">
            <v>TWAD SOR 2021-2022 P 44</v>
          </cell>
          <cell r="F1743" t="str">
            <v>Each</v>
          </cell>
        </row>
        <row r="1744">
          <cell r="B1744" t="str">
            <v>32mm dia  G.I. Cross</v>
          </cell>
          <cell r="C1744" t="str">
            <v>32mm dia  G.I. Cross</v>
          </cell>
          <cell r="E1744" t="str">
            <v>TWAD SOR 2021-2022 P 44</v>
          </cell>
          <cell r="F1744" t="str">
            <v>Each</v>
          </cell>
        </row>
        <row r="1745">
          <cell r="B1745" t="str">
            <v>25mm dia  G.I. Cross</v>
          </cell>
          <cell r="C1745" t="str">
            <v>25mm dia  G.I. Cross</v>
          </cell>
          <cell r="E1745" t="str">
            <v>TWAD SOR 2021-2022 P 44</v>
          </cell>
          <cell r="F1745" t="str">
            <v>Each</v>
          </cell>
        </row>
        <row r="1746">
          <cell r="B1746" t="str">
            <v>20mm dia  G.I. Cross</v>
          </cell>
          <cell r="C1746" t="str">
            <v>20mm dia  G.I. Cross</v>
          </cell>
          <cell r="E1746" t="str">
            <v>TWAD SOR 2021-2022 P 44</v>
          </cell>
          <cell r="F1746" t="str">
            <v>Each</v>
          </cell>
        </row>
        <row r="1747">
          <cell r="B1747" t="str">
            <v>15mm dia  G.I. Cross</v>
          </cell>
          <cell r="C1747" t="str">
            <v>15mm dia  G.I. Cross</v>
          </cell>
          <cell r="E1747" t="str">
            <v>TWAD SOR 2021-2022 P 44</v>
          </cell>
          <cell r="F1747" t="str">
            <v>Each</v>
          </cell>
        </row>
        <row r="1748">
          <cell r="B1748" t="str">
            <v>G.M. Non Return valve</v>
          </cell>
          <cell r="C1748" t="str">
            <v>G.M. Non Return valve</v>
          </cell>
          <cell r="F1748" t="str">
            <v>Each</v>
          </cell>
        </row>
        <row r="1749">
          <cell r="B1749" t="str">
            <v>80mm dia  G.M. Non Return valve</v>
          </cell>
          <cell r="C1749" t="str">
            <v>80mm dia  G.M. Non Return valve</v>
          </cell>
          <cell r="E1749" t="str">
            <v>TWAD SOR 2021-2022 P 45</v>
          </cell>
          <cell r="F1749" t="str">
            <v>Each</v>
          </cell>
        </row>
        <row r="1750">
          <cell r="B1750" t="str">
            <v>65mm dia  G.M. Non Return valve</v>
          </cell>
          <cell r="C1750" t="str">
            <v>65mm dia  G.M. Non Return valve</v>
          </cell>
          <cell r="E1750" t="str">
            <v>TWAD SOR 2021-2022 P 45</v>
          </cell>
          <cell r="F1750" t="str">
            <v>Each</v>
          </cell>
        </row>
        <row r="1751">
          <cell r="B1751" t="str">
            <v>50mm dia  G.M. Non Return valve</v>
          </cell>
          <cell r="C1751" t="str">
            <v>50mm dia  G.M. Non Return valve</v>
          </cell>
          <cell r="D1751">
            <v>2498</v>
          </cell>
          <cell r="E1751" t="str">
            <v>TWAD SOR 2021-2022 P 45</v>
          </cell>
          <cell r="F1751" t="str">
            <v>Each</v>
          </cell>
        </row>
        <row r="1752">
          <cell r="B1752" t="str">
            <v>40mm dia  G.M. Non Return valve</v>
          </cell>
          <cell r="C1752" t="str">
            <v>40mm dia  G.M. Non Return valve</v>
          </cell>
          <cell r="E1752" t="str">
            <v>Quotation</v>
          </cell>
          <cell r="F1752" t="str">
            <v>Each</v>
          </cell>
        </row>
        <row r="1753">
          <cell r="B1753" t="str">
            <v xml:space="preserve">Supplying and delivery of 40 mm dia Cast Iron Adopter </v>
          </cell>
          <cell r="C1753" t="str">
            <v xml:space="preserve">Supplying and delivery of 40 mm dia Cast Iron Adopter including cost of all materials and labour charges all complete complying with relevant standard specifications and as directed by the departmental officers  </v>
          </cell>
          <cell r="D1753">
            <v>900</v>
          </cell>
          <cell r="E1753" t="str">
            <v>Quotation</v>
          </cell>
        </row>
        <row r="1754">
          <cell r="B1754" t="str">
            <v xml:space="preserve">Supplying Fabricating anf fixing of Mineral Ploymer Composite Grill 18 </v>
          </cell>
          <cell r="C1754" t="str">
            <v>Supplying Fabricating anf fixing of Mineral Ploymer Composite Grill 18 MM EBRID (White Colour) ( Density Not Less than 650 kg/m3)  of best quality and fixing in position with  the outer frame top and bottom using rectangular box section no.9221 of 101.50x44.45x2mm at weight of 1.975 kg/m vertical as well as horizontal using rectangular box section no. 9222 of 63.50x38.10x2mm at weight of 1.174 kg/m with accessories including cost of all materials and Labour charges for Fabrication and Fixing as directed by the departmental officers.</v>
          </cell>
          <cell r="D1754">
            <v>6800</v>
          </cell>
          <cell r="E1754" t="str">
            <v>Quotation</v>
          </cell>
          <cell r="F1754" t="str">
            <v>Sqm</v>
          </cell>
        </row>
        <row r="1755">
          <cell r="B1755" t="str">
            <v>Supplying and grooved the joint surface area, then cleaning</v>
          </cell>
          <cell r="C1755" t="str">
            <v>Supplying and grooved the joint surface area, then cleaning the portion with wire brush. Then inserting polyethylene (Thermocoal Pad) inbetween the joint surface. Then applying the  two components (A &amp; B) Polysulphide sealent over the pad and leveling the sealent portion.cost of materials and labour charges for fixing in position wherever necessary for all floors etc., complete and as directed by the departmental officers.</v>
          </cell>
          <cell r="D1755">
            <v>725</v>
          </cell>
          <cell r="E1755" t="str">
            <v>Quotation</v>
          </cell>
          <cell r="F1755" t="str">
            <v>Rmt</v>
          </cell>
        </row>
        <row r="1756">
          <cell r="B1756" t="str">
            <v>Fabricating the structural glazing grid electro coloured</v>
          </cell>
          <cell r="C1756" t="str">
            <v>Fabricating the structural glazing grid electro coloured anodizing using size (2½ x 1½ - 2.5 to 3kg) section along the plain section at the intermediate forming the required grid size. Fixing 5mm thick reflective glass (saint-gobain) using double side adhesive spacer tape (6mm x 10mm) and dowcorning (USA) 789 water proofing sealant, 995 structural adhesive silicon sealant, and all necessary hardware etc.and as directed by the departmental officers.</v>
          </cell>
          <cell r="D1756">
            <v>4794</v>
          </cell>
          <cell r="E1756" t="str">
            <v>Quotation</v>
          </cell>
          <cell r="F1756" t="str">
            <v>Sqm</v>
          </cell>
        </row>
        <row r="1757">
          <cell r="B1757" t="str">
            <v xml:space="preserve">Fabricating supply and fixing of Toughened </v>
          </cell>
          <cell r="C1757" t="str">
            <v>Fabricating supply and fixing of Toughened glass partition grid using (2½” x 1½”) Aluminium section outer frame along the 1 x 1 aluminium square section at the intermediate forming the required size. Fixing 12mm toughened clear glass and all necessary hardware etc and as directed by the departmental officers.</v>
          </cell>
          <cell r="D1757">
            <v>7000</v>
          </cell>
          <cell r="E1757" t="str">
            <v>Quotation</v>
          </cell>
          <cell r="F1757" t="str">
            <v>Sqm</v>
          </cell>
        </row>
        <row r="1758">
          <cell r="B1758" t="str">
            <v xml:space="preserve">Providing teakwood glazed french window shutters and 5.5mm thick ground </v>
          </cell>
          <cell r="C1758" t="str">
            <v>Providing teak wood glazed french window shutters and 5mm thick ground or frosted glass for panels including labour charges and cost of furniture fittings as per schedule E and directed by the departmental officers</v>
          </cell>
        </row>
        <row r="1759">
          <cell r="B1759" t="str">
            <v>a) French window (2.10X 2.40)</v>
          </cell>
          <cell r="C1759" t="str">
            <v>a) French window (2.10X 2.40)</v>
          </cell>
          <cell r="D1759">
            <v>3209.29</v>
          </cell>
          <cell r="E1759" t="str">
            <v>Data</v>
          </cell>
          <cell r="F1759" t="str">
            <v>Sqm</v>
          </cell>
        </row>
        <row r="1760">
          <cell r="B1760" t="str">
            <v>b) French window (1.05 X 2.10)</v>
          </cell>
          <cell r="C1760" t="str">
            <v>b) French window (1.05 X 2.10)</v>
          </cell>
          <cell r="D1760">
            <v>4015.95</v>
          </cell>
          <cell r="E1760" t="str">
            <v>Data</v>
          </cell>
          <cell r="F1760" t="str">
            <v>Sqm</v>
          </cell>
        </row>
        <row r="1761">
          <cell r="B1761" t="str">
            <v>c) French window (1.80X 2.10)</v>
          </cell>
          <cell r="C1761" t="str">
            <v>c) French window (1.80X 2.10)</v>
          </cell>
          <cell r="D1761">
            <v>3447.07</v>
          </cell>
          <cell r="E1761" t="str">
            <v>Data</v>
          </cell>
          <cell r="F1761" t="str">
            <v>Sqm</v>
          </cell>
        </row>
        <row r="1763">
          <cell r="B1763" t="str">
            <v>Supplying and fixing of best Indian teak wood Double leaves paneled door shutters</v>
          </cell>
          <cell r="C1763" t="str">
            <v>Supplying and fixing of best Indian teak wood Double leaves paneled door shutters including cost and labour charges for carving work fixing the furniture fittings as per schedule E and directed by the departmental officers</v>
          </cell>
        </row>
        <row r="1764">
          <cell r="B1764" t="str">
            <v>a) Main door (2.00X 2.70)</v>
          </cell>
          <cell r="C1764" t="str">
            <v>a) Main door (2.00X 2.70)</v>
          </cell>
          <cell r="D1764">
            <v>7356.15</v>
          </cell>
          <cell r="E1764" t="str">
            <v>Data</v>
          </cell>
          <cell r="F1764" t="str">
            <v>Sqm</v>
          </cell>
        </row>
        <row r="1765">
          <cell r="B1765" t="str">
            <v>b) Main door (1.50X 2.40)</v>
          </cell>
          <cell r="C1765" t="str">
            <v>b) Main door (1.50X 2.40)</v>
          </cell>
          <cell r="D1765">
            <v>9128.5</v>
          </cell>
          <cell r="E1765" t="str">
            <v>Data</v>
          </cell>
          <cell r="F1765" t="str">
            <v>Sqm</v>
          </cell>
        </row>
        <row r="1766">
          <cell r="B1766" t="str">
            <v>c) Main door (2.00X 2.40)</v>
          </cell>
          <cell r="C1766" t="str">
            <v>c) Main door (2.00X 2.40)</v>
          </cell>
          <cell r="D1766">
            <v>7523.39</v>
          </cell>
          <cell r="E1766" t="str">
            <v>Data</v>
          </cell>
          <cell r="F1766" t="str">
            <v>Sqm</v>
          </cell>
        </row>
        <row r="1767">
          <cell r="B1767" t="str">
            <v>Supplying and fixing of best Indian teak wood Single leaves paneled door shutters including cost and labour charges for carving work fixing the furniture fittings as per schedule E and directed by the departmental officers</v>
          </cell>
          <cell r="C1767" t="str">
            <v>Supplying and fixing of best Indian teak wood Single leaves paneled door shutters including cost and labour charges for carving work fixing the furniture fittings as per schedule E and directed by the departmental officers</v>
          </cell>
        </row>
        <row r="1768">
          <cell r="B1768" t="str">
            <v>SP's Chamber (1.20X2.40)</v>
          </cell>
          <cell r="C1768" t="str">
            <v>(1.20X 2.40)</v>
          </cell>
          <cell r="D1768">
            <v>8279.5400000000009</v>
          </cell>
          <cell r="E1768" t="str">
            <v>Data</v>
          </cell>
          <cell r="F1768" t="str">
            <v>Sqm</v>
          </cell>
        </row>
        <row r="1769">
          <cell r="B1769" t="str">
            <v xml:space="preserve">S/F of openable type cupboard portion as per the drawing in between sp, chamber and corridor </v>
          </cell>
          <cell r="C1769" t="str">
            <v>S/F of openable type cupboard portion as per the drawing in between sp, chamber and corridor by using 18mm tk water proof plywood,6mm tk Plywood over wall and the outer surface lipped by 4mm tk veneer plywood of best and approved quality and finished by two coats of french / Laa Polish The inner face of rack and Cupboard are lipped and finished by white colour sunmica sheet of best and approved quality. Cupboard shall be provided ,double leaves openable shutter with frame work of 18mm tk. Plywood and Panel Shall be of 8 mm tk Plain glass. All the above work are including cost of all materials Such as Plywood Venner sheet fevicol, 3 " Brass Hinges,Magnetic door catcher,Drawer lock and keys and 1" x 1/2" Tw Oranamental beeding, Box Hinges, 2 1/2 " Brass Ornamental handle for for SP'S Chamber side openable Shutter. Top, 2" Nail ,1/2 " nail,3/4 x 17 Gauge Nail,50 x 10 steel screw and labour charges for all works Power consumption hire charges for all tools and machineries etc all complete and as directed by the departement officer. (the quality and brand should be got approved from the executive engineer before use)</v>
          </cell>
          <cell r="D1769">
            <v>9249.43</v>
          </cell>
          <cell r="F1769" t="str">
            <v>Sqm</v>
          </cell>
        </row>
        <row r="1770">
          <cell r="B1770" t="str">
            <v xml:space="preserve">S/F of openable type  Cupboard with TV Show case portion as per the drawing in between sp, chamber and conference hall </v>
          </cell>
          <cell r="C1770" t="str">
            <v>S/F of openable type  Cupboard with TV Show case portion as per the drawing in between sp, chamber and conference hall by using 18mm tk water proof plywood 6mm tk Plywood over wall  and the outer surface lipped by 4mm tk veneer plywood of best and approved quality and finished by two coats of french / Laa Polish The inner face of rock and Cupboard are lipped and finished by white colour sunmica sheet of best and approved quality. In Confrence hall Chamber side the cupboard shall be provided ,double leaves openable shutter with frame work of 18mm tk. Plywood and Panel Shall be of 8 mm tk Plain glass. All the above work are including cost of all materials Such as Plywood Venner sheet fevicol, 3 " Brass Hinges,Magnetic door catcher,Drawer lock and keys and 1" x 1/2 " Tw Oranamental beeding  for SP'S Chamber side openable Shutter.  Box Hinges, 2 1/2 " Brass Ornamental handle for SP'S Chamber Sliding openable Shutter .Top, 2" Nail ,1/2 " nail,3/4 x 17 Gauge Nail,50 x 10 steel screw and labour charges for all works Power consumption hire charges for all tools and machineries etc all complete and as directed by the departement officer. (the quality and brand should be got approved from the executive engineer before use)</v>
          </cell>
          <cell r="D1770">
            <v>7774.34</v>
          </cell>
          <cell r="F1770" t="str">
            <v>Sqm</v>
          </cell>
        </row>
        <row r="1771">
          <cell r="B1771" t="str">
            <v>T.W. frame &amp; TW styles &amp; rails with BWR double leaf shutters for cup board/ ward robes including two coat enamel paint &amp; one coat primer. 1.2mx2.47m</v>
          </cell>
          <cell r="C1771" t="str">
            <v>Providing T.W. double leaf shutters for 1.20m X 2.47m cupboard/ward robes with 9mm thick phenol bonded bwr grade plywood as per is 303-1989 (general) with is 5539-1969 (for preservative treatment) and is 848-1974 (for adhesive) with relevant is specifications and its latest amendment for shutters. the all round frame made up of TW scantling of 75mmx37.50mm and the styles made up of TW scantlings of 75mm x 37.50mm and shutter middle rail (horizontal) made up of TW scantling of 150mm x37.50mm including cost of plywood and labour for fixing in position, cost of materials, aluminium furniture fittings such as 8 nos. of 3" of aluminium butt hinges, 2 nos. of 4" x 5/8" aluminium tower bolt,2 nos of 4" ornamental handle, lock and key arrangements (leaver type) of best approved quality with brass screws and also painting with two coats of approved first class synthetic enamel ready mixed paint over one coat of wood primer of approved quality all complete and as directed by the departmental officers (the lock and key, bwr plywood quality and shade and other fittings should be got approved by the executive engineer before use)</v>
          </cell>
          <cell r="D1771">
            <v>4049.51</v>
          </cell>
          <cell r="F1771" t="str">
            <v>Sqm</v>
          </cell>
        </row>
        <row r="1772">
          <cell r="B1772" t="str">
            <v xml:space="preserve">Supplying and fixing of Block out Roller screen </v>
          </cell>
          <cell r="C1772" t="str">
            <v>Supplying and fixing of Block out Roller screen including labour charges for stitching charges with strip cloth at top and 20mm aluminium hanger rods with brackets etc all complete and as directed by the departmental officers.</v>
          </cell>
          <cell r="D1772">
            <v>2500</v>
          </cell>
          <cell r="E1772" t="str">
            <v>Quotation</v>
          </cell>
          <cell r="F1772" t="str">
            <v>Sqm</v>
          </cell>
        </row>
        <row r="1773">
          <cell r="B1773" t="str">
            <v>supplying and fixing of Wall Hung Basin with Half Pedestal</v>
          </cell>
          <cell r="C1773" t="str">
            <v>supplying and fixing of Wall Hung Basin with Half Pedestal of size 575 X 465mm X195mm (Jaquar fittings  Model No. SNS-WHT-6801 + SNS-WHT-6305 )   of best approved quality with isi mark including cost and fixing of bracket, pvc waste pipe, required grating, S.S. trap, Pillar cock, pvc connections, c.p. waste plug with S.S chain including labour charges for fixing clamps screws and solution of white cement etc., all complete in all respects as directed by the departmental officers. (the brand and quality of the wash basin should be got approved from the executive engineer before use)</v>
          </cell>
          <cell r="D1773">
            <v>6724.5</v>
          </cell>
          <cell r="E1773" t="str">
            <v>Data</v>
          </cell>
        </row>
        <row r="1774">
          <cell r="B1774" t="str">
            <v xml:space="preserve">Supply and fixing of mirror (600x450mm)  </v>
          </cell>
          <cell r="C1774" t="str">
            <v>Supply and fixing of mirror (600x450mm)   including cost of Plywood &amp; mirror and labour for fixing in position etc., complete and as directed by the departmental officers.</v>
          </cell>
          <cell r="D1774">
            <v>5000</v>
          </cell>
          <cell r="E1774" t="str">
            <v>Quotation</v>
          </cell>
          <cell r="F1774" t="str">
            <v>Sqm</v>
          </cell>
        </row>
        <row r="1775">
          <cell r="B1775" t="str">
            <v xml:space="preserve">Supply and fixing of  (Soap tray)(Jaquar fittings )  </v>
          </cell>
          <cell r="C1775" t="str">
            <v>Supply and fixing of  (Soap tray)(Jaquar fittings )  including cost of screws, TW plug and labour charges for fixing in position etc., complete in all  respects and as directed by the departmental officers.</v>
          </cell>
          <cell r="D1775">
            <v>1150</v>
          </cell>
          <cell r="E1775" t="str">
            <v>Quotation</v>
          </cell>
          <cell r="F1775" t="str">
            <v>Each</v>
          </cell>
        </row>
        <row r="1776">
          <cell r="B1776" t="str">
            <v>Supply and fixing of shower arm with shower rose</v>
          </cell>
          <cell r="C1776" t="str">
            <v>Supply and fixing of shower arm with shower rose (Jaquar fittings  Model No. OHS-CHR-1755 )  of best approved quality with necessary isi mark (shower rose shall be got approved from the executive engineer before fixing) etc. complete complying with relevant standard specification and as directed by the departmental officers.</v>
          </cell>
          <cell r="D1776">
            <v>4250</v>
          </cell>
          <cell r="E1776" t="str">
            <v>Quotation</v>
          </cell>
          <cell r="F1776" t="str">
            <v>Each</v>
          </cell>
        </row>
        <row r="1777">
          <cell r="B1777" t="str">
            <v xml:space="preserve">Supply and fixing of 3 in 1 wall mixer (Jaquar fittings  </v>
          </cell>
          <cell r="C1777" t="str">
            <v>Supply and fixing of 3 in 1 wall mixer (Jaquar fittings  Model No. CQT-CHR-23281UPR )  of approved best quality including cost and fixing charges etc complete and as directed by the departmental officers (wall mixer shall be got approved from the executive engineer before use)</v>
          </cell>
          <cell r="D1777">
            <v>4100</v>
          </cell>
          <cell r="E1777" t="str">
            <v>Quotation</v>
          </cell>
          <cell r="F1777" t="str">
            <v>Each</v>
          </cell>
        </row>
        <row r="1778">
          <cell r="B1778" t="str">
            <v xml:space="preserve">Supplying and fixing of SS health faucet  of best quality </v>
          </cell>
          <cell r="C1778" t="str">
            <v xml:space="preserve">Supplying and fixing of SS health faucet  of best quality (Jaquar fittings  Model No. HSH-CHR-1729 ) including cost of Helath faucet with required specials and labour for fixing etc., all complete and as directed by the departmental officers. (the quality and brand should be got approved from the executive engineer before use) </v>
          </cell>
          <cell r="D1778">
            <v>4800</v>
          </cell>
          <cell r="E1778" t="str">
            <v>Quotation</v>
          </cell>
          <cell r="F1778" t="str">
            <v>Each</v>
          </cell>
        </row>
        <row r="1779">
          <cell r="B1779" t="str">
            <v xml:space="preserve">Supply and fixing of Towel rail 600mm long </v>
          </cell>
          <cell r="C1779" t="str">
            <v>Supply and fixing of Towel rail 600mm long (Jaquar fittings  Model No. AQN-CHR-7781 ) including cost of screws, TW plug and labour charges for fixing in position etc., complete in all  respects and as directed by the departmental officers.</v>
          </cell>
          <cell r="D1779">
            <v>3550</v>
          </cell>
          <cell r="E1779" t="str">
            <v>Quotation</v>
          </cell>
          <cell r="F1779" t="str">
            <v>Each</v>
          </cell>
        </row>
        <row r="1780">
          <cell r="B1780" t="str">
            <v>Supply and fixing of Toilet roll holder with flap</v>
          </cell>
          <cell r="C1780" t="str">
            <v xml:space="preserve">Supply and fixing of Toilet roll holder with flap including cost of screws, TW plug and labour charges for fixing in position etc., complete in all  respects and as directed by the departmental officers. </v>
          </cell>
          <cell r="D1780">
            <v>1050</v>
          </cell>
          <cell r="E1780" t="str">
            <v>Quotation</v>
          </cell>
          <cell r="F1780" t="str">
            <v>Each</v>
          </cell>
        </row>
        <row r="1781">
          <cell r="B1781" t="str">
            <v xml:space="preserve">Supply and fixing of 1000w/230v automatic electric water heater of 6 litres capacity </v>
          </cell>
          <cell r="C1781" t="str">
            <v xml:space="preserve">Supply and fixing of 1000w/230v automatic electric water heater of 6 litres capacity ( Jaquar fittings Model No. EPM-WHT-V006 ) including cost of fixing with all necessary connections, clamps, screws etc., complete as per relevant standard specification (electric water heater shall be got approved from the executive engineer before use) and as directed by the departmental officers. </v>
          </cell>
          <cell r="D1781">
            <v>6900</v>
          </cell>
          <cell r="E1781" t="str">
            <v>Quotation</v>
          </cell>
          <cell r="F1781" t="str">
            <v>Each</v>
          </cell>
        </row>
        <row r="1782">
          <cell r="B1782" t="str">
            <v xml:space="preserve">Supply and fixing of 450mm Long Braided Hoses with Two 15mm Nuts &amp; Rubber Washers </v>
          </cell>
          <cell r="C1782" t="str">
            <v xml:space="preserve">Supply and fixing of 450mm Long Braided Hoses with Two 15mm Nuts &amp; Rubber Washers Without Nipple ( Jaquar fittings Model No. ALD-CHR-805B ) including cost of Braided hose with required specials and labour for fixing etc., all complete and as directed by the departmental officers. (the quality and brand should be got approved from the executive engineer before use) </v>
          </cell>
          <cell r="D1782">
            <v>275</v>
          </cell>
          <cell r="E1782" t="str">
            <v>Quotation</v>
          </cell>
          <cell r="F1782" t="str">
            <v>Each</v>
          </cell>
        </row>
        <row r="1783">
          <cell r="B1783" t="str">
            <v xml:space="preserve">Supply and fixing of Angle Valve with Wall Flange including cost of Angle Valve </v>
          </cell>
          <cell r="C1783" t="str">
            <v>Supply and fixing of Angle Valve with Wall Flange including cost of Angle Valve with required specials and labour for fixing etc., all complete and as directed by the departmental officers. (the quality and brand should be got approved from the executive engineer before use)( Jaquar fittings Model No.OPP-CHR-15053PM)</v>
          </cell>
          <cell r="D1783">
            <v>925</v>
          </cell>
          <cell r="E1783" t="str">
            <v>Quotation</v>
          </cell>
          <cell r="F1783" t="str">
            <v>Each</v>
          </cell>
        </row>
        <row r="1784">
          <cell r="B1784" t="str">
            <v>Cleaning of existing water closet using acid  including cost of cleaning acid, brush etc.</v>
          </cell>
          <cell r="C1784" t="str">
            <v>Cleaning of existing water closet using acid  including cost of cleaning acid, brush etc.</v>
          </cell>
          <cell r="D1784">
            <v>350</v>
          </cell>
          <cell r="E1784" t="str">
            <v>Quotation</v>
          </cell>
          <cell r="F1784" t="str">
            <v>Each</v>
          </cell>
        </row>
        <row r="1785">
          <cell r="B1785" t="str">
            <v>Cleaning of existing urinal using acid  including cost of cleaning acid, brush etc.</v>
          </cell>
          <cell r="C1785" t="str">
            <v>Cleaning of existing urinal using acid  including cost of cleaning acid, brush etc.</v>
          </cell>
          <cell r="D1785">
            <v>450</v>
          </cell>
          <cell r="E1785" t="str">
            <v>Quotation</v>
          </cell>
          <cell r="F1785" t="str">
            <v>Each</v>
          </cell>
        </row>
        <row r="1786">
          <cell r="B1786" t="str">
            <v>Cleaning of existing wash basin using acid  including cost of cleaning acid, brush etc.</v>
          </cell>
          <cell r="C1786" t="str">
            <v>Cleaning of existing wash basin using acid  including cost of cleaning acid, brush etc.</v>
          </cell>
          <cell r="D1786">
            <v>250</v>
          </cell>
          <cell r="E1786" t="str">
            <v>Quotation</v>
          </cell>
          <cell r="F1786" t="str">
            <v>Each</v>
          </cell>
        </row>
        <row r="1787">
          <cell r="B1787" t="str">
            <v>Dismantling, clearing away of Indian water closet including labour charges etc., all complete</v>
          </cell>
          <cell r="C1787" t="str">
            <v>Dismantling, clearing away of Indian water closet including labour charges etc., all complete</v>
          </cell>
          <cell r="D1787">
            <v>317.20999999999998</v>
          </cell>
          <cell r="E1787" t="str">
            <v>Data</v>
          </cell>
          <cell r="F1787" t="str">
            <v>Each</v>
          </cell>
        </row>
        <row r="1788">
          <cell r="B1788" t="str">
            <v>Removing of upto 5.0 HP (Coupled/Monoblock) Motor from Borewell including cost of and labour charges all complete and as directed by the departmental officers.</v>
          </cell>
          <cell r="C1788" t="str">
            <v>Removing of upto 5.0 HP (Coupled/Monoblock) Motor from Borewell including cost of and labour charges all complete and as directed by the departmental officers.</v>
          </cell>
          <cell r="D1788">
            <v>5232.7</v>
          </cell>
          <cell r="E1788" t="str">
            <v>TWA SOR 2022-2023 P308</v>
          </cell>
          <cell r="F1788" t="str">
            <v>Each</v>
          </cell>
        </row>
        <row r="1789">
          <cell r="B1789" t="str">
            <v>Removing of upto 5.0 HP Submersibler Motor from Borewell including cost of and labour charges all complete and as directed by the departmental officers.</v>
          </cell>
          <cell r="C1789" t="str">
            <v>Removing of upto 5.0 HP Submersibler Motor from Borewell including cost of and labour charges all complete and as directed by the departmental officers.</v>
          </cell>
          <cell r="D1789">
            <v>5528.05</v>
          </cell>
          <cell r="E1789" t="str">
            <v>TWA SOR 2022-2023 P308</v>
          </cell>
          <cell r="F1789" t="str">
            <v>Each</v>
          </cell>
        </row>
        <row r="1790">
          <cell r="B1790" t="str">
            <v>Rewinding of upto 5.0 HP submersible pumpsets/ Monoblock  including rewinding charges , cost for bearing and labour charges for removing and refixing etc ., all complete and as directed by the departmental officers.</v>
          </cell>
          <cell r="C1790" t="str">
            <v>Rewinding of upto 5.0 HP submersible pumpsets/ Monoblock  including rewinding charges , cost for bearing and labour charges for removing and refixing etc ., all complete and as directed by the departmental officers.</v>
          </cell>
          <cell r="D1790">
            <v>5800</v>
          </cell>
          <cell r="F1790" t="str">
            <v>Each</v>
          </cell>
        </row>
        <row r="1791">
          <cell r="B1791" t="str">
            <v>Refixing of upto 5.0 HP (Coupled/Monoblock) Motor from Borewell including cost of and labour charges all complete and as directed by the departmental officers.</v>
          </cell>
          <cell r="C1791" t="str">
            <v>Refixing of upto 5.0 HP (Coupled/Monoblock) Motor from Borewell including cost of and labour charges all complete and as directed by the departmental officers.</v>
          </cell>
          <cell r="D1791">
            <v>5232.7</v>
          </cell>
          <cell r="E1791" t="str">
            <v>TWA SOR 2022-2023 P308</v>
          </cell>
          <cell r="F1791" t="str">
            <v>Each</v>
          </cell>
        </row>
        <row r="1792">
          <cell r="B1792" t="str">
            <v xml:space="preserve">Refixing of best indian TW single leaf panelled door shutters including labour charges </v>
          </cell>
          <cell r="C1792" t="str">
            <v xml:space="preserve">Refixing of best indian TW single leaf panelled door shutters including labour charges and cost of furniture fittings as per schedule ‘e’ with brass screws and as directed by the departmental officers </v>
          </cell>
          <cell r="D1792">
            <v>1056.5899999999999</v>
          </cell>
          <cell r="E1792" t="str">
            <v>Data</v>
          </cell>
          <cell r="F1792" t="str">
            <v>Sqm</v>
          </cell>
        </row>
        <row r="1793">
          <cell r="B1793" t="str">
            <v>Repairing  of RO Plant  
Membrane Filter -4 Nos , Boster Pump - 2Nos , Selonoid Valve -2 Nos, CTO Filter 20" , Spin Fiber 20" ,Wounded Filter 20" ,Flow Restricted -4 Nos</v>
          </cell>
          <cell r="C1793" t="str">
            <v>Repairing  of RO Plant  
Membrane Filter -4 Nos , Boster Pump - 2Nos , Selonoid Valve -2 Nos, CTO Filter 20" , Spin Fiber 20" ,Wounded Filter 20" ,Flow Restricted -4 Nos</v>
          </cell>
          <cell r="D1793">
            <v>27000</v>
          </cell>
          <cell r="E1793" t="str">
            <v>Quotation</v>
          </cell>
          <cell r="F1793" t="str">
            <v>Job</v>
          </cell>
        </row>
        <row r="1794">
          <cell r="B1794" t="str">
            <v xml:space="preserve">Supply &amp; run of   4 x 6 Sq.mm of </v>
          </cell>
          <cell r="C1794" t="str">
            <v>Supply &amp; run of   4 x 6 Sq.mm of PVC insulated unsheathed single core FR copper cable of 1100 V grade in suitable PVC rigid pipe  (1.8 mm thick) concealed in wall and ceiling with continous earth connection by 1 run of 2.5 Sq.mm PVC insulated unsheathed single core copper cable of 1100 V grade - Data I</v>
          </cell>
          <cell r="D1794">
            <v>340.66</v>
          </cell>
          <cell r="E1794" t="str">
            <v>Data</v>
          </cell>
          <cell r="F1794" t="str">
            <v>Rmt</v>
          </cell>
        </row>
        <row r="1795">
          <cell r="B1795" t="str">
            <v xml:space="preserve">Supply &amp; run of   4 x 10 Sq.mm of </v>
          </cell>
          <cell r="C1795" t="str">
            <v>Supply &amp; run of   4 x 10 Sq.mm of PVC insulated unsheathed single core FR copper cable of 1100 V grade in suitable PVC rigid pipe  (1.8 mm thick) concealed in walland ceiling with continous earth connection by 1 run of 2.5 Sq.mm PVC insulated unsheathed single core copper cable of 1100 V grade - Data J</v>
          </cell>
          <cell r="D1795">
            <v>463.56</v>
          </cell>
          <cell r="E1795" t="str">
            <v>Data</v>
          </cell>
          <cell r="F1795" t="str">
            <v>Rmt</v>
          </cell>
        </row>
        <row r="1796">
          <cell r="B1796" t="str">
            <v xml:space="preserve">Supply, installation, testing and commissiong of following Fuse Chamber Panel </v>
          </cell>
          <cell r="C1796" t="str">
            <v xml:space="preserve">Supply, installation, testing and commissiong of following Fuse Chamber Panel with wall mounted and all assocerious. -  Fuse Unit 3 Nos of  300A amps Capcity . For TNEB officials </v>
          </cell>
          <cell r="D1796">
            <v>14500</v>
          </cell>
          <cell r="E1796" t="str">
            <v>Quotation</v>
          </cell>
          <cell r="F1796" t="str">
            <v>Each</v>
          </cell>
        </row>
        <row r="1797">
          <cell r="B1797" t="str">
            <v>Supply and Delivery of 15 lits capacity coloured Plastic bucket with Mug incl.cost of material, transportation etc., all complete.</v>
          </cell>
          <cell r="C1797" t="str">
            <v>Supply and Delivery of 15 lits capacity coloured Plastic bucket with Mug incl.cost of material, transportation etc., all complete.</v>
          </cell>
          <cell r="D1797">
            <v>429</v>
          </cell>
          <cell r="E1797" t="str">
            <v>Quotation</v>
          </cell>
          <cell r="F1797" t="str">
            <v>Each</v>
          </cell>
        </row>
        <row r="1798">
          <cell r="B1798" t="str">
            <v>Supply and Delivery of 5 lits capacity coloured Plastic bucket with Mug incl.cost of material, transportation etc., all complete.</v>
          </cell>
          <cell r="C1798" t="str">
            <v>Supply and Delivery of 5 lits capacity coloured Plastic bucket with Mug incl.cost of material, transportation etc., all complete.</v>
          </cell>
          <cell r="D1798">
            <v>262</v>
          </cell>
          <cell r="E1798" t="str">
            <v>Quotation</v>
          </cell>
          <cell r="F1798" t="str">
            <v>Each</v>
          </cell>
        </row>
        <row r="1799">
          <cell r="B1799" t="str">
            <v xml:space="preserve">Supply,delivery and installation of indoor / out door  Push and pull type Heavy duty  Stainless steel Ceiling </v>
          </cell>
          <cell r="C1799" t="str">
            <v>Supply,delivery and installation of indoor / out door  Push and pull type Heavy duty  Stainless steel Ceiling / wall cloth drying system at the required  place including cost of UV protected Nylon rope, rust proof drop down Railers, Pulley, necessary wall fasteners, screws and installing without damaging the adjacent structure, finishing etc., all complete and as directed by the department officials.</v>
          </cell>
          <cell r="D1799">
            <v>2368.08</v>
          </cell>
          <cell r="E1799" t="str">
            <v>Quotation</v>
          </cell>
          <cell r="F1799" t="str">
            <v>Each</v>
          </cell>
        </row>
        <row r="1800">
          <cell r="B1800" t="str">
            <v>Supply and Delivery of SS Silver Plate Size:16" x 12" incl.Cost of material, transportation,Checking etc., all complete and as directed by the Department Officials.</v>
          </cell>
          <cell r="C1800" t="str">
            <v>Supply and Delivery of SS Silver Plate Size:16" x 12" incl.Cost of material, transportation,Checking etc., all complete and as directed by the Department Officials.</v>
          </cell>
          <cell r="D1800">
            <v>950</v>
          </cell>
          <cell r="E1800" t="str">
            <v>Quotation</v>
          </cell>
          <cell r="F1800" t="str">
            <v>Each</v>
          </cell>
        </row>
        <row r="1801">
          <cell r="B1801" t="str">
            <v>Supply and Delivery of SS Silver Glass incl.Cost of material, transportation,Checking etc., all complete and as directed by the Department Officials.</v>
          </cell>
          <cell r="C1801" t="str">
            <v>Supply and Delivery of SS Silver Glass incl.Cost of material, transportation,Checking etc., all complete and as directed by the Department Officials.</v>
          </cell>
          <cell r="D1801">
            <v>110</v>
          </cell>
          <cell r="E1801" t="str">
            <v>Quotation</v>
          </cell>
          <cell r="F1801" t="str">
            <v>Each</v>
          </cell>
        </row>
        <row r="1802">
          <cell r="B1802" t="str">
            <v>Supply and Delivery of SS Table Spoon incl.Cost of material, transportation,Checking etc., all complete and as directed by the Department Officials.</v>
          </cell>
          <cell r="C1802" t="str">
            <v>Supply and Delivery of SS Table Spoon incl.Cost of material, transportation,Checking etc., all complete and as directed by the Department Officials.</v>
          </cell>
          <cell r="D1802">
            <v>75</v>
          </cell>
          <cell r="E1802" t="str">
            <v>Quotation</v>
          </cell>
          <cell r="F1802" t="str">
            <v>Each</v>
          </cell>
        </row>
        <row r="1803">
          <cell r="B1803" t="str">
            <v>Supply and Delivery of SS Bowl Small Size incl.Cost of material, transportation,Checking etc., all complete and as directed by the Department Officials.</v>
          </cell>
          <cell r="C1803" t="str">
            <v>Supply and Delivery of SS Bowl Small Size incl.Cost of material, transportation,Checking etc., all complete and as directed by the Department Officials.</v>
          </cell>
          <cell r="D1803">
            <v>775</v>
          </cell>
          <cell r="E1803" t="str">
            <v>Quotation</v>
          </cell>
          <cell r="F1803" t="str">
            <v>Each</v>
          </cell>
        </row>
        <row r="1804">
          <cell r="B1804" t="str">
            <v>uPVC Window Sliding 3 TRACK</v>
          </cell>
          <cell r="C1804" t="str">
            <v>uPVC Window Sliding 3 TRACK wall thickness 1.2mm ± 0.25mm made out of extruded section plain uPVC sections. The window frame made out of rigid uPVC sections meter cut at 4 corners &amp; joint with plastic fusion welding with internal reinforce required. The shutter section made out of extruded rigid uPVC with internal reinforced with provision of 5mm glaze/wire mesh as per requirement. The window shall be fixed to the wall using 65x100mm long M.S. fasteners at suitable place provided for each vertical and horizontal member etc. complete as per manufacture’s specification and direction of Engineer-in-charge Finish: All the surface of Window should be uniform smooth finish and free from crack and seam. Passing joints shall be finished ensuring that no gaps are visible. Tolerance: All Dimensions (except thickness of profile sections) shall be as per drawing 1.2mm thickness should be in ± 0.25mm Measurement: The unit of measurement shall be in square meter or square feet.</v>
          </cell>
          <cell r="D1804">
            <v>4500</v>
          </cell>
          <cell r="E1804" t="str">
            <v>Quotation</v>
          </cell>
          <cell r="F1804" t="str">
            <v>Sqm</v>
          </cell>
        </row>
        <row r="1805">
          <cell r="B1805" t="str">
            <v>Wifi Rooter</v>
          </cell>
          <cell r="C1805" t="str">
            <v xml:space="preserve">Supply and Fixing of D-Link R15 AX1500 Wi-Fi 6 Eagle PRO AI Dual-Band Smart Router Wi-Fi 6 AX1500 Mbps WAVE 2 Dual band wireless smart router with 4 high gain Omni Antenna , 802.11 a/b/g/n/ac/ax standards with speed of 300 Mbps on 2.4Ghz &amp; 1200 Mbps on 5Ghz. Gigabit Ports -- One Gigabit WAN &amp; Three Gigabit LAN ports for high speed wired connectivity  including Material and Labour charges , etc. all complete and as directed by the departmental officers. </v>
          </cell>
          <cell r="D1805">
            <v>4500</v>
          </cell>
          <cell r="E1805" t="str">
            <v>Quotation</v>
          </cell>
          <cell r="F1805" t="str">
            <v>Sqm</v>
          </cell>
        </row>
        <row r="1806">
          <cell r="B1806" t="str">
            <v>Numberings for rooms of size (5''x4'') stainless steel letter with approved colours etc., all complete</v>
          </cell>
          <cell r="C1806" t="str">
            <v>Numberings for rooms of size (5''x4'') stainless steel letter with approved colours etc., all complete.</v>
          </cell>
          <cell r="D1806">
            <v>500</v>
          </cell>
          <cell r="E1806" t="str">
            <v>Quotation</v>
          </cell>
          <cell r="F1806" t="str">
            <v>Each</v>
          </cell>
        </row>
        <row r="1807">
          <cell r="B1807" t="str">
            <v>Floor Mate 0.75x0.45</v>
          </cell>
          <cell r="C1807" t="str">
            <v>Floor Mate 0.75x0.45</v>
          </cell>
          <cell r="D1807">
            <v>300</v>
          </cell>
          <cell r="E1807" t="str">
            <v>Quotation</v>
          </cell>
          <cell r="F1807" t="str">
            <v>Each</v>
          </cell>
        </row>
        <row r="1808">
          <cell r="B1808" t="str">
            <v xml:space="preserve">Pre Fab Puf panel Security Cabin </v>
          </cell>
          <cell r="C1808" t="str">
            <v>Pre Fab Puf panel Security Cabin Cum Toilet attached for the Size 10’x6’x8’ Height with Writing Pad-1 No, IWC-1 No, Tap-1 No, Wash Basin-1 No, internal Plumbing , Light inside -2 No, Out side Bulk Head fittings-2 No, Aluminium Sliding window with Sun shade -3 No’s,500 lt water Tank with Frame-1 No Flooring for Security cabin</v>
          </cell>
          <cell r="D1808">
            <v>187000</v>
          </cell>
          <cell r="E1808" t="str">
            <v>Quotation</v>
          </cell>
          <cell r="F1808" t="str">
            <v>Each</v>
          </cell>
        </row>
        <row r="1809">
          <cell r="B1809" t="str">
            <v xml:space="preserve">Loading ,Unloading and Errection above ground level for erection, conveyance charges for Pre Fab Puf panel Security Cabin </v>
          </cell>
          <cell r="C1809" t="str">
            <v xml:space="preserve">Loading ,Unloading and Errection above ground level for erection, conveyance charges for Pre Fab Puf panel Security Cabin </v>
          </cell>
          <cell r="D1809">
            <v>20000</v>
          </cell>
          <cell r="E1809" t="str">
            <v>Quotation</v>
          </cell>
          <cell r="F1809" t="str">
            <v>Job</v>
          </cell>
        </row>
        <row r="1810">
          <cell r="B1810" t="str">
            <v>COT OF SIZE 6'-3''X 3'-0''X 1'-6'' WITH MATTRESS AND PILLOW. (NSTWCOT 1338)</v>
          </cell>
          <cell r="C1810" t="str">
            <v>COT OF SIZE 6'-3''X 3'-0''X 1'-6'' WITH MATTRESS AND PILLOW. (NSTWCOT 1338): COT OF SIZE 6.25'X3'X1.5' MADE OUT OF TEAKWOOD, COMMERCIAL PLYWOOD 18MM&amp;10MM, 0.85 AND 0.6MM LAMINATED FINISH WITH GOOD POLISH FINISH WITH PILLOW,5'' MATTRESS,BED SPREAD WITH PILLOW COVER.</v>
          </cell>
          <cell r="D1810">
            <v>23109.87</v>
          </cell>
          <cell r="E1810" t="str">
            <v>Quotation</v>
          </cell>
          <cell r="F1810" t="str">
            <v>Each</v>
          </cell>
        </row>
        <row r="1811">
          <cell r="B1811" t="str">
            <v>Different able person Ramp</v>
          </cell>
          <cell r="C1811" t="str">
            <v>Supplying and Fixing of waterproof, rubber curb ramp made from industrial-strength molded plastic, designed to allow cables to pass under a curb Recommended Mounting Bolt size of  20.0 x 10.6 x 4.1" / 50.8 x 26.9 x 10.4 cm</v>
          </cell>
          <cell r="D1811">
            <v>7000</v>
          </cell>
          <cell r="E1811" t="str">
            <v>Quotation</v>
          </cell>
          <cell r="F1811" t="str">
            <v>Each</v>
          </cell>
        </row>
        <row r="1812">
          <cell r="B1812" t="str">
            <v xml:space="preserve">Labour Charges for Cutting the 20mm thk Granite slab in  Oval Shape </v>
          </cell>
          <cell r="C1812" t="str">
            <v>Labour Charges for Cutting the 20mm thk Granite slab in  Oval Shape at Common toilet Counter Top Wah Basin and SS Sink with out damaging the adjacent structure incl.cost of machineries, tools, packing, finishing etc., all complete.</v>
          </cell>
          <cell r="D1812">
            <v>650</v>
          </cell>
          <cell r="E1812" t="str">
            <v>Quotation</v>
          </cell>
          <cell r="F1812" t="str">
            <v>Job</v>
          </cell>
        </row>
        <row r="1813">
          <cell r="B1813" t="str">
            <v xml:space="preserve">Labour Charges for Cutting the 20mm thk Granite slab </v>
          </cell>
          <cell r="C1813" t="str">
            <v>Labour Charges for Cutting the 20mm thk Granite slab in with out damaging the adjacent structure incl.cost of machineries, tools, packing, finishing etc., all complete.</v>
          </cell>
          <cell r="D1813">
            <v>360</v>
          </cell>
          <cell r="E1813" t="str">
            <v>Quotation</v>
          </cell>
          <cell r="F1813" t="str">
            <v>Job</v>
          </cell>
        </row>
        <row r="1814">
          <cell r="B1814" t="str">
            <v xml:space="preserve">THE LED SIGNBOARD in Tamil and English Language with LOGO </v>
          </cell>
          <cell r="C1814" t="str">
            <v>THE LED SIGNBOARD in Tamil and English Language with LOGO is Made using 64 Sq FT ACRYLIC LETTERS AND ILLUMINATED USING 24 Numbers of 22 W LED Tube lights (Philips / Orbit) and 20 Meters of Internal Wiring to Power The LED Signage, The acrylic letters will be fixed on a ACP box sized around 4 feet height and 18 feet in length, The ACP box will be made using 2 inch x 1 inch square cube with 1.6 mm thickness. The letters in ACP box will be Router cut and acrylic letters will be stuck using fixing compound in the rear side of the ACP sheet and 2 mm acrylic cut out letters will be fixed in the front side of the ACP box. The rear side of the ACP box will be covered using 2 mm ACP sheet ( 72 square feet Rear side ) and 3 mm thick ACP sheet will be used for the front side ( 97 square feet for the front side ) of the sign board,
The sign board will be supported using three nos of 2.5 inches x 2.5 square 10 feet from the ground level in the front and it will be fabricated 2 inches x 2 inch L angles for 18 feet in the front side of the square tubes where the sign board will also be fixed. Both the angles and the square tubes will painted using two port of primer and to both of black anal paint concrete pillars will be provided for the Three 10 feet used for support and strength. The sign board will be erected in the entrance of the building above the Compound wall in the ground level.</v>
          </cell>
          <cell r="D1814">
            <v>122000</v>
          </cell>
          <cell r="E1814" t="str">
            <v>Quotation</v>
          </cell>
          <cell r="F1814" t="str">
            <v>Each</v>
          </cell>
        </row>
        <row r="1815">
          <cell r="B1815" t="str">
            <v xml:space="preserve">THE LED SIGNBOARD in Tamil and English Language with LOGO IS MADE USING  80 SQ FT  UV Printed Star 
 </v>
          </cell>
          <cell r="C1815" t="str">
            <v xml:space="preserve">THE LED SIGNBOARD in Tamil and English Language with LOGO IS MADE USING  80 SQ FT  UV Printed Star Outdoor Flex AND  ILLUMINATED USING  40 numbers of 22W LED Tube lights(Philips/Orbit)  and 40 METERs of Internal  WIRING TO Power THE LED SIGNAGE, The Glow Sign  Box will be Made using 2inch x 1 inch Square Tube with 1.6mm Thickness . The Front side of the Sign board board will be in UV Printed Flex and  The Rear Side of the Sign board  will be Covered using 2mm ACP Sheet ( 80 sq.ft Rear Side )of the sign board, 
  The Sign board  will be supported using 3 nos of  2.5  inches x 2.5 inch Square Tube 16 ft from the ground level in the front and it will be fabricated using 2 inches x 2  inch L angles. Both the angles and the Square Tubes will painted using Two coat of Primer and Two coats of Black Enamel Paint. Concrete pillars will be provided for all three 16 ft square tubes for support and strength .The Sign board will be erected as per your preferred location
THE LED SIGNBOARD in Tamil and English Language with LOGO IS MADE USING  80 SQ FT  UV Printed Star Outdoor Flex AND  ILLUMINATED USING  40 numbers of 22W LED Tube lights(Philips/Orbit)  and 40 METERs of Internal  WIRING TO Power THE LED SIGNAGE, The Glow Sign  Box will be Made using 2inch x 1 inch Square Tube with 1.6mm Thickness . The Front side of the Sign board board will be in UV Printed Flex and  The Rear Side of the Sign board  will be Covered using 2mm ACP Sheet ( 80 sq.ft Rear Side )of the sign board, 
  The Sign board  will be supported using 3 nos of  2.5  inches x 2.5 inch Square Tube 16 ft from the ground level in the front and it will be fabricated using 2 inches x 2  inch L angles. Both the angles and the Square Tubes will painted using Two coat of Primer and Two coats of Black Enamel Paint. Concrete pillars will be provided for all three 16 ft square tubes for support and strength .The Sign board will be erected as per your preferred location
including transport charges </v>
          </cell>
          <cell r="D1815">
            <v>78000</v>
          </cell>
          <cell r="E1815" t="str">
            <v>Quotation</v>
          </cell>
          <cell r="F1815" t="str">
            <v>Each</v>
          </cell>
        </row>
        <row r="1816">
          <cell r="B1816" t="str">
            <v>Construction of Inspection chamber of size 60x60x60cm</v>
          </cell>
          <cell r="C1816" t="str">
            <v>Construction of Inspection chamber of size 60x60x60cm including Earth work excavation including refilling,Brick work allround over Cement Concrete 1:8:16 with necessary plastering and cover slab etc all complete and as directed by the departmental officers</v>
          </cell>
          <cell r="D1816">
            <v>6178.27</v>
          </cell>
          <cell r="E1816" t="str">
            <v>Data</v>
          </cell>
          <cell r="F1816" t="str">
            <v>Each</v>
          </cell>
        </row>
        <row r="1817">
          <cell r="B1817" t="str">
            <v>Construction of Inspection chamber of size 60x60x75cm</v>
          </cell>
          <cell r="C1817" t="str">
            <v>Construction of Inspection chamber of size 60x60x75cm including Earth work excavation including refilling,Brick work allround over Cement Concrete 1:8:16 with necessary plastering and cover slab etc all complete and as directed by the departmental officers</v>
          </cell>
          <cell r="D1817">
            <v>7268.74</v>
          </cell>
          <cell r="E1817" t="str">
            <v>Data</v>
          </cell>
          <cell r="F1817" t="str">
            <v>Each</v>
          </cell>
        </row>
        <row r="3517">
          <cell r="B3517" t="str">
            <v xml:space="preserve">Removing &amp; refixing of door </v>
          </cell>
          <cell r="C3517" t="e">
            <v>#N/A</v>
          </cell>
        </row>
        <row r="3519">
          <cell r="B3519" t="str">
            <v>Charges for fixing Mercury, Sodium Vapour lamp street light fittings ( all types ) in the existing pole with required GI pipes 'B' class and accessories ( Street light fittings alone will be supplied departmentally at free of cost ).</v>
          </cell>
          <cell r="C3519" t="e">
            <v>#N/A</v>
          </cell>
          <cell r="D3519">
            <v>0</v>
          </cell>
        </row>
        <row r="3520">
          <cell r="B3520" t="str">
            <v>Laying of U.G. Cable below Ground Level</v>
          </cell>
          <cell r="C3520" t="e">
            <v>#N/A</v>
          </cell>
          <cell r="D3520">
            <v>0</v>
          </cell>
        </row>
        <row r="3521">
          <cell r="B3521" t="str">
            <v>Fixing of UG cables on Walls / Ceiling</v>
          </cell>
          <cell r="C3521" t="e">
            <v>#N/A</v>
          </cell>
          <cell r="D3521">
            <v>0</v>
          </cell>
        </row>
        <row r="3522">
          <cell r="B3522" t="str">
            <v>Fixing of Tube light street light fitting</v>
          </cell>
          <cell r="C3522" t="e">
            <v>#N/A</v>
          </cell>
          <cell r="D3522">
            <v>0</v>
          </cell>
        </row>
        <row r="3524">
          <cell r="B3524" t="str">
            <v xml:space="preserve">Supply of 40 mm dia GI pipe "B"class </v>
          </cell>
          <cell r="C3524" t="str">
            <v>Supply of 40 mm dia GI pipe "B"class ( for the above Data ) for passing through from top of Houses to the MES Board to meet the EB requirement.</v>
          </cell>
          <cell r="D3524">
            <v>165</v>
          </cell>
        </row>
        <row r="3525">
          <cell r="B3525" t="str">
            <v>FIXING OF TUBE LIGHT FITTINGS ON WALL / CEILING</v>
          </cell>
          <cell r="C3525" t="e">
            <v>#N/A</v>
          </cell>
          <cell r="D3525">
            <v>0</v>
          </cell>
        </row>
        <row r="3526">
          <cell r="B3526" t="str">
            <v>FIXING OF TUBE FITTINGS SUSPENDED FROM CEILING</v>
          </cell>
          <cell r="C3526" t="e">
            <v>#N/A</v>
          </cell>
          <cell r="D3526">
            <v>0</v>
          </cell>
        </row>
        <row r="3527">
          <cell r="B3527" t="str">
            <v xml:space="preserve">( to be supplied by the department free of cost ) on suitable well varnished teak wood plank </v>
          </cell>
          <cell r="C3527" t="e">
            <v>#N/A</v>
          </cell>
          <cell r="D3527">
            <v>0</v>
          </cell>
        </row>
        <row r="3528">
          <cell r="B3528" t="str">
            <v xml:space="preserve">Charges for fixing single phase RCCB/ELCB on fully concealed suitable MS BOX </v>
          </cell>
          <cell r="C3528" t="e">
            <v>#N/A</v>
          </cell>
          <cell r="D3528">
            <v>0</v>
          </cell>
        </row>
        <row r="3529">
          <cell r="B3529" t="str">
            <v xml:space="preserve">Charges for fixing three phase RCCB/ ELCB  on suitable well varnished teak wood plank </v>
          </cell>
          <cell r="C3529" t="e">
            <v>#N/A</v>
          </cell>
          <cell r="D3529">
            <v>0</v>
          </cell>
        </row>
        <row r="3530">
          <cell r="B3530" t="str">
            <v xml:space="preserve">Charges for fixing Three  phase RCCB/ELCB  on fully concealed suitable MS BOX </v>
          </cell>
          <cell r="C3530" t="e">
            <v>#N/A</v>
          </cell>
          <cell r="D3530">
            <v>0</v>
          </cell>
        </row>
        <row r="3531">
          <cell r="B3531" t="str">
            <v>Supplying and delivery of Single phase ELCB/RCCB</v>
          </cell>
          <cell r="C3531" t="e">
            <v>#N/A</v>
          </cell>
          <cell r="D3531">
            <v>0</v>
          </cell>
        </row>
        <row r="3532">
          <cell r="B3532" t="str">
            <v>Supplying and delivery of Three phase ELCB/RCCB</v>
          </cell>
          <cell r="C3532" t="str">
            <v>Supplying and fixing of electro mechanically operated three phase earth leakage circuit breaker/residual current circuit breaker (ELCB/RCCB) combined with over load and short circuit protection having a rupturing capacity of 6 ka with 30 milli amps fixed setting sensitivity and rates for 25 A in suitable sheet steel enclosure confirming to is 12640/1988 including cost of ELCB/RCCB on fully concealed suitable M.S box with necessary inter connections and earth connections using copper cable including cost of all materials etc., all complete</v>
          </cell>
          <cell r="D3532">
            <v>0</v>
          </cell>
        </row>
        <row r="3533">
          <cell r="B3533" t="str">
            <v>2 x 4 Sqmm Copper PVC insulated unsheathed single core 1 KV grade cable for EB service single phase.</v>
          </cell>
          <cell r="C3533" t="e">
            <v>#N/A</v>
          </cell>
          <cell r="D3533">
            <v>0</v>
          </cell>
        </row>
        <row r="3534">
          <cell r="B3534" t="str">
            <v>4 x 4  Sq mm copper PVC insulated unsheathed single core cable for 3 phase EB service connection</v>
          </cell>
          <cell r="C3534" t="str">
            <v xml:space="preserve">Run of 4 wires of 4 Sqmm copper PVC insulated unsheathed single cosre/ 1.1 KV grade cable with one run of 7/20 GI stay wire suspended with porcelin reel insulater at 1.0 m C/C for support of phase and neautral cable from the top of street pole to the houses/blocks including all materials, etc., all complatet for EB service connections, including labour charges for fixing GI wires and MS angles </v>
          </cell>
          <cell r="D3534">
            <v>0</v>
          </cell>
        </row>
        <row r="3535">
          <cell r="B3535" t="str">
            <v xml:space="preserve">Supply and erection of Tubular lamp, using 65 mm dia GI pipe 'B' class pipe with ISI mark of 6 mt length and 20 mm dia GI pipe 'B' class upto 2 mt with. </v>
          </cell>
          <cell r="C3535" t="e">
            <v>#N/A</v>
          </cell>
          <cell r="D3535">
            <v>7349.5</v>
          </cell>
        </row>
        <row r="3536">
          <cell r="B3536" t="str">
            <v>Tube light -  Box type</v>
          </cell>
          <cell r="C3536" t="e">
            <v>#N/A</v>
          </cell>
          <cell r="D3536">
            <v>623.42999999999995</v>
          </cell>
        </row>
        <row r="3537">
          <cell r="B3537" t="str">
            <v>Open wiring for Light point with ceiling rose for flats/ houses</v>
          </cell>
          <cell r="C3537" t="e">
            <v>#N/A</v>
          </cell>
          <cell r="D3537">
            <v>921.2</v>
          </cell>
        </row>
        <row r="3538">
          <cell r="B3538" t="str">
            <v>Open wiring Light point with bakelite batern type holder for flats/ houses(Open wiring)</v>
          </cell>
          <cell r="C3538" t="e">
            <v>#N/A</v>
          </cell>
          <cell r="D3538">
            <v>923.2</v>
          </cell>
        </row>
        <row r="3539">
          <cell r="B3539" t="str">
            <v>Open wiring POINT WIRING FOR CALLING BELL / BUZZER WITH PUSH SWITCH FOR ALL TYPE OF BUILDING (OPEN WIRING)</v>
          </cell>
          <cell r="C3539" t="e">
            <v>#N/A</v>
          </cell>
          <cell r="D3539">
            <v>961.2</v>
          </cell>
        </row>
        <row r="3540">
          <cell r="B3540" t="str">
            <v>Open wiring FAN POINT FOR ADMINISTRATIVE BLOCKS AND COMMUNITY CENTRE</v>
          </cell>
          <cell r="C3540" t="e">
            <v>#N/A</v>
          </cell>
          <cell r="D3540">
            <v>1008.2</v>
          </cell>
        </row>
        <row r="3541">
          <cell r="B3541" t="str">
            <v>Open wiring STAIRCASE LIGHT POINT FOR ADMINISTRATIVE BLOCKS AND COMMUNITY CENTRE (Open wiring)</v>
          </cell>
          <cell r="C3541" t="e">
            <v>#N/A</v>
          </cell>
          <cell r="D3541">
            <v>2206.1</v>
          </cell>
        </row>
        <row r="3542">
          <cell r="B3542" t="str">
            <v>Open wiring 5 AMPS 5 PIN PLUG SOCKET POINT AT CONVENIENT PLACES (OPEN WIRING)</v>
          </cell>
          <cell r="C3542" t="e">
            <v>#N/A</v>
          </cell>
          <cell r="D3542">
            <v>707.47</v>
          </cell>
        </row>
        <row r="3544">
          <cell r="B3544" t="str">
            <v>Supply and fixing of triple pole and neutral 4 way 7 segment 3 tier compartmental type MCB distribution board complete with necessary incomings and outgoings etc.</v>
          </cell>
          <cell r="C3544" t="str">
            <v>Supply and fixing of triple pole and neutral four way 7 segment 3 tier compartmental type MCB distribution board complete with the following and necessary neutral link, earth connector link etc. with bus bar and double door arrangements on surface / in flush with wall and making good of the concealed portion with earth connection.  
Incoming:   1 No.  63A 4 pole MCB type isolator
   3 Nos. 63A 10KA DP MCB with 63A   100mA ELCB
Outgoing: 12 Nos. 6A/20A 10KA SP MCB   
Ground Floor : 2 Nos.
First Floor : 6 Nos. 
Second floor : 6 Nos. 
Third floor : 6 Nos.  DATA - AM</v>
          </cell>
          <cell r="D3544">
            <v>0</v>
          </cell>
          <cell r="F3544" t="str">
            <v>Each</v>
          </cell>
        </row>
        <row r="3545">
          <cell r="B3545" t="str">
            <v xml:space="preserve">Supplying and delivery of following materials </v>
          </cell>
        </row>
        <row r="3546">
          <cell r="B3546" t="str">
            <v>b). 12mm Nylon rope  (PWD SR 2020-2021 p-105)</v>
          </cell>
          <cell r="D3546">
            <v>60.6</v>
          </cell>
          <cell r="F3546" t="str">
            <v>Rmt</v>
          </cell>
        </row>
        <row r="3547">
          <cell r="B3547" t="str">
            <v>C). 32MM Dia  HDPE PIPES (PWD SR 2020-2021, Pg No. 104)</v>
          </cell>
          <cell r="D3547">
            <v>73.900000000000006</v>
          </cell>
          <cell r="F3547" t="str">
            <v>Rmt.</v>
          </cell>
        </row>
        <row r="3548">
          <cell r="B3548" t="str">
            <v>Labour charges for the erection of submersible pumpset in borewell/openwell   (TWAD SR 2020-21 p-297)</v>
          </cell>
          <cell r="D3548">
            <v>8559.9500000000007</v>
          </cell>
          <cell r="F3548" t="str">
            <v>Nos</v>
          </cell>
        </row>
        <row r="3549">
          <cell r="B3549" t="str">
            <v>Supply and delivery of 3 phase Submersible motor pumpset with ISI mark IS 8034 without panel board of capcity 20LPM x 150m head. (PWD SR 2020-2021 p-104)</v>
          </cell>
          <cell r="D3549">
            <v>29800</v>
          </cell>
          <cell r="F3549" t="str">
            <v>No</v>
          </cell>
        </row>
        <row r="3550">
          <cell r="B3550" t="str">
            <v>Supply and delivery of 3 HP Openwell submersible Pumpset 100 LPM x 75 M (PWD SR 2020-2021 p-107)</v>
          </cell>
          <cell r="D3550">
            <v>45169</v>
          </cell>
          <cell r="F3550" t="str">
            <v>No</v>
          </cell>
        </row>
        <row r="3551">
          <cell r="B3551" t="str">
            <v>Supplying and delivery of MS fabricated DOL panel control board with ISI mark for three phase</v>
          </cell>
          <cell r="D3551">
            <v>4711</v>
          </cell>
          <cell r="F3551" t="str">
            <v>No</v>
          </cell>
        </row>
        <row r="3552">
          <cell r="B3552" t="str">
            <v>Supplying and delivery of MS fabricated DOL panel control board 5 HP with ISI mark for three phase (TWAD SR 2019-2020)</v>
          </cell>
          <cell r="D3552">
            <v>13006</v>
          </cell>
          <cell r="F3552" t="str">
            <v>No</v>
          </cell>
        </row>
        <row r="3553">
          <cell r="B3553" t="str">
            <v>Supply and laying of PVC insulated PVC insulated
3 core 4 sqmm (SR 2020-2021) flat type copper cable</v>
          </cell>
          <cell r="D3553">
            <v>161</v>
          </cell>
          <cell r="F3553" t="str">
            <v>Rmt</v>
          </cell>
        </row>
        <row r="3554">
          <cell r="B3554" t="str">
            <v>Supply and fixing of Aluminium TNPHC Emblem of 18" height [CER.No.530/2019-2020]</v>
          </cell>
          <cell r="D3554">
            <v>4200</v>
          </cell>
          <cell r="F3554" t="str">
            <v>Nos</v>
          </cell>
        </row>
        <row r="3555">
          <cell r="B3555" t="str">
            <v>Supply and Fixing of 12" Height Aluminium letters [CER.No.530/2019-2020]</v>
          </cell>
          <cell r="D3555">
            <v>840</v>
          </cell>
          <cell r="F3555" t="str">
            <v>Nos</v>
          </cell>
        </row>
        <row r="3556">
          <cell r="B3556" t="str">
            <v>Supply and fixing of 9" Height Aluminium letters [CER.No.530/2019-2020]</v>
          </cell>
          <cell r="D3556">
            <v>720</v>
          </cell>
          <cell r="F3556" t="str">
            <v>Nos</v>
          </cell>
        </row>
        <row r="3557">
          <cell r="B3557" t="str">
            <v>Supply and fixing of 20"x5" size plastic foam name plate [CER.No.530/2019-2020]</v>
          </cell>
          <cell r="D3557">
            <v>320</v>
          </cell>
          <cell r="F3557" t="str">
            <v>Nos</v>
          </cell>
        </row>
        <row r="3558">
          <cell r="B3558" t="str">
            <v>Supply and fixing of 24"x8" plastic foam name plate with vinyl cutting letter RWH Board [CER.No.530/2019-2020]</v>
          </cell>
          <cell r="D3558">
            <v>450</v>
          </cell>
          <cell r="F3558" t="str">
            <v>Nos</v>
          </cell>
        </row>
        <row r="3559">
          <cell r="B3559" t="str">
            <v>Supply, laying, fixing and jointing the following UPVC pipes as per ASTM D-1785 of schedule</v>
          </cell>
        </row>
        <row r="3560">
          <cell r="B3560" t="str">
            <v>a. 40mm dia UPVC pipes (below Ground level)</v>
          </cell>
          <cell r="D3560">
            <v>213.71</v>
          </cell>
          <cell r="F3560" t="str">
            <v>Rmt</v>
          </cell>
        </row>
        <row r="3561">
          <cell r="B3561" t="str">
            <v>b. 40mm dia UPVC pipes (above Ground level)</v>
          </cell>
          <cell r="D3561">
            <v>297.85000000000002</v>
          </cell>
          <cell r="F3561" t="str">
            <v>Rmt</v>
          </cell>
        </row>
        <row r="3562">
          <cell r="B3562" t="str">
            <v>Supply and delivery of Submersible motor pumpset without panel board of 1.5 HP capacity 20 LPMx125m head of electric motor pump set (TWAD SR 2019-2020)</v>
          </cell>
          <cell r="D3562">
            <v>27844</v>
          </cell>
          <cell r="F3562" t="str">
            <v>Nos</v>
          </cell>
        </row>
        <row r="3563">
          <cell r="B3563" t="str">
            <v>Supply and delivery of openwell Submersible motor pumpset without panel board of 5 HP capacity 50 LPMx40m head of electric motor pump set (TWAD SR 2019-2020)</v>
          </cell>
          <cell r="D3563">
            <v>22198</v>
          </cell>
          <cell r="F3563" t="str">
            <v>Nos</v>
          </cell>
        </row>
        <row r="3564">
          <cell r="B3564" t="str">
            <v>Supplying and fixing of single phase panel board, DOL with two level guard and auto start for 1.5 HP (TWAD SR 2019-2020)</v>
          </cell>
          <cell r="D3564">
            <v>5500</v>
          </cell>
          <cell r="F3564" t="str">
            <v>Each</v>
          </cell>
        </row>
        <row r="3565">
          <cell r="B3565" t="str">
            <v>Supply and fixing of DOL starters 3 HP for three phase</v>
          </cell>
          <cell r="D3565">
            <v>12650</v>
          </cell>
          <cell r="F3565" t="str">
            <v>Each</v>
          </cell>
        </row>
        <row r="3566">
          <cell r="B3566" t="str">
            <v>Supply and laying of 3 core 4 sqmm Flat copper cable (TWAD SR 2019-2020)</v>
          </cell>
          <cell r="D3566">
            <v>161</v>
          </cell>
          <cell r="F3566" t="str">
            <v>Rmt</v>
          </cell>
        </row>
        <row r="3567">
          <cell r="B3567" t="str">
            <v>Supply and delivery of Follwing G.I specials</v>
          </cell>
          <cell r="C3567" t="e">
            <v>#N/A</v>
          </cell>
        </row>
        <row r="3568">
          <cell r="B3568" t="str">
            <v>a) 50mm non return valve (TWAD SR 2019-2020)</v>
          </cell>
          <cell r="C3568" t="e">
            <v>#N/A</v>
          </cell>
          <cell r="D3568">
            <v>1836</v>
          </cell>
          <cell r="F3568" t="str">
            <v>Nos</v>
          </cell>
        </row>
        <row r="3569">
          <cell r="B3569" t="str">
            <v>b. 50mm Gate valve (PWD SR 2020-2021)</v>
          </cell>
          <cell r="C3569" t="e">
            <v>#N/A</v>
          </cell>
          <cell r="D3569">
            <v>1217</v>
          </cell>
          <cell r="F3569" t="str">
            <v>Nos</v>
          </cell>
        </row>
        <row r="3570">
          <cell r="B3570" t="str">
            <v>c. 50mm Union (PWD SR 2020-2021)</v>
          </cell>
          <cell r="C3570" t="e">
            <v>#N/A</v>
          </cell>
          <cell r="D3570">
            <v>266.3</v>
          </cell>
          <cell r="F3570" t="str">
            <v>Nos</v>
          </cell>
        </row>
        <row r="3571">
          <cell r="B3571" t="str">
            <v>d. 50mm G.I. Pipe (PWD SR 2020-2021)</v>
          </cell>
          <cell r="C3571" t="e">
            <v>#N/A</v>
          </cell>
          <cell r="D3571">
            <v>209</v>
          </cell>
          <cell r="F3571" t="str">
            <v>Nos</v>
          </cell>
        </row>
        <row r="3572">
          <cell r="B3572" t="str">
            <v>e. 50mm G.I. Bend (PWD SR 2020-2021)</v>
          </cell>
          <cell r="C3572" t="e">
            <v>#N/A</v>
          </cell>
          <cell r="D3572">
            <v>116.3</v>
          </cell>
          <cell r="F3572" t="str">
            <v>Nos</v>
          </cell>
        </row>
        <row r="3573">
          <cell r="B3573" t="str">
            <v>f. 50 mm G.I. Coupling (PWD SR 2020-2021)</v>
          </cell>
          <cell r="C3573" t="e">
            <v>#N/A</v>
          </cell>
          <cell r="D3573">
            <v>69.8</v>
          </cell>
          <cell r="F3573" t="str">
            <v>Nos</v>
          </cell>
        </row>
        <row r="3574">
          <cell r="C3574">
            <v>0</v>
          </cell>
        </row>
        <row r="3575">
          <cell r="B3575" t="str">
            <v>Supplying and fixing of Teak Wood wrought and put up for frames  of doors,including cost of 8mm Thk Sand blasted Glass, Ornamental Design beadings,6" Brass Hinges, 8" Brass Handle,8" Tower Bolt, Brass aldrop, Brass Door  topper including the cost of Melamine polish with necessary plugs, rebates for shutters, plaster grooves on all faces etc. , including labour charges for fixing hold fasts, complying with relevant standard specifications etc., in all respects</v>
          </cell>
          <cell r="C3575" t="e">
            <v>#VALUE!</v>
          </cell>
          <cell r="D3575">
            <v>7945</v>
          </cell>
          <cell r="F3575" t="str">
            <v>Sqm</v>
          </cell>
        </row>
        <row r="3576">
          <cell r="B3576" t="str">
            <v>Lift Arrangements</v>
          </cell>
          <cell r="C3576" t="e">
            <v>#N/A</v>
          </cell>
        </row>
        <row r="3577">
          <cell r="B3577" t="str">
            <v>Design Engineering Supply, Fabrication, Erection, Testing, commissioning and handling of 13 persons (884 kg) capacity Passenger lift as per the following Technical Specifications (G+4 floor)  (Qtn)</v>
          </cell>
          <cell r="C3577" t="e">
            <v>#N/A</v>
          </cell>
          <cell r="D3577">
            <v>1821428.58</v>
          </cell>
          <cell r="F3577" t="str">
            <v>Nos</v>
          </cell>
        </row>
        <row r="3578">
          <cell r="B3578" t="str">
            <v xml:space="preserve">Design Engineering Supply, Fabrication, Erection, Testing, commissioning and handling of 13 persons (884 kg) capacity Passenger lift as per the following Technical Specifications </v>
          </cell>
          <cell r="C3578" t="e">
            <v>#N/A</v>
          </cell>
          <cell r="D3578">
            <v>1739000</v>
          </cell>
          <cell r="F3578" t="str">
            <v>Nos</v>
          </cell>
        </row>
        <row r="3579">
          <cell r="B3579" t="str">
            <v>Fire Fighting Arrangements</v>
          </cell>
          <cell r="C3579" t="e">
            <v>#N/A</v>
          </cell>
        </row>
        <row r="3580">
          <cell r="B3580" t="str">
            <v xml:space="preserve">Installation , testing and commissioning of electric driven Terrace / Mono Block Booster pump suitable for automatic operation and complete in all respect as required.
</v>
          </cell>
          <cell r="C3580" t="e">
            <v>#N/A</v>
          </cell>
          <cell r="D3580">
            <v>216000</v>
          </cell>
          <cell r="F3580" t="str">
            <v>Nos</v>
          </cell>
        </row>
        <row r="3581">
          <cell r="B3581" t="str">
            <v>Supplying, installation , testing and commissioning of Star Delta starter</v>
          </cell>
          <cell r="C3581" t="e">
            <v>#N/A</v>
          </cell>
          <cell r="D3581">
            <v>27000</v>
          </cell>
          <cell r="F3581" t="str">
            <v>Nos</v>
          </cell>
        </row>
        <row r="3582">
          <cell r="B3582" t="str">
            <v>Supplying,  installing  ,testing  and  commissioning  of  FRLS,PVC  outer  sheated,  steel armored,  aluminum conductor,  1100v grade  power cables  with glands  etc.</v>
          </cell>
          <cell r="C3582" t="e">
            <v>#N/A</v>
          </cell>
        </row>
        <row r="3583">
          <cell r="B3583" t="str">
            <v>a) 4 C x 16 sq.mm. Aluminum cable for Booster  pumps</v>
          </cell>
          <cell r="C3583" t="e">
            <v>#N/A</v>
          </cell>
          <cell r="D3583">
            <v>232</v>
          </cell>
          <cell r="F3583" t="str">
            <v>Rmt</v>
          </cell>
        </row>
        <row r="3584">
          <cell r="B3584" t="str">
            <v>b)2 C x 2.5 sq.mm Copper armored for Instrumentation</v>
          </cell>
          <cell r="C3584" t="e">
            <v>#N/A</v>
          </cell>
          <cell r="D3584">
            <v>160</v>
          </cell>
          <cell r="F3584" t="str">
            <v>Rmt</v>
          </cell>
        </row>
        <row r="3585">
          <cell r="B3585" t="str">
            <v>c)3 C x 2.5 sq.mm Copper armoured cables For start / stop push buttons</v>
          </cell>
          <cell r="C3585" t="e">
            <v>#N/A</v>
          </cell>
          <cell r="D3585">
            <v>220</v>
          </cell>
          <cell r="F3585" t="str">
            <v>Rmt</v>
          </cell>
        </row>
        <row r="3586">
          <cell r="B3586" t="str">
            <v xml:space="preserve">Supplying,  installing,  testing  and  commissioning  of  C.I.  Non-return  valves  as  per  IS standards.  </v>
          </cell>
          <cell r="C3586" t="e">
            <v>#N/A</v>
          </cell>
        </row>
        <row r="3587">
          <cell r="B3587" t="str">
            <v>100 mm Nominal dia</v>
          </cell>
          <cell r="C3587" t="e">
            <v>#N/A</v>
          </cell>
          <cell r="D3587">
            <v>4400</v>
          </cell>
          <cell r="F3587" t="str">
            <v>Nos</v>
          </cell>
        </row>
        <row r="3588">
          <cell r="B3588" t="str">
            <v xml:space="preserve">Supplying, Installing, testing and commissioning CI butterfly valves as per IS standards </v>
          </cell>
          <cell r="C3588" t="e">
            <v>#N/A</v>
          </cell>
        </row>
        <row r="3589">
          <cell r="B3589" t="str">
            <v>100mm Nominal dia</v>
          </cell>
          <cell r="C3589" t="e">
            <v>#N/A</v>
          </cell>
          <cell r="D3589">
            <v>16000</v>
          </cell>
          <cell r="F3589" t="str">
            <v>Nos</v>
          </cell>
        </row>
        <row r="3590">
          <cell r="B3590" t="str">
            <v>Supplying,  installing,  testing  and  commissioning  of  Gun  metal  chrome  finished  Ball valves  with fittings of screwed end type. (Zoloto)</v>
          </cell>
          <cell r="C3590" t="e">
            <v>#N/A</v>
          </cell>
        </row>
        <row r="3591">
          <cell r="B3591" t="str">
            <v>15mm dia.</v>
          </cell>
          <cell r="C3591" t="e">
            <v>#N/A</v>
          </cell>
          <cell r="D3591">
            <v>2400</v>
          </cell>
          <cell r="F3591" t="str">
            <v>Nos</v>
          </cell>
        </row>
        <row r="3592">
          <cell r="B3592" t="str">
            <v>25 mm dia</v>
          </cell>
          <cell r="C3592" t="e">
            <v>#N/A</v>
          </cell>
          <cell r="D3592">
            <v>4200</v>
          </cell>
          <cell r="F3592" t="str">
            <v>Nos</v>
          </cell>
        </row>
        <row r="3593">
          <cell r="B3593" t="str">
            <v>Supplying, installing ,testing and commissioning of  Pressure switches of suitable range for pump sets with Ball valves, Fittings like unions / colors / reducers etc. complete.</v>
          </cell>
          <cell r="C3593" t="e">
            <v>#N/A</v>
          </cell>
          <cell r="D3593">
            <v>5500</v>
          </cell>
          <cell r="F3593" t="str">
            <v>Set</v>
          </cell>
        </row>
        <row r="3594">
          <cell r="B3594" t="str">
            <v>Supplying,  installing  ,testing  and  commissioning  of   Pressure  gauges  of  0-20kg/cm2 range and pipe lines for the respective floors near to the flow switches with Ball valves, siphon, Fittings like unions / colors / reducers etc. Glycerine filled pressure gauges to use on pump discharge lines.</v>
          </cell>
          <cell r="C3594" t="e">
            <v>#VALUE!</v>
          </cell>
          <cell r="D3594">
            <v>3000</v>
          </cell>
          <cell r="F3594" t="str">
            <v>Set</v>
          </cell>
        </row>
        <row r="3595">
          <cell r="B3595" t="str">
            <v xml:space="preserve"> HYDRANT SYSTEM</v>
          </cell>
          <cell r="C3595" t="e">
            <v>#N/A</v>
          </cell>
        </row>
        <row r="3596">
          <cell r="B3596" t="str">
            <v>Supplying,  installing  ,testing  and  commissioning  of  M.S  black  pipes  of  class  'C'  to confirm  IS  3589,  6  mm  thick,  (Gr.410),  malleable  specials  extruded  type,  such  as flanges, Butt welded etc .The pipes shall be painted zinc chromate primer &amp; two coat Red Paint (with needed touch up)</v>
          </cell>
          <cell r="C3596" t="e">
            <v>#VALUE!</v>
          </cell>
        </row>
        <row r="3597">
          <cell r="B3597" t="str">
            <v>100mm Nominal dia</v>
          </cell>
          <cell r="C3597" t="e">
            <v>#N/A</v>
          </cell>
          <cell r="D3597">
            <v>1850</v>
          </cell>
          <cell r="F3597" t="str">
            <v>Rmt</v>
          </cell>
        </row>
        <row r="3598">
          <cell r="B3598" t="str">
            <v>80mm Nominal dia</v>
          </cell>
          <cell r="C3598" t="e">
            <v>#N/A</v>
          </cell>
          <cell r="D3598">
            <v>900</v>
          </cell>
          <cell r="F3598" t="str">
            <v>Rmt</v>
          </cell>
        </row>
        <row r="3599">
          <cell r="B3599" t="str">
            <v>Single headed hydrant valve as per IS 5290, made of Gun metal with 63 mm dia instantaneous  out  &amp;  80  mm  dia  fanged  inlet,  Blank  cap  ,  chain  and  hand  wheel  etc complete. with Orifice plate(SS304 6MM THK) as required to minimize the pressure at discharge point. (Omex)</v>
          </cell>
          <cell r="C3599" t="e">
            <v>#VALUE!</v>
          </cell>
          <cell r="D3599">
            <v>13500</v>
          </cell>
          <cell r="F3599" t="str">
            <v>Nos</v>
          </cell>
        </row>
        <row r="3600">
          <cell r="B3600" t="str">
            <v xml:space="preserve">Double door HOSE BOX with lock and key type </v>
          </cell>
          <cell r="C3600" t="e">
            <v>#N/A</v>
          </cell>
          <cell r="D3600">
            <v>7000</v>
          </cell>
          <cell r="F3600" t="str">
            <v>Nos</v>
          </cell>
        </row>
        <row r="3601">
          <cell r="B3601" t="str">
            <v>2 lengths of 15 M long, 63mm dia RRL hose couplings made of GM   with instantaneous couplings and Hoses shall be stored in side the hose cabinet  with locking arrangement, Bracket and required accessories.</v>
          </cell>
          <cell r="C3601" t="e">
            <v>#N/A</v>
          </cell>
          <cell r="D3601">
            <v>18000</v>
          </cell>
          <cell r="F3601" t="str">
            <v>Nos</v>
          </cell>
        </row>
        <row r="3602">
          <cell r="B3602" t="str">
            <v>Gun metal short branch pipe with Nozzle.</v>
          </cell>
          <cell r="C3602" t="e">
            <v>#N/A</v>
          </cell>
          <cell r="D3602">
            <v>5200</v>
          </cell>
          <cell r="F3602" t="str">
            <v>Nos</v>
          </cell>
        </row>
        <row r="3603">
          <cell r="B3603" t="str">
            <v>Hose reel drum of  swinging type with 19mm dia Rubber braided  hose of  36M. length with Gate valve (upstream) and Shut off Nozzle, complete.</v>
          </cell>
          <cell r="C3603" t="e">
            <v>#N/A</v>
          </cell>
          <cell r="D3603">
            <v>13000</v>
          </cell>
          <cell r="F3603" t="str">
            <v>Nos</v>
          </cell>
        </row>
        <row r="3604">
          <cell r="B3604" t="str">
            <v>Supplying, installing ,testing and commissioning of approved make 25mm dia. Automatic air release valve with suitable size of ball valves and unions etc. complete.</v>
          </cell>
          <cell r="C3604" t="e">
            <v>#N/A</v>
          </cell>
          <cell r="D3604">
            <v>4500</v>
          </cell>
          <cell r="F3604" t="str">
            <v>Nos</v>
          </cell>
        </row>
        <row r="3605">
          <cell r="B3605" t="str">
            <v>M.S. chanell 100/100 for  structural support.</v>
          </cell>
          <cell r="C3605" t="e">
            <v>#N/A</v>
          </cell>
          <cell r="D3605">
            <v>180</v>
          </cell>
          <cell r="F3605" t="str">
            <v>kg</v>
          </cell>
        </row>
        <row r="3606">
          <cell r="B3606" t="str">
            <v>EXTINGUISHER</v>
          </cell>
          <cell r="C3606" t="e">
            <v>#N/A</v>
          </cell>
        </row>
        <row r="3607">
          <cell r="B3607" t="str">
            <v>Supply of Hand held Fire Extinguisher - CO2  - 4.5 Kg with suitable Metal Floor stand MS fabricated painted in black colour (Safex )</v>
          </cell>
          <cell r="C3607" t="e">
            <v>#N/A</v>
          </cell>
          <cell r="D3607">
            <v>7500</v>
          </cell>
          <cell r="F3607" t="str">
            <v>Nos</v>
          </cell>
        </row>
        <row r="3608">
          <cell r="B3608" t="str">
            <v>Supply of Hand held Fire Extinguisher - ABC Powder - 4.5 Kg with suitable Metal Floor stand MS fabricated painted in black colour (Safex )</v>
          </cell>
          <cell r="C3608" t="e">
            <v>#N/A</v>
          </cell>
          <cell r="D3608">
            <v>4500</v>
          </cell>
          <cell r="F3608" t="str">
            <v>Nos</v>
          </cell>
        </row>
        <row r="3609">
          <cell r="B3609" t="str">
            <v xml:space="preserve">Supply, Installation, of FIRE ALARM SYSTEM </v>
          </cell>
          <cell r="C3609" t="e">
            <v>#N/A</v>
          </cell>
        </row>
        <row r="3610">
          <cell r="B3610" t="str">
            <v>Supply of 12 zone conventional type fire alam panel along with battery back in power failure condition (RAVEL)</v>
          </cell>
          <cell r="C3610" t="e">
            <v>#N/A</v>
          </cell>
          <cell r="D3610">
            <v>34000</v>
          </cell>
          <cell r="F3610" t="str">
            <v>No</v>
          </cell>
        </row>
        <row r="3611">
          <cell r="B3611" t="str">
            <v>Conventional type Heat Detector  (RAVEL)</v>
          </cell>
          <cell r="C3611" t="e">
            <v>#N/A</v>
          </cell>
          <cell r="D3611">
            <v>2600</v>
          </cell>
          <cell r="F3611" t="str">
            <v>No</v>
          </cell>
        </row>
        <row r="3612">
          <cell r="B3612" t="str">
            <v>Hooter (RAVEL)</v>
          </cell>
          <cell r="C3612" t="e">
            <v>#N/A</v>
          </cell>
          <cell r="D3612">
            <v>2200</v>
          </cell>
          <cell r="F3612" t="str">
            <v>No</v>
          </cell>
        </row>
        <row r="3613">
          <cell r="B3613" t="str">
            <v>Manual call point (RAVEL)</v>
          </cell>
          <cell r="C3613" t="e">
            <v>#N/A</v>
          </cell>
          <cell r="D3613">
            <v>2100</v>
          </cell>
          <cell r="F3613" t="str">
            <v>No</v>
          </cell>
        </row>
        <row r="3614">
          <cell r="B3614" t="str">
            <v>2 x 1.5 sqmm Armoured cable (Orbit / polycap)</v>
          </cell>
          <cell r="C3614" t="e">
            <v>#N/A</v>
          </cell>
          <cell r="D3614">
            <v>160</v>
          </cell>
          <cell r="F3614" t="str">
            <v>Rmt</v>
          </cell>
        </row>
        <row r="3615">
          <cell r="B3615" t="str">
            <v>PUBLIC ADDRESS SYSTEM (TWO WAY COMMUNICATION TYPE)</v>
          </cell>
          <cell r="C3615" t="e">
            <v>#N/A</v>
          </cell>
          <cell r="D3615">
            <v>263207</v>
          </cell>
          <cell r="F3615" t="str">
            <v>Set</v>
          </cell>
        </row>
        <row r="3616">
          <cell r="B3616" t="str">
            <v xml:space="preserve">Supply, Installation, of PUBLIC ADDRESS SYSTEM </v>
          </cell>
          <cell r="C3616" t="e">
            <v>#N/A</v>
          </cell>
        </row>
        <row r="3617">
          <cell r="B3617" t="str">
            <v>Amplifier 250 watts (Ahuja / or equivalent )</v>
          </cell>
          <cell r="C3617" t="e">
            <v>#N/A</v>
          </cell>
          <cell r="D3617">
            <v>28000</v>
          </cell>
          <cell r="F3617" t="str">
            <v>No</v>
          </cell>
        </row>
        <row r="3618">
          <cell r="B3618" t="str">
            <v xml:space="preserve">6 watts wall mount speaker </v>
          </cell>
          <cell r="C3618" t="e">
            <v>#N/A</v>
          </cell>
          <cell r="D3618">
            <v>2200</v>
          </cell>
          <cell r="F3618" t="str">
            <v>No</v>
          </cell>
        </row>
        <row r="3619">
          <cell r="B3619" t="str">
            <v>2 x 1.5 sqmm Armoured cable (Orbit / polycap)</v>
          </cell>
          <cell r="C3619" t="e">
            <v>#N/A</v>
          </cell>
          <cell r="D3619">
            <v>160</v>
          </cell>
          <cell r="F3619" t="str">
            <v xml:space="preserve">mtrs </v>
          </cell>
        </row>
        <row r="3620">
          <cell r="B3620" t="str">
            <v>Goose neck mic</v>
          </cell>
          <cell r="C3620" t="e">
            <v>#N/A</v>
          </cell>
          <cell r="D3620">
            <v>14000</v>
          </cell>
          <cell r="F3620" t="str">
            <v>No</v>
          </cell>
        </row>
        <row r="3621">
          <cell r="B3621" t="str">
            <v xml:space="preserve">Zone selector </v>
          </cell>
          <cell r="C3621" t="e">
            <v>#N/A</v>
          </cell>
          <cell r="D3621">
            <v>16000</v>
          </cell>
          <cell r="F3621" t="str">
            <v>No</v>
          </cell>
        </row>
        <row r="3622">
          <cell r="B3622" t="str">
            <v xml:space="preserve"> SIGNAGES</v>
          </cell>
          <cell r="C3622" t="e">
            <v>#N/A</v>
          </cell>
        </row>
        <row r="3623">
          <cell r="B3623" t="str">
            <v xml:space="preserve">Supply, Installation, of SIGNAGES </v>
          </cell>
          <cell r="C3623" t="e">
            <v>#N/A</v>
          </cell>
        </row>
        <row r="3624">
          <cell r="B3624" t="str">
            <v xml:space="preserve">Fire exit signages in self adhesive foam board </v>
          </cell>
          <cell r="C3624" t="e">
            <v>#N/A</v>
          </cell>
          <cell r="D3624">
            <v>640</v>
          </cell>
          <cell r="F3624" t="str">
            <v>No</v>
          </cell>
        </row>
        <row r="3625">
          <cell r="B3625" t="str">
            <v>Supplying &amp; Delivery for 6'x3' Full Teakwood Frame, T.W 5"x1.5" thick bar with top 12mm playwood with varnish Finishing etc., Complete.</v>
          </cell>
          <cell r="C3625" t="e">
            <v>#N/A</v>
          </cell>
          <cell r="D3625">
            <v>10500</v>
          </cell>
          <cell r="F3625" t="str">
            <v>Nos</v>
          </cell>
        </row>
        <row r="3626">
          <cell r="B3626" t="str">
            <v>Supplying &amp; Delivery for 6'x3' high density foam mattress bed etc., Complete.</v>
          </cell>
          <cell r="C3626" t="e">
            <v>#N/A</v>
          </cell>
          <cell r="D3626">
            <v>4500</v>
          </cell>
          <cell r="F3626" t="str">
            <v>nos</v>
          </cell>
        </row>
        <row r="3627">
          <cell r="B3627" t="str">
            <v>Supplying &amp; Delivery for Size 3'x2'x2.5' study table (MDF) with revolving chair (1 set)  etc., Complete.</v>
          </cell>
          <cell r="C3627" t="e">
            <v>#N/A</v>
          </cell>
          <cell r="D3627">
            <v>6500</v>
          </cell>
          <cell r="F3627" t="str">
            <v>Nos</v>
          </cell>
        </row>
        <row r="3628">
          <cell r="B3628" t="str">
            <v>Supplying &amp; Delivery for Size 6'x1.2'x6' Cupboard using 18mm Thick MDF both side lamination Cupboard with 4 partition, 4 drawer, Lock  etc., Complete.</v>
          </cell>
          <cell r="C3628" t="e">
            <v>#N/A</v>
          </cell>
          <cell r="D3628">
            <v>27000</v>
          </cell>
          <cell r="F3628" t="str">
            <v>Nos</v>
          </cell>
        </row>
        <row r="3629">
          <cell r="B3629" t="str">
            <v>Supplying &amp; Delivery for 4 Nos Perfo powder coat, 3 seater sofa block colour  etc., Complete.</v>
          </cell>
          <cell r="C3629" t="e">
            <v>#N/A</v>
          </cell>
          <cell r="D3629">
            <v>22000</v>
          </cell>
          <cell r="F3629" t="str">
            <v>Nos</v>
          </cell>
        </row>
        <row r="3630">
          <cell r="B3630" t="str">
            <v>Supplying &amp; Delivery for 1 Nos Perfo powder coat, 2 seater sofa block colour  etc., Complete.</v>
          </cell>
          <cell r="C3630" t="e">
            <v>#N/A</v>
          </cell>
          <cell r="D3630">
            <v>4300</v>
          </cell>
          <cell r="F3630" t="str">
            <v>Nos</v>
          </cell>
        </row>
        <row r="3631">
          <cell r="B3631" t="str">
            <v xml:space="preserve">Supplying &amp; Delivery for 1 Nos Perfo powder coat, 3 seater sofa block colour  etc., Complete. </v>
          </cell>
          <cell r="C3631" t="e">
            <v>#N/A</v>
          </cell>
          <cell r="D3631">
            <v>5500</v>
          </cell>
          <cell r="F3631" t="str">
            <v>Nos</v>
          </cell>
        </row>
        <row r="3632">
          <cell r="B3632" t="str">
            <v>Provision for approval by CEIG for commissioning the lift</v>
          </cell>
          <cell r="C3632" t="e">
            <v>#N/A</v>
          </cell>
          <cell r="D3632">
            <v>10000</v>
          </cell>
          <cell r="F3632" t="str">
            <v>set</v>
          </cell>
        </row>
        <row r="3633">
          <cell r="B3633" t="str">
            <v>Supply and Fixing of Stainless Steel Mosquito Net including cost of Aluminium Frame, channel, mesh, Hinges, Stopper, labour charges, Transport charges etc., (Qtn)</v>
          </cell>
          <cell r="C3633" t="e">
            <v>#N/A</v>
          </cell>
          <cell r="D3633">
            <v>1280</v>
          </cell>
          <cell r="F3633" t="str">
            <v>sqm</v>
          </cell>
        </row>
        <row r="3634">
          <cell r="B3634" t="str">
            <v>Supply and Fixing of Main Curtain with lining cloth, curtain stitching, curtain rod including fixing  (Qtn)</v>
          </cell>
          <cell r="C3634" t="e">
            <v>#N/A</v>
          </cell>
          <cell r="D3634">
            <v>1614.6</v>
          </cell>
          <cell r="F3634" t="str">
            <v>sqm</v>
          </cell>
        </row>
        <row r="3635">
          <cell r="B3635" t="str">
            <v xml:space="preserve">Supply,Erection, Commissioning and testing of SOLAR POWER PLANT (Superior variety) - On - GRID System: 175 KWP With various components and Technical Specification as specified here under.
</v>
          </cell>
          <cell r="C3635" t="e">
            <v>#N/A</v>
          </cell>
          <cell r="D3635">
            <v>10050</v>
          </cell>
          <cell r="F3635" t="str">
            <v>Nos</v>
          </cell>
        </row>
        <row r="3636">
          <cell r="B3636" t="str">
            <v>Solar On Grid / Grid Tie Inverter as per MNRE Standards for 175 KW, 3 Phase. 3 Nos of 60 KW. This is including of Array Junction box, combiner Box whereever necessary.</v>
          </cell>
          <cell r="C3636" t="e">
            <v>#N/A</v>
          </cell>
          <cell r="D3636">
            <v>228000</v>
          </cell>
          <cell r="F3636" t="str">
            <v>Nos</v>
          </cell>
        </row>
        <row r="3637">
          <cell r="B3637" t="str">
            <v xml:space="preserve"> Roof Top Mounting structure &amp; electrical Accessories. Mounting structure design to withstand wind velocity up to 150km/hr, Structure material - hot dip galvanised steel with  minimum galvanization thickness of 120 microns or aiuminium alloy, bolts,nuts,fastners,panel mounting clamps aluminum alloy mounting arrangements for RRC - flat roofs with PCC(1:2:4) as per MNRE standards etc., all complete and as directed by the departmental officers.</v>
          </cell>
          <cell r="C3637" t="e">
            <v>#VALUE!</v>
          </cell>
          <cell r="D3637">
            <v>10450</v>
          </cell>
          <cell r="F3637" t="str">
            <v>Nos</v>
          </cell>
        </row>
        <row r="3638">
          <cell r="B3638" t="str">
            <v>Supply and Commssioning of Contol Pannel with accessories, Installation of 20mmx5mm flat bus Bar 4 numbers , 3nos 80TPN main switch with 3chamber service panel board outdoor type for LT to handle 3x60kva (180kva 3ph)</v>
          </cell>
          <cell r="C3638" t="e">
            <v>#N/A</v>
          </cell>
          <cell r="D3638">
            <v>35000</v>
          </cell>
          <cell r="F3638" t="str">
            <v>Nos</v>
          </cell>
        </row>
        <row r="3639">
          <cell r="B3639" t="str">
            <v>11KVA VCB, Installation</v>
          </cell>
          <cell r="C3639" t="e">
            <v>#N/A</v>
          </cell>
          <cell r="D3639">
            <v>97000</v>
          </cell>
          <cell r="F3639" t="str">
            <v>Nos</v>
          </cell>
        </row>
        <row r="3640">
          <cell r="B3640" t="str">
            <v>UG Cable work LT 10 Sqmm, 4 core without armed</v>
          </cell>
          <cell r="C3640" t="e">
            <v>#N/A</v>
          </cell>
          <cell r="D3640">
            <v>284</v>
          </cell>
          <cell r="F3640" t="str">
            <v>Rmt</v>
          </cell>
        </row>
        <row r="3641">
          <cell r="B3641" t="str">
            <v>UG Cable work LT 25 Sqmm, 4 core, UG (control panel to Transformer)</v>
          </cell>
          <cell r="C3641" t="e">
            <v>#N/A</v>
          </cell>
          <cell r="D3641">
            <v>560</v>
          </cell>
          <cell r="F3641" t="str">
            <v>Rmt</v>
          </cell>
        </row>
        <row r="3642">
          <cell r="B3642" t="str">
            <v>Lighting arrestor with necessary arrangement along with suitable EMC electrode erection by 1mt.earth evacuation</v>
          </cell>
          <cell r="C3642" t="e">
            <v>#N/A</v>
          </cell>
          <cell r="D3642">
            <v>44000</v>
          </cell>
          <cell r="F3642" t="str">
            <v>Nos</v>
          </cell>
        </row>
        <row r="3643">
          <cell r="B3643" t="str">
            <v>Laizoning work for Solar Netmeter from State Electricity Board for obtrainging Netmeter including cost of the net meter and allied expenses</v>
          </cell>
          <cell r="C3643" t="e">
            <v>#N/A</v>
          </cell>
          <cell r="D3643">
            <v>285000</v>
          </cell>
          <cell r="F3643" t="str">
            <v>Lm</v>
          </cell>
        </row>
        <row r="3644">
          <cell r="B3644" t="str">
            <v>Run of main with 2 wires of 2.5 sq.mm. PVC insulated single core multi strand fire retardant flexible copper cable with ISI mark conforming to IS: 694/1990, 1.1 kv grade cable with continuous earth by means of 1.5 sq.mm PVC insulated single core multi strand fire retardant flexible copper cable with ISI mark conforming to IS: 694/1990, 1.1. k.v. grade cable in fully concealed   19mm/20mm dia rigid PVC conduit pipe heavy duty with ISI mark cost of all materials, specials etc., all complete.</v>
          </cell>
          <cell r="C3644" t="e">
            <v>#VALUE!</v>
          </cell>
          <cell r="D3644">
            <v>0</v>
          </cell>
          <cell r="F3644" t="str">
            <v>Rmt</v>
          </cell>
        </row>
        <row r="3645">
          <cell r="B3645" t="str">
            <v>Supply,assembling and fixing of 4' LED Tube Light on the wall including cost of all materials and labour for fixing in position and as directed by the departmental officers (The entire fitting should be got approved from the Executive Engineer before use)</v>
          </cell>
          <cell r="C3645" t="e">
            <v>#N/A</v>
          </cell>
          <cell r="D3645">
            <v>600</v>
          </cell>
          <cell r="F3645" t="str">
            <v>Nos</v>
          </cell>
        </row>
        <row r="3646">
          <cell r="B3646" t="str">
            <v>Suppling and fixing of 0.47mm thick PPGL sheet plain &amp; ornamental sheet to be fixed over the existing shooting area including all labour chargers, fixing screw, washer nails, scaffolding as per specifications and as directed by the department officers etc complete</v>
          </cell>
          <cell r="C3646" t="e">
            <v>#VALUE!</v>
          </cell>
        </row>
        <row r="3647">
          <cell r="B3647" t="str">
            <v>a) Plain sheet</v>
          </cell>
          <cell r="C3647" t="e">
            <v>#N/A</v>
          </cell>
          <cell r="D3647">
            <v>640</v>
          </cell>
          <cell r="F3647" t="str">
            <v>Sqm</v>
          </cell>
        </row>
        <row r="3648">
          <cell r="B3648" t="str">
            <v>b) ornamental sheet(Arch type)</v>
          </cell>
          <cell r="C3648" t="e">
            <v>#N/A</v>
          </cell>
          <cell r="D3648">
            <v>650</v>
          </cell>
          <cell r="F3648" t="str">
            <v>Sqm</v>
          </cell>
        </row>
        <row r="3649">
          <cell r="B3649" t="str">
            <v>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FOR ADMINISTRATIVE BLOCKS AND COMMUNITYCENTRE co.ntrolled by 5 amps flush type switch including citcuit mains, cost of all materials, specials, etc., all complete,</v>
          </cell>
          <cell r="C3649" t="e">
            <v>#VALUE!</v>
          </cell>
        </row>
        <row r="3650">
          <cell r="B3650" t="str">
            <v>Open wiring for light point with ceiling rose</v>
          </cell>
          <cell r="C3650" t="e">
            <v>#N/A</v>
          </cell>
          <cell r="D3650">
            <v>0</v>
          </cell>
          <cell r="F3650" t="str">
            <v>Rmt</v>
          </cell>
        </row>
        <row r="3651">
          <cell r="B3651" t="str">
            <v xml:space="preserve">Providing Borewell and Pump Set arrangements </v>
          </cell>
          <cell r="C3651" t="e">
            <v>#N/A</v>
          </cell>
        </row>
        <row r="3652">
          <cell r="B3652" t="str">
            <v>Drilling of Borewell anywhere inculding transportation from one place to another place in alluvial soil or sedimentary starts mud circulation method 150 mm dia of clay and sand or sand stone shale pebbles boulders etc., by first taking a pilot bore of 165 dia (6 " to 8 ") by direct or reverse rotary mud and circulations method using contractors rig, fuel, labour driling betonite mud and water required for drilling at the site shown and as directed by departmental officers (Cal1x drills are e used)</v>
          </cell>
          <cell r="C3652" t="e">
            <v>#VALUE!</v>
          </cell>
        </row>
        <row r="3653">
          <cell r="B3653" t="str">
            <v>a) Drilline of borewell in upto 60m
page.No.279 TWAD SR 20-21</v>
          </cell>
          <cell r="C3653" t="e">
            <v>#N/A</v>
          </cell>
          <cell r="D3653">
            <v>551.04</v>
          </cell>
          <cell r="F3653" t="str">
            <v>m</v>
          </cell>
        </row>
        <row r="3654">
          <cell r="B3654" t="str">
            <v>Drilling of 150mm dia vertical bores in hardrock formation to any required depth using " DTH Rig" as directed by the departmental officers including labour charges for inserting casing pipe assembly in the drilled hole including welding the joints if necesary grouting the casing pipe etc., and including transportation charges for the rig and supporting vehicles from one place to another including hire charges for rig fuel labour for drilling and water required for drilling at the site shown and as directed by the departmental officers.CER.No.110/2020-21</v>
          </cell>
          <cell r="C3654" t="e">
            <v>#VALUE!</v>
          </cell>
        </row>
        <row r="3655">
          <cell r="B3655" t="str">
            <v>(a) Drilling of borewell in rock area</v>
          </cell>
          <cell r="C3655" t="e">
            <v>#N/A</v>
          </cell>
          <cell r="D3655">
            <v>295</v>
          </cell>
          <cell r="F3655" t="str">
            <v>m</v>
          </cell>
        </row>
        <row r="3656">
          <cell r="C3656">
            <v>0</v>
          </cell>
        </row>
        <row r="3657">
          <cell r="B3657" t="str">
            <v>a) Drilline of borewell in upto 60m</v>
          </cell>
          <cell r="C3657" t="e">
            <v>#N/A</v>
          </cell>
          <cell r="D3657">
            <v>374.5</v>
          </cell>
          <cell r="F3657" t="str">
            <v>m</v>
          </cell>
        </row>
        <row r="3658">
          <cell r="B3658" t="str">
            <v>Supply and delivery of 200mm OD of PVC casing pipes (6kglcm2) as per IS 12818 11992 of approved quality for borewells with average wall thickness of
Klmm and inner/outer threaded ends in s{andard length of 3m including transporting charges to site of work and all other taxes etc., all complete as
directed by the departmental ofhcers. (The PVC casing pipe should be got approved.P22 -SR.20-21</v>
          </cell>
          <cell r="C3658" t="e">
            <v>#VALUE!</v>
          </cell>
          <cell r="D3658">
            <v>825</v>
          </cell>
          <cell r="F3658" t="str">
            <v>m</v>
          </cell>
        </row>
        <row r="3659">
          <cell r="B3659" t="str">
            <v>Supply and delivery of 150mm OD of  PVC casing pipes (6kglcm2) as per IS 12818 11992 of approved quality for borewells with average wall thickness of
lmm and inner/outer threaded ends in standard length of 3m including transporting charges to site of work and all other taxes etc.P22 -SR.20-21</v>
          </cell>
          <cell r="C3659" t="e">
            <v>#VALUE!</v>
          </cell>
          <cell r="D3659">
            <v>442</v>
          </cell>
          <cell r="F3659" t="str">
            <v>m</v>
          </cell>
        </row>
        <row r="3660">
          <cell r="B3660" t="str">
            <v xml:space="preserve">Supply and delivery of 150mm OD ribbed screen pipes (6kglcm2) as per IS 12818 11992 of approved quality for borewells with average wall thickness of
8.0mm and inner/outer threaded ends in standard length of 1m to 8mm both in horizontal and vertical cutting including transporting charges to site of work and all other taxes etc., all complete as directed by the departmental officers. </v>
          </cell>
          <cell r="C3660" t="e">
            <v>#VALUE!</v>
          </cell>
          <cell r="D3660">
            <v>722</v>
          </cell>
          <cell r="F3660" t="str">
            <v>m</v>
          </cell>
        </row>
        <row r="3661">
          <cell r="B3661" t="str">
            <v>Labour Charges for inserting PVC casing
pipes assembly (with slots or without
slots) in the drilled hole includind jiointing the pipes with PVC Couplers with Cement paste etc., complete supply and packing the annular space with pebbles of size quality as approved by the department officials TWAD SR 2020-21</v>
          </cell>
          <cell r="C3661" t="e">
            <v>#VALUE!</v>
          </cell>
        </row>
        <row r="3662">
          <cell r="B3662" t="str">
            <v>i) l50mm dia casing pipes assembly</v>
          </cell>
          <cell r="C3662" t="e">
            <v>#N/A</v>
          </cell>
          <cell r="D3662">
            <v>325.89999999999998</v>
          </cell>
          <cell r="F3662" t="str">
            <v>m</v>
          </cell>
        </row>
        <row r="3663">
          <cell r="B3663" t="str">
            <v>ii) 200 mm dia casing pipes assembly</v>
          </cell>
          <cell r="C3663" t="e">
            <v>#N/A</v>
          </cell>
          <cell r="D3663">
            <v>336.25</v>
          </cell>
          <cell r="F3663" t="str">
            <v>m</v>
          </cell>
        </row>
        <row r="3664">
          <cell r="B3664" t="str">
            <v>Supplying and fixing of 160mm dia PVC end cap for borewell of best approved quality with ISI mark confirming to IS specifications including cost of materials conveyance to site and labour charges for fixing in position etc. all complete.</v>
          </cell>
          <cell r="C3664" t="e">
            <v>#N/A</v>
          </cell>
          <cell r="D3664">
            <v>97</v>
          </cell>
          <cell r="F3664" t="str">
            <v>Nos</v>
          </cell>
        </row>
        <row r="3665">
          <cell r="B3665" t="str">
            <v xml:space="preserve">Charges for developing the borewell for
the entire depth with air compressor of
300cfm capacity [Minimum 8 hours]
including transportation, labour and fuel
harges for compressor and conducting
yield tests by V-notch method etc., all
complete as directed by the departmental
officers.
</v>
          </cell>
          <cell r="C3665" t="e">
            <v>#VALUE!</v>
          </cell>
          <cell r="D3665">
            <v>1709.45</v>
          </cell>
          <cell r="F3665" t="str">
            <v>Hour</v>
          </cell>
        </row>
        <row r="3666">
          <cell r="B3666" t="str">
            <v>Supplying, laying, fixing and jointing the following UPVC pipes as per  D- 1785 of schedule 40 of wall thickness not less than the specified in IS 4985 Suitable for plumbing by threading of wall thickness including the cost of suitable PVC/GI specials GM Specials like Elbow , tee reducers ,plug , union , bend, coupler, nipple/ GM gate value, check and wheel value etc. wherever required below Ground level including necessary earth work excavation, refilling the trenches to alignment and gradient cost of teflon tape and redoing the chipped of mansonry etc. as directed by the departmental officers. (The pvc pipe should be got approved from the Executive Engineer before laying).</v>
          </cell>
          <cell r="C3666" t="e">
            <v>#VALUE!</v>
          </cell>
        </row>
        <row r="3667">
          <cell r="B3667" t="str">
            <v>a) 50  mm dia UPVC pipes</v>
          </cell>
          <cell r="C3667" t="e">
            <v>#N/A</v>
          </cell>
          <cell r="D3667">
            <v>274.68</v>
          </cell>
          <cell r="F3667" t="str">
            <v>rmt</v>
          </cell>
        </row>
        <row r="3668">
          <cell r="B3668" t="str">
            <v>b) 40 mm dia UPVC pipes</v>
          </cell>
          <cell r="C3668" t="e">
            <v>#N/A</v>
          </cell>
          <cell r="D3668">
            <v>215</v>
          </cell>
          <cell r="F3668" t="str">
            <v>rmt</v>
          </cell>
        </row>
        <row r="3669">
          <cell r="B3669" t="str">
            <v>c) 32 mm dia UPVC pipes</v>
          </cell>
          <cell r="C3669" t="e">
            <v>#N/A</v>
          </cell>
          <cell r="D3669">
            <v>199.01</v>
          </cell>
          <cell r="F3669" t="str">
            <v>rmt</v>
          </cell>
        </row>
        <row r="3670">
          <cell r="B3670" t="str">
            <v>Supplying, laying, fixing and jointing the following UPVC pipes as per  D- 1785 of schedule 40 of wall thickness not less than the specified in IS 4985 Suitable for plumbing by threading of wall thickness including the cost of suitable PVC/GI specials GM Specials like Elbow , tee reducers ,plug , union , bend, coupler, nipple/ GM gate value, check and wheel value etc. wherever required above Ground level including necessary earth work excavation, refilling the trenches to alignment and gradient cost of teflon tape and redoing the chipped of mansonry etc. as directed by the departmental officers. (The pvc pipe should be got approved from the Executive Engineer before laying).</v>
          </cell>
          <cell r="C3670" t="e">
            <v>#VALUE!</v>
          </cell>
        </row>
        <row r="3671">
          <cell r="B3671" t="str">
            <v>b).40 mm dia UPVC pipes (above)</v>
          </cell>
          <cell r="C3671" t="e">
            <v>#N/A</v>
          </cell>
          <cell r="D3671">
            <v>298.88</v>
          </cell>
          <cell r="F3671" t="str">
            <v>rmt</v>
          </cell>
        </row>
        <row r="3672">
          <cell r="B3672" t="str">
            <v>Supplying and delivery of following materials of best approved quality for erection of  submersible pumpset etc.. all complete and as directed by the departmental officers.</v>
          </cell>
          <cell r="C3672" t="e">
            <v>#N/A</v>
          </cell>
        </row>
        <row r="3673">
          <cell r="B3673" t="str">
            <v>a) M.S clamp set TWAD 50 mm</v>
          </cell>
          <cell r="C3673" t="e">
            <v>#N/A</v>
          </cell>
          <cell r="D3673">
            <v>206.85</v>
          </cell>
          <cell r="F3673" t="str">
            <v>Nos</v>
          </cell>
        </row>
        <row r="3674">
          <cell r="B3674" t="str">
            <v>b) Nylon rope for  Bore well</v>
          </cell>
          <cell r="C3674" t="e">
            <v>#N/A</v>
          </cell>
          <cell r="D3674">
            <v>60.6</v>
          </cell>
          <cell r="F3674" t="str">
            <v>rmt</v>
          </cell>
        </row>
        <row r="3675">
          <cell r="B3675" t="str">
            <v>Supply and Delivery of  Submersible motor Pumpset with ISI mark IS 8034 without Panel Board of 3H.P capacity  electric motor pump set with accessories at bore well for Single  phase  operation etc..,all complete and as directed by the departmental officiers.(The brand of pumpset should got approved by the Executive Engineer before erection).</v>
          </cell>
          <cell r="C3675" t="e">
            <v>#VALUE!</v>
          </cell>
          <cell r="D3675">
            <v>34800</v>
          </cell>
          <cell r="F3675" t="str">
            <v>each</v>
          </cell>
        </row>
        <row r="3676">
          <cell r="B3676" t="str">
            <v>Supply and Delivery of Openwell submersible motor Pumpset with ISI mark IS 8034 without Panel Board of 3 H.P capacity 200 LPM X 40 m of electric motor pump set with accessories at bore well for Three phase  operation etc..,all complete and as directed by the departmental officiers.(The brand of pumpset should got approved by the Executive Engineer before erection).  PWD SR 2020-2021</v>
          </cell>
          <cell r="C3676" t="e">
            <v>#VALUE!</v>
          </cell>
          <cell r="D3676">
            <v>30478</v>
          </cell>
          <cell r="F3676" t="str">
            <v>each</v>
          </cell>
        </row>
        <row r="3677">
          <cell r="B3677" t="str">
            <v>Labour charges for the erection of submersible pumpset in Borewell/open well including fixing and jointing submersible cable with proper clamps upto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cables and twin earthing as per IE rules etc., complete and testing the pumpset and trail run for 10 days.</v>
          </cell>
          <cell r="C3677" t="e">
            <v>#VALUE!</v>
          </cell>
          <cell r="D3677">
            <v>9758.34</v>
          </cell>
          <cell r="F3677" t="str">
            <v>each</v>
          </cell>
        </row>
        <row r="3678">
          <cell r="B3678" t="str">
            <v>Supplying and laying 3 core 4 sqmm FLAT COPPER CABLE with ISI mark including cost of all materials specials etc. all complete.</v>
          </cell>
          <cell r="C3678" t="e">
            <v>#N/A</v>
          </cell>
          <cell r="D3678">
            <v>166</v>
          </cell>
          <cell r="F3678" t="str">
            <v>rmt</v>
          </cell>
        </row>
        <row r="3679">
          <cell r="B3679" t="str">
            <v>Supplying and fixing the following Specials.</v>
          </cell>
          <cell r="C3679" t="e">
            <v>#N/A</v>
          </cell>
        </row>
        <row r="3680">
          <cell r="B3680" t="str">
            <v>a. 50 mm non return valve</v>
          </cell>
          <cell r="C3680" t="e">
            <v>#N/A</v>
          </cell>
          <cell r="D3680">
            <v>2001.17</v>
          </cell>
          <cell r="F3680" t="str">
            <v>Nos</v>
          </cell>
        </row>
        <row r="3681">
          <cell r="B3681" t="str">
            <v>b. 50 mm Gate valve</v>
          </cell>
          <cell r="C3681" t="e">
            <v>#N/A</v>
          </cell>
          <cell r="D3681">
            <v>1982.37</v>
          </cell>
          <cell r="F3681" t="str">
            <v>Nos</v>
          </cell>
        </row>
        <row r="3682">
          <cell r="B3682" t="str">
            <v>Supply and delivery of MS Fabricated DOL panel control board with ISI Mark for single phase wall moulded type Ammeter, voltmeter ON/OFF Switch etc. complete and as directed by the departmental officers. TWAD SR 2020-2021, item.11.3</v>
          </cell>
          <cell r="C3682" t="e">
            <v>#N/A</v>
          </cell>
          <cell r="D3682">
            <v>4947</v>
          </cell>
          <cell r="F3682" t="str">
            <v>each</v>
          </cell>
        </row>
        <row r="3683">
          <cell r="B3683" t="str">
            <v xml:space="preserve">Providing Pump Set arrangements </v>
          </cell>
          <cell r="C3683" t="e">
            <v>#N/A</v>
          </cell>
        </row>
        <row r="3684">
          <cell r="B3684" t="str">
            <v>Supply and Delivery of 3HP submersible motor Pumpset with ISI mark IS 8034/2002 without Panel Board of  capacity 20LPM X 150m of electric motor pump set with accessories at borewell for Single  phase  operation etc..,all complete</v>
          </cell>
          <cell r="C3684" t="e">
            <v>#N/A</v>
          </cell>
          <cell r="D3684">
            <v>29800</v>
          </cell>
          <cell r="F3684" t="str">
            <v>No</v>
          </cell>
        </row>
        <row r="3685">
          <cell r="B3685" t="str">
            <v>Labour charges for the erection of Submersible pumpset in borewell / openwell Upto 5 HP</v>
          </cell>
          <cell r="C3685" t="e">
            <v>#N/A</v>
          </cell>
          <cell r="D3685">
            <v>9758.34</v>
          </cell>
          <cell r="F3685" t="str">
            <v>No</v>
          </cell>
        </row>
        <row r="3686">
          <cell r="B3686" t="str">
            <v>Supplying, delivery of DOL panel control board with ISI mark for three phasing  wall moulding type Ammeter, Voltmeter ON/OFF switch etc.,</v>
          </cell>
          <cell r="C3686" t="e">
            <v>#N/A</v>
          </cell>
          <cell r="D3686">
            <v>13283</v>
          </cell>
          <cell r="F3686" t="str">
            <v>No</v>
          </cell>
        </row>
        <row r="3687">
          <cell r="B3687" t="str">
            <v>Supplying and delievery of the following dia HDPE pipes of approved make PWD SR 2020-2021</v>
          </cell>
          <cell r="C3687" t="e">
            <v>#N/A</v>
          </cell>
        </row>
        <row r="3688">
          <cell r="B3688" t="str">
            <v>a). 40 mm dia HDPE 10 Kg/cm2 pipe</v>
          </cell>
          <cell r="C3688" t="e">
            <v>#N/A</v>
          </cell>
          <cell r="D3688">
            <v>104.5</v>
          </cell>
          <cell r="F3688" t="str">
            <v>Rmt</v>
          </cell>
        </row>
        <row r="3689">
          <cell r="B3689" t="str">
            <v>Supply and delivery of 12mm thick nylon rope including cost of materials and labour charges etc., complete as directed by the departmental officers.</v>
          </cell>
          <cell r="C3689" t="e">
            <v>#N/A</v>
          </cell>
          <cell r="D3689">
            <v>60.6</v>
          </cell>
          <cell r="F3689" t="str">
            <v>Rmt</v>
          </cell>
        </row>
        <row r="3690">
          <cell r="B3690" t="str">
            <v>Supply, delivery and fixing of the following dia stainless steel pipe Nipple of approved make (SR.No.32/2020-21)</v>
          </cell>
          <cell r="C3690" t="e">
            <v>#N/A</v>
          </cell>
        </row>
        <row r="3691">
          <cell r="B3691" t="str">
            <v>a. 40mm stainless steel pipe nipple (300 x 400)</v>
          </cell>
          <cell r="C3691" t="e">
            <v>#N/A</v>
          </cell>
          <cell r="D3691">
            <v>270</v>
          </cell>
          <cell r="F3691" t="str">
            <v>Nos</v>
          </cell>
        </row>
        <row r="3692">
          <cell r="B3692" t="str">
            <v>b. 20mm stainless steel pipe nipple.</v>
          </cell>
          <cell r="C3692" t="e">
            <v>#N/A</v>
          </cell>
          <cell r="D3692">
            <v>230</v>
          </cell>
          <cell r="F3692" t="str">
            <v>Nos</v>
          </cell>
        </row>
        <row r="3693">
          <cell r="B3693" t="str">
            <v xml:space="preserve">Supplying and delivery of following G.I specials &amp; plumbing fittings required for erection of pumpset </v>
          </cell>
          <cell r="C3693" t="e">
            <v>#N/A</v>
          </cell>
        </row>
        <row r="3694">
          <cell r="B3694" t="str">
            <v>a. 40mm GM gate valve</v>
          </cell>
          <cell r="C3694" t="e">
            <v>#N/A</v>
          </cell>
          <cell r="D3694">
            <v>959</v>
          </cell>
          <cell r="F3694" t="str">
            <v>Nos</v>
          </cell>
        </row>
        <row r="3695">
          <cell r="B3695" t="str">
            <v>b. 25mm GM gate valve</v>
          </cell>
          <cell r="C3695" t="e">
            <v>#N/A</v>
          </cell>
          <cell r="D3695">
            <v>582</v>
          </cell>
          <cell r="F3695" t="str">
            <v>Nos</v>
          </cell>
        </row>
        <row r="3696">
          <cell r="B3696" t="str">
            <v>Supplying and fixing of 20mm CP extension nipple Confirming to I.S Specifications including cost materials and fixing labour charges  etc., all complete and as directed by the departmental officers. (The materials should be got approved from the EE before use) SER.No.32/2020-2021</v>
          </cell>
          <cell r="C3696" t="e">
            <v>#VALUE!</v>
          </cell>
          <cell r="D3696">
            <v>41</v>
          </cell>
          <cell r="F3696" t="str">
            <v>Nos</v>
          </cell>
        </row>
        <row r="3697">
          <cell r="B3697" t="str">
            <v>Supply and delivery at site and fixing of SFRC manhole cover with frame with locking arrangement</v>
          </cell>
          <cell r="C3697" t="e">
            <v>#N/A</v>
          </cell>
        </row>
        <row r="3698">
          <cell r="B3698" t="str">
            <v>a. 600mm x 600mm</v>
          </cell>
          <cell r="C3698" t="e">
            <v>#N/A</v>
          </cell>
          <cell r="D3698">
            <v>2675</v>
          </cell>
          <cell r="F3698" t="str">
            <v>Nos</v>
          </cell>
        </row>
        <row r="3699">
          <cell r="C3699">
            <v>0</v>
          </cell>
        </row>
        <row r="3700">
          <cell r="B3700" t="str">
            <v>b. 300mm x 300mm</v>
          </cell>
          <cell r="C3700" t="e">
            <v>#N/A</v>
          </cell>
          <cell r="D3700">
            <v>990</v>
          </cell>
          <cell r="F3700" t="str">
            <v>Nos</v>
          </cell>
        </row>
        <row r="3701">
          <cell r="B3701" t="str">
            <v>Supplying and delivery of 9" dia MS Borewell cover for pumpset</v>
          </cell>
          <cell r="C3701" t="e">
            <v>#N/A</v>
          </cell>
          <cell r="D3701">
            <v>360</v>
          </cell>
          <cell r="F3701" t="str">
            <v>Nos</v>
          </cell>
        </row>
        <row r="3702">
          <cell r="B3702" t="str">
            <v>Supplying and delivery of 50mm dia M.S clamp set for erection of submersible pumpset in wells</v>
          </cell>
          <cell r="C3702" t="e">
            <v>#N/A</v>
          </cell>
          <cell r="D3702">
            <v>197</v>
          </cell>
          <cell r="F3702" t="str">
            <v>Nos</v>
          </cell>
        </row>
        <row r="3703">
          <cell r="B3703" t="str">
            <v xml:space="preserve">Supply and delivery of Open well Submersible pump set </v>
          </cell>
          <cell r="C3703" t="e">
            <v>#N/A</v>
          </cell>
          <cell r="D3703">
            <v>29590</v>
          </cell>
          <cell r="F3703" t="str">
            <v>Nos</v>
          </cell>
        </row>
        <row r="3704">
          <cell r="B3704" t="str">
            <v>Labour charges for the erection of Submersible pumpset in borewell / openwell including fixing and jointing Submersible cable with proper clamps up to the starter to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 and twin earthing as per IE rules etc., complete and testing the pumpset and trail run for 10 days including signing of completion of reports as required by EB authorities
 Upto 3 HP</v>
          </cell>
          <cell r="C3704" t="e">
            <v>#VALUE!</v>
          </cell>
          <cell r="D3704">
            <v>8559.9500000000007</v>
          </cell>
          <cell r="F3704" t="str">
            <v>Nos</v>
          </cell>
        </row>
        <row r="3705">
          <cell r="B3705" t="str">
            <v>Supplying, delivery and fixing of 15 Amps DOL starter with three phasing preventor with ammeter conforming to IS 13947 with auto restart facility</v>
          </cell>
          <cell r="C3705" t="e">
            <v>#N/A</v>
          </cell>
          <cell r="D3705">
            <v>13283</v>
          </cell>
          <cell r="F3705" t="str">
            <v>Nos</v>
          </cell>
        </row>
        <row r="3706">
          <cell r="B3706" t="str">
            <v xml:space="preserve">Supplying and laying Pvc insulated and sheated 3 CORE 4 Sq.mm flat type copper cable </v>
          </cell>
          <cell r="C3706" t="e">
            <v>#N/A</v>
          </cell>
          <cell r="D3706">
            <v>166</v>
          </cell>
          <cell r="F3706" t="str">
            <v>Rmt</v>
          </cell>
        </row>
        <row r="3707">
          <cell r="B3707" t="str">
            <v>Supplying, laying and jointing the following dia PVC pipes as per ASTM D - 1785 of schedule 40  of wall thickness including the cost of suitable PVC/GI specials /GM specials like Elbow, Tee reducers, Plug, union, bend, coupler, nipple/ GM gate valve, check and wheel valve etc., wherever   required above/below the ground level including the cost of teflon tape, special clamps, nails, etc., fixing on wall to the proper gradiant and alignment and redoing the chipped of masonry  including cutting, threading, the pipes wherever necessary and jointing with Teflon tape including earth work for laying the pipes and  refilling the trenches  after the pipes laid underground  and conveying the pipes and specials lowering into trenches and laying to proper gradient suitable for plumbing by threadingetc., as directed by the departmental officers. etc complete in all respects..</v>
          </cell>
          <cell r="C3707" t="e">
            <v>#VALUE!</v>
          </cell>
        </row>
        <row r="3708">
          <cell r="B3708" t="str">
            <v>a. 40mm dia PVC ASTM pipes BGL</v>
          </cell>
          <cell r="C3708" t="e">
            <v>#N/A</v>
          </cell>
          <cell r="D3708">
            <v>155.41999999999999</v>
          </cell>
          <cell r="F3708" t="str">
            <v>Rmt</v>
          </cell>
        </row>
        <row r="3709">
          <cell r="B3709" t="str">
            <v>b. 40mm dia PVC ASTM pipes AGL</v>
          </cell>
          <cell r="C3709" t="e">
            <v>#N/A</v>
          </cell>
          <cell r="D3709">
            <v>239.92</v>
          </cell>
          <cell r="F3709" t="str">
            <v>Rmt</v>
          </cell>
        </row>
        <row r="3710">
          <cell r="B3710" t="str">
            <v>Supply and Fixing of CP two way bib cock with health faucet</v>
          </cell>
          <cell r="C3710" t="e">
            <v>#N/A</v>
          </cell>
          <cell r="D3710">
            <v>2189.4</v>
          </cell>
          <cell r="F3710" t="str">
            <v>Nos</v>
          </cell>
        </row>
        <row r="3711">
          <cell r="B3711" t="str">
            <v>CP Shower Arm with Overhead shower rose</v>
          </cell>
          <cell r="C3711" t="e">
            <v>#N/A</v>
          </cell>
          <cell r="D3711">
            <v>1319.4</v>
          </cell>
          <cell r="F3711" t="str">
            <v>Nos</v>
          </cell>
        </row>
        <row r="3712">
          <cell r="B3712" t="str">
            <v>CP Angle cock tap</v>
          </cell>
          <cell r="C3712" t="e">
            <v>#N/A</v>
          </cell>
          <cell r="D3712">
            <v>769</v>
          </cell>
          <cell r="F3712" t="str">
            <v>Nos</v>
          </cell>
        </row>
        <row r="3713">
          <cell r="B3713" t="str">
            <v>Brass chromium plated soap tray of size 150mm x 100mm</v>
          </cell>
          <cell r="C3713" t="e">
            <v>#N/A</v>
          </cell>
          <cell r="D3713">
            <v>161.9</v>
          </cell>
          <cell r="F3713" t="str">
            <v>Nos</v>
          </cell>
        </row>
        <row r="3714">
          <cell r="B3714" t="str">
            <v>Flush water supply arrangements</v>
          </cell>
          <cell r="C3714" t="e">
            <v>#N/A</v>
          </cell>
        </row>
        <row r="3715">
          <cell r="B3715" t="str">
            <v>Providing &amp; fixing of CPVC pipes confirming to IS 15778:2007  ASTM D-2846 standard including all CPVC fittings like tees, elbows, bends, unions, coupling, reducer tees, collars etc. The work shall include cutting jointing with solvent cement pressure testing the joints / pipeline for 10 kg/sq.cm hydraulic pressure, for 2 hours etc. making holes,  including chasing in solid block masonry walls with groove  cutting machine to required width and depth, making bores in walls,  foundations and RCC slabs, making good the walls and bores in CC or CM 1:3 as applicable clearing the debris, grouting of concealed pipes, MS hooks for fixing pipes and making good the walls and floors.</v>
          </cell>
          <cell r="C3715" t="e">
            <v>#VALUE!</v>
          </cell>
        </row>
        <row r="3716">
          <cell r="B3716" t="str">
            <v>a.)20mm dia</v>
          </cell>
          <cell r="C3716" t="e">
            <v>#N/A</v>
          </cell>
          <cell r="D3716">
            <v>312.45</v>
          </cell>
          <cell r="F3716" t="str">
            <v>Rmt</v>
          </cell>
        </row>
        <row r="3717">
          <cell r="B3717" t="str">
            <v>b.)25mm dia</v>
          </cell>
          <cell r="C3717" t="e">
            <v>#N/A</v>
          </cell>
          <cell r="D3717">
            <v>343.1</v>
          </cell>
          <cell r="F3717" t="str">
            <v>Rmt</v>
          </cell>
        </row>
        <row r="3718">
          <cell r="B3718" t="str">
            <v>c.)40mm dia from STP to OHT</v>
          </cell>
          <cell r="C3718" t="e">
            <v>#N/A</v>
          </cell>
          <cell r="D3718">
            <v>345.77</v>
          </cell>
          <cell r="F3718" t="str">
            <v>Rmt</v>
          </cell>
        </row>
        <row r="3719">
          <cell r="B3719" t="str">
            <v>Engaging the JCB on Hire Basis for Shifting the Existing damaged /Condemned Vehicles nearer to the site incl.hire Charges, Fuel Charges, driver charges etc., with out damaging the vehicles to the site shown by the user department and as per the specifications as directed by the departmental officers.</v>
          </cell>
          <cell r="C3719" t="e">
            <v>#VALUE!</v>
          </cell>
          <cell r="D3719">
            <v>750</v>
          </cell>
          <cell r="F3719" t="str">
            <v>Hrs</v>
          </cell>
        </row>
        <row r="3720">
          <cell r="B3720" t="str">
            <v>Supply of Korean lawn and laying in position etc., all complete and as directed by the departmental officers. (Qtn)</v>
          </cell>
          <cell r="C3720" t="e">
            <v>#N/A</v>
          </cell>
          <cell r="D3720">
            <v>322.92</v>
          </cell>
          <cell r="F3720" t="str">
            <v>Sqm</v>
          </cell>
        </row>
        <row r="3721">
          <cell r="B3721" t="str">
            <v>Supplying and laying of 83mm thick
Rubber Moulded Hydraulic Pressed Paver Block incl.Cost of Material and Labours Etc., (Data)</v>
          </cell>
          <cell r="C3721" t="e">
            <v>#N/A</v>
          </cell>
          <cell r="F3721" t="str">
            <v>Sqm</v>
          </cell>
        </row>
        <row r="3722">
          <cell r="B3722" t="str">
            <v>Open well excavation complying with relevant clauses of T.N.D.S.S. Well sinking and with lead upto 10 metre in Hard granite measured in solid including blasting and stacking - First depth of 2 metre ( SR 2020-2021, P-28)</v>
          </cell>
          <cell r="C3722" t="e">
            <v>#N/A</v>
          </cell>
        </row>
        <row r="3723">
          <cell r="B3723" t="str">
            <v>a)Existing Open well (10m to 12m)</v>
          </cell>
          <cell r="C3723" t="e">
            <v>#N/A</v>
          </cell>
          <cell r="D3723">
            <v>3657</v>
          </cell>
          <cell r="F3723" t="str">
            <v>Cum</v>
          </cell>
        </row>
        <row r="3724">
          <cell r="B3724" t="str">
            <v>b)Existing Open well (12m to 14m)</v>
          </cell>
          <cell r="C3724" t="e">
            <v>#N/A</v>
          </cell>
          <cell r="D3724">
            <v>4266.5</v>
          </cell>
          <cell r="F3724" t="str">
            <v>Cum</v>
          </cell>
        </row>
        <row r="3725">
          <cell r="B3725" t="str">
            <v>c)Existing Open (4m to 6m)</v>
          </cell>
          <cell r="C3725" t="e">
            <v>#N/A</v>
          </cell>
          <cell r="D3725">
            <v>1828.5</v>
          </cell>
          <cell r="F3725" t="str">
            <v>Cum</v>
          </cell>
        </row>
        <row r="3726">
          <cell r="B3726" t="str">
            <v>d)Existing Open (6m to 8m)</v>
          </cell>
          <cell r="C3726" t="e">
            <v>#N/A</v>
          </cell>
          <cell r="D3726">
            <v>2438</v>
          </cell>
          <cell r="F3726" t="str">
            <v>Cum</v>
          </cell>
        </row>
        <row r="3727">
          <cell r="B3727" t="str">
            <v>Sinking well in loose soils, light black cotton soil, sandy loam and ordinary soil under water including bailing or pumping charges if necessary etc., complete - First depth of 2 metres ( SR 2020-2021, P-28)</v>
          </cell>
          <cell r="C3727" t="e">
            <v>#N/A</v>
          </cell>
        </row>
        <row r="3728">
          <cell r="B3728" t="str">
            <v>a)Existing Open well (8m to 10m)</v>
          </cell>
          <cell r="C3728" t="e">
            <v>#N/A</v>
          </cell>
          <cell r="D3728">
            <v>435</v>
          </cell>
          <cell r="F3728" t="str">
            <v>Cum</v>
          </cell>
        </row>
        <row r="3729">
          <cell r="B3729" t="str">
            <v>b)Existing Open (2m to 4m)</v>
          </cell>
          <cell r="C3729" t="e">
            <v>#N/A</v>
          </cell>
          <cell r="D3729">
            <v>174</v>
          </cell>
          <cell r="F3729" t="str">
            <v>Cum</v>
          </cell>
        </row>
        <row r="3730">
          <cell r="B3730" t="str">
            <v>c)Existing Open (4m to 6m)</v>
          </cell>
          <cell r="C3730" t="e">
            <v>#N/A</v>
          </cell>
          <cell r="D3730">
            <v>261</v>
          </cell>
          <cell r="F3730" t="str">
            <v>Cum</v>
          </cell>
        </row>
        <row r="3731">
          <cell r="B3731" t="str">
            <v>d)Existing Open (6m to 8m)</v>
          </cell>
          <cell r="C3731" t="e">
            <v>#N/A</v>
          </cell>
          <cell r="D3731">
            <v>348</v>
          </cell>
          <cell r="F3731" t="str">
            <v>Cum</v>
          </cell>
        </row>
        <row r="3732">
          <cell r="B3732" t="str">
            <v>Dewatering pump with engine for existing open well [SR, P.168]</v>
          </cell>
          <cell r="C3732" t="e">
            <v>#N/A</v>
          </cell>
          <cell r="D3732">
            <v>1878</v>
          </cell>
          <cell r="F3732" t="str">
            <v>Each</v>
          </cell>
        </row>
        <row r="3733">
          <cell r="B3733" t="str">
            <v>b) Augering 30cm dia</v>
          </cell>
          <cell r="C3733" t="e">
            <v>#N/A</v>
          </cell>
          <cell r="F3733" t="str">
            <v>Rmt</v>
          </cell>
        </row>
        <row r="3734">
          <cell r="B3734" t="str">
            <v>Supply  and installation SS Bar screen, type of screen-Medium, Size: 1.0 m x 1.0 M x 5 MM Thick</v>
          </cell>
          <cell r="C3734" t="e">
            <v>#N/A</v>
          </cell>
          <cell r="D3734">
            <v>30000</v>
          </cell>
          <cell r="F3734" t="str">
            <v>Set</v>
          </cell>
        </row>
        <row r="3735">
          <cell r="B3735" t="str">
            <v>Supply and Installation of Fine Membrane diffuser, Size: 90MM dia x 1.0 M Long with retrievable system , MOC: EPDM with inter connecting air  Cpvc pipe lines and fitting</v>
          </cell>
          <cell r="C3735" t="e">
            <v>#N/A</v>
          </cell>
          <cell r="D3735">
            <v>5500</v>
          </cell>
          <cell r="F3735" t="str">
            <v>Set</v>
          </cell>
        </row>
        <row r="3736">
          <cell r="B3736" t="str">
            <v>Supply and Installation of Coarse Membrane diffuser, Size: 90 MM dia x 1.0 M Long with retrievable system , MOC: EPDM with inter connecting air  Cpvc pipe lines and fitting</v>
          </cell>
          <cell r="C3736" t="e">
            <v>#N/A</v>
          </cell>
          <cell r="D3736">
            <v>6000</v>
          </cell>
          <cell r="F3736" t="str">
            <v>Set</v>
          </cell>
        </row>
        <row r="3737">
          <cell r="B3737" t="str">
            <v>Supply &amp; Installation of STP - Collection water transfer Submersible  Cutter pump with Motor, Type-Cutter, Model  JDSK, discharge size : 40NB, Head: 10 Meter, Flow : 50 Kl/hr, Electrical panel: 1 HP / 3 Phase, Make: CNP/ KSB/Eqvt</v>
          </cell>
          <cell r="C3737" t="e">
            <v>#N/A</v>
          </cell>
          <cell r="D3737">
            <v>84000</v>
          </cell>
          <cell r="F3737" t="str">
            <v>Set</v>
          </cell>
        </row>
        <row r="3738">
          <cell r="B3738" t="str">
            <v xml:space="preserve">Supply and Fixing of Air blower, Capacity-200 M3/hr, Pressure-0.4 Kg/cm2, Make : Everest / KAY Rotary twin lobe compressor comprising Common base frame, Suction filter, Suction &amp; Discharge  Silencer, NRV, V-belt, V-belt Guard, Drive &amp; Driven pulleys, Inter connecting piping, Set of foundation bolts, Safety valve, Pressure Gauge, with MSEP Inter connecting air distribution pipe line &amp; fitting up to Aeration Tank </v>
          </cell>
          <cell r="C3738" t="e">
            <v>#VALUE!</v>
          </cell>
          <cell r="D3738">
            <v>185000</v>
          </cell>
          <cell r="F3738" t="str">
            <v>Set</v>
          </cell>
        </row>
        <row r="3739">
          <cell r="B3739" t="str">
            <v>Supply &amp; Installation of Blower Motor, Electrical - RPM 1500, 5.5 HP, 3 Phase with Control panel Make Kirloskar / Crompton.</v>
          </cell>
          <cell r="C3739" t="e">
            <v>#N/A</v>
          </cell>
          <cell r="D3739">
            <v>32000</v>
          </cell>
          <cell r="F3739" t="str">
            <v>set</v>
          </cell>
        </row>
        <row r="3740">
          <cell r="B3740" t="str">
            <v>Supply and Installation Secondary Clarifier Mechanism, Gear box with Motor, Electrical -1.0 HP, 3 phase, Control Panel providing  MSEP Support platform and MS Shaft, scrubber with Internal Accessories</v>
          </cell>
          <cell r="C3740" t="e">
            <v>#N/A</v>
          </cell>
          <cell r="D3740">
            <v>400000</v>
          </cell>
          <cell r="F3740" t="str">
            <v>Set</v>
          </cell>
        </row>
        <row r="3741">
          <cell r="B3741" t="str">
            <v>Supply and Fixing of Pressure Sand  Filter (PSF), Size: 800 MM dia x 2000 MM Height on straight (HOS) x 6 MM Thick, 50 NB MSEP frontal Pipe Lines,  Butterfly valves, pressure gauges, sampling valves, 2 coat of Internal Epoxy Anticorrosive Paint  and External 2 coat of Primary &amp; Enamel paint Including Bolt Nut washer and vessel gaskets etc.. with different size Filter Medias – 1200 Kgs</v>
          </cell>
          <cell r="C3741" t="e">
            <v>#VALUE!</v>
          </cell>
          <cell r="D3741">
            <v>275000</v>
          </cell>
          <cell r="F3741" t="str">
            <v>set</v>
          </cell>
        </row>
        <row r="3742">
          <cell r="B3742" t="str">
            <v>Supply and Fixing of Activated carbon Filter (ACF), Size: 800 MM dia x 2000 MM Height on straight (HOS) x 6 MM Thick, 50 NB MSEP frontal Pipe Lines,  Butterfly valves, pressure gauges, sampling valves, 2 coat of Internal Epoxy Anticorrosive Paint  and External 2 coat of Primary &amp; Enamel paint Including Bolt Nut washer and vessel gaskets etc.. with under bed  Filter Medias – 250 Kgs &amp; Activated Carbon IV 900 –300 Kgs</v>
          </cell>
          <cell r="C3742" t="e">
            <v>#VALUE!</v>
          </cell>
          <cell r="D3742">
            <v>350000</v>
          </cell>
          <cell r="F3742" t="str">
            <v>set</v>
          </cell>
        </row>
        <row r="3743">
          <cell r="B3743" t="str">
            <v>Supply &amp; Installation of Chlorine  dosing pump, Capacity- 6 LPH @ 4 Kg/cm2, Type: Electronic Metering pump with Suction &amp; Delivery NRV assembly and 5/8”  dia PP Hose-10 Meter, with control panel, Make: Focus/ Eq.</v>
          </cell>
          <cell r="C3743" t="e">
            <v>#N/A</v>
          </cell>
          <cell r="D3743">
            <v>15000</v>
          </cell>
          <cell r="F3743" t="str">
            <v>set</v>
          </cell>
        </row>
        <row r="3744">
          <cell r="B3744" t="str">
            <v xml:space="preserve">Supply &amp; Installation of STP - Sludge recirculation Pump with Motor, Type-Monobloc non clog,  discharge size : 40 NB, Head: 35 Meter, Flow : 4 Kl/hr, Electrical : 1 HP / 3 Phase, Control panel Including 50 NB Suction &amp; discharge MSEP Pipe lines, NRV, Control valve with complete accessories Make: Kirloskar </v>
          </cell>
          <cell r="C3744" t="e">
            <v>#VALUE!</v>
          </cell>
          <cell r="D3744">
            <v>28500</v>
          </cell>
          <cell r="F3744" t="str">
            <v>Set</v>
          </cell>
        </row>
        <row r="3745">
          <cell r="B3745" t="str">
            <v>Supply &amp; Installation of STP – Treated water transfer pump with Motor, Type-Monobloc non clog,  discharge size : 40 NB, Head: 35 Meter, Flow : 5 Kl/hr, Electrical : 1.5 HP / 3 Phase, control panel Including 40NB Suction &amp; discharge MSEP Pipe line, NRV, Control valve with complete accessories Make: Kirloskar</v>
          </cell>
          <cell r="C3745" t="e">
            <v>#VALUE!</v>
          </cell>
          <cell r="D3745">
            <v>25000</v>
          </cell>
          <cell r="F3745" t="str">
            <v>Set</v>
          </cell>
        </row>
        <row r="3746">
          <cell r="B3746" t="str">
            <v>Supply and Installation of MSEP Interconnecting 40 NB pipes works, including  NRV, Valves for all Service line pipes and fittings</v>
          </cell>
          <cell r="C3746" t="e">
            <v>#N/A</v>
          </cell>
          <cell r="D3746">
            <v>250000</v>
          </cell>
          <cell r="F3746" t="str">
            <v>Set</v>
          </cell>
        </row>
        <row r="3747">
          <cell r="B3747" t="str">
            <v>Supply and Installation of UPVC Interconnecting 40 NB pipe works including NRV, valves for all drain line pipes and fittings</v>
          </cell>
          <cell r="C3747" t="e">
            <v>#N/A</v>
          </cell>
          <cell r="D3747">
            <v>100000</v>
          </cell>
          <cell r="F3747" t="str">
            <v>Set</v>
          </cell>
        </row>
        <row r="3748">
          <cell r="B3748" t="str">
            <v>Supply of MBBR Media for aeration tank</v>
          </cell>
          <cell r="C3748" t="e">
            <v>#N/A</v>
          </cell>
          <cell r="D3748">
            <v>15000</v>
          </cell>
          <cell r="F3748" t="str">
            <v>m3</v>
          </cell>
        </row>
        <row r="3749">
          <cell r="B3749" t="str">
            <v>supplying and delivery of electrical control panel board for the STP all pumps - 11 Feeder</v>
          </cell>
          <cell r="C3749" t="e">
            <v>#N/A</v>
          </cell>
          <cell r="D3749">
            <v>200000</v>
          </cell>
          <cell r="F3749" t="str">
            <v>Set</v>
          </cell>
        </row>
        <row r="3750">
          <cell r="B3750" t="str">
            <v>supplying and Installation of  electrical cables and tray for the STP with all pumps</v>
          </cell>
          <cell r="C3750" t="e">
            <v>#N/A</v>
          </cell>
          <cell r="D3750">
            <v>150000</v>
          </cell>
          <cell r="F3750" t="str">
            <v>Set</v>
          </cell>
        </row>
        <row r="3751">
          <cell r="B3751" t="str">
            <v>Labour and Plumbing work for all electro Mechanical equipments installation &amp; commissioning work</v>
          </cell>
          <cell r="C3751" t="e">
            <v>#N/A</v>
          </cell>
          <cell r="D3751">
            <v>150000</v>
          </cell>
          <cell r="F3751" t="str">
            <v>Set</v>
          </cell>
        </row>
        <row r="3752">
          <cell r="B3752" t="str">
            <v>Dismantling the Existing Damaged brick work</v>
          </cell>
          <cell r="C3752" t="e">
            <v>#N/A</v>
          </cell>
          <cell r="D3752">
            <v>20.399999999999999</v>
          </cell>
          <cell r="F3752" t="str">
            <v>Cum</v>
          </cell>
        </row>
        <row r="3753">
          <cell r="B3753" t="str">
            <v>NUMBERING AND LETTERINGS</v>
          </cell>
          <cell r="C3753" t="e">
            <v>#N/A</v>
          </cell>
        </row>
        <row r="3754">
          <cell r="B3754" t="str">
            <v>Supplying aud fixing of Aluminium TNPHC Emblem of 30" height (CER.No.110/2020-21)</v>
          </cell>
          <cell r="C3754" t="e">
            <v>#N/A</v>
          </cell>
          <cell r="D3754">
            <v>7000</v>
          </cell>
          <cell r="F3754" t="str">
            <v>Nos</v>
          </cell>
        </row>
        <row r="3755">
          <cell r="B3755" t="str">
            <v>Supplying and 6xing of 12" height Aluminum letters (CER.No.107/2020-21)</v>
          </cell>
          <cell r="C3755" t="e">
            <v>#N/A</v>
          </cell>
          <cell r="D3755">
            <v>840</v>
          </cell>
          <cell r="F3755" t="str">
            <v>Nos</v>
          </cell>
        </row>
        <row r="3756">
          <cell r="B3756" t="str">
            <v>Supplying and fixing of 6" height Aluminium letters (PWD SR 2020-2021)</v>
          </cell>
          <cell r="C3756" t="e">
            <v>#N/A</v>
          </cell>
          <cell r="D3756">
            <v>660</v>
          </cell>
          <cell r="F3756" t="str">
            <v>Nos</v>
          </cell>
        </row>
        <row r="3757">
          <cell r="B3757" t="str">
            <v>Supply and fixing of 24" x 8" size plastic foam mane plate with vinyl cutting letter with approved colours etc., complete as directed by the departmental officers (CER.No.107/2020-21)</v>
          </cell>
          <cell r="C3757" t="e">
            <v>#N/A</v>
          </cell>
          <cell r="D3757">
            <v>450</v>
          </cell>
          <cell r="F3757" t="str">
            <v>Nos</v>
          </cell>
        </row>
        <row r="3758">
          <cell r="B3758" t="str">
            <v>supply and fixing of 20"x 5" size plastic foam name plate with vinyl cutting letter (CER.No.107/2020-21)</v>
          </cell>
          <cell r="C3758" t="e">
            <v>#N/A</v>
          </cell>
          <cell r="D3758">
            <v>320</v>
          </cell>
          <cell r="F3758" t="str">
            <v>Nos</v>
          </cell>
        </row>
        <row r="3759">
          <cell r="B3759" t="str">
            <v>ELECTRICAL ARRANGEMENTS</v>
          </cell>
          <cell r="C3759">
            <v>0</v>
          </cell>
        </row>
        <row r="3760">
          <cell r="B3760" t="str">
            <v xml:space="preserve">Point wiring for lights /Fans/ Exhaust fan/ call bells Wiring with 2x1.5 sqmm (22/0.3) PVC insulated unsheathed single core FR copper conductor cable of 1100 Volts grade in PVC rigid pipe ( 1.8 mm thick) concealed in wall and ceiling with PVC accessories and GI modular mounting box in flush with wall and covered with plastic sheet with 6A modular switches with continuous earth connection (assuming 6 points per coil) - Data  A
</v>
          </cell>
          <cell r="C3760" t="e">
            <v>#VALUE!</v>
          </cell>
        </row>
        <row r="3761">
          <cell r="B3761" t="str">
            <v>4' 20 W batten : 694
ceiling fixture : 212
2' x 2'  LED :  47
Mirror light :56
ceiling Fan:355
Exhaust Fan : 22
Call bell : 154
Street light : 13
Vide Statement on Distribution of electrical fixtures</v>
          </cell>
          <cell r="C3761" t="e">
            <v>#N/A</v>
          </cell>
          <cell r="D3761">
            <v>1372</v>
          </cell>
          <cell r="F3761" t="str">
            <v>Nos</v>
          </cell>
        </row>
        <row r="3762">
          <cell r="B3762" t="str">
            <v>Staircase point wiring</v>
          </cell>
          <cell r="C3762" t="e">
            <v>#N/A</v>
          </cell>
        </row>
        <row r="3763">
          <cell r="B3763" t="str">
            <v>Wiring with 3 x 1.5 Sq.mm. (22/0.3) PVC insulated single core unsheathed FR copper conductor cable of 1100V grade in suitable PVC rigid pipe ( 1.8 mm thick) concealed in wall and ceiling with PVC accessorieswith modular type GI mounting box in flush with wall and covered with plastic sheet with 6A modular switches( 2 way) with continuous earth connection by 1.5 Sq.mm. PVC insulated unsheathed SC FR copper conductor cable and making good of the concealed portion with suitable colour for concealed staircase light point including circuit mains from the distribution board to the switch board / sub switch board- Data B</v>
          </cell>
          <cell r="C3763" t="e">
            <v>#VALUE!</v>
          </cell>
          <cell r="D3763">
            <v>2506</v>
          </cell>
          <cell r="F3763" t="str">
            <v>Nos</v>
          </cell>
        </row>
        <row r="3764">
          <cell r="B3764" t="str">
            <v>5A  plug point</v>
          </cell>
          <cell r="C3764" t="e">
            <v>#N/A</v>
          </cell>
        </row>
        <row r="3765">
          <cell r="B3765" t="str">
            <v xml:space="preserve">Wiring with 2x1.5 sqmm PVC insulated unsheathed single core FR conductor copper cable of 1100 Volts grade in PVC rigid pipe  (1.8 mm thick) concealed in wall and ceiling with PVC accessories and GI modular type mounting box in flush with wall and covered with modular type plastic sheet for 5A 3 pin / 2 pin non - interlocking CS plug with 6A seperate modular switch with  continous earth connection by 1.5 sq mm PVC insulated unsheathed single core FR copper conductor cable  and making good of the concealed portion with suitable colour for concealed PVC plug point in seperate location  -Data  C </v>
          </cell>
          <cell r="C3765" t="e">
            <v>#VALUE!</v>
          </cell>
          <cell r="D3765">
            <v>1236</v>
          </cell>
          <cell r="F3765" t="str">
            <v>Nos</v>
          </cell>
        </row>
        <row r="3766">
          <cell r="C3766">
            <v>0</v>
          </cell>
        </row>
        <row r="3767">
          <cell r="B3767" t="str">
            <v xml:space="preserve">Supply and fixing of 6A 3 pin / 2 pin combined modular type wall socket with 6A modular   flush type switch in the existing modular mounting box in flush with wall and covered with plastic sheet and with necessary connections  Data D </v>
          </cell>
          <cell r="C3767" t="e">
            <v>#N/A</v>
          </cell>
          <cell r="D3767">
            <v>425</v>
          </cell>
          <cell r="F3767" t="str">
            <v>Each</v>
          </cell>
        </row>
        <row r="3768">
          <cell r="B3768" t="str">
            <v>Electrical arrangements</v>
          </cell>
          <cell r="C3768">
            <v>0</v>
          </cell>
        </row>
        <row r="3769">
          <cell r="B3769" t="str">
            <v>Supply and fixing of 6A/ 16 A 3 pin combined modular flush type wall socket with 16 A modular flush type switch concealed in suitable GI modular type mounting box  in flush with wall and covered with plastic sheet  and with necessary earth connection. DATA E</v>
          </cell>
          <cell r="C3769" t="e">
            <v>#VALUE!</v>
          </cell>
          <cell r="D3769">
            <v>641</v>
          </cell>
          <cell r="F3769" t="str">
            <v>Each</v>
          </cell>
        </row>
        <row r="3770">
          <cell r="B3770" t="str">
            <v>Supply and fixing of 32A fuse units on suitable TW board with necessary internal connections for controlling the power plug - Data F</v>
          </cell>
          <cell r="C3770" t="e">
            <v>#N/A</v>
          </cell>
          <cell r="D3770">
            <v>173</v>
          </cell>
          <cell r="F3770" t="str">
            <v>Each</v>
          </cell>
        </row>
        <row r="3771">
          <cell r="B3771" t="str">
            <v>Run of mains</v>
          </cell>
          <cell r="C3771" t="e">
            <v>#N/A</v>
          </cell>
        </row>
        <row r="3772">
          <cell r="B3772" t="str">
            <v>Supply &amp; run of  2 x 4 Sq.mm of PVC insulated unsheathed single core FR copper cable of 1100 V grade in suitable PVC rigid pipe  (1.8 mm thick) concealed in wall and ceiling  with continous earth connection by 1 run of 2.5 Sq.mm PVC insulated unsheathed single core copper cable of 1100 V grade - Data H</v>
          </cell>
          <cell r="C3772" t="e">
            <v>#VALUE!</v>
          </cell>
          <cell r="D3772">
            <v>174</v>
          </cell>
          <cell r="F3772" t="str">
            <v>Mts.</v>
          </cell>
        </row>
        <row r="3773">
          <cell r="B3773" t="str">
            <v>Earthing</v>
          </cell>
          <cell r="C3773" t="e">
            <v>#N/A</v>
          </cell>
        </row>
        <row r="3774">
          <cell r="B3774" t="str">
            <v xml:space="preserve">Earthing as per the ISI specification with an earth electrode of 2.1 mtr class 'B' GI pipe of dia not less than 40mm, with copper earth plate of size 125mm x 50mm x 6mm with necessary funneling arrangements with necessary masonry work and with 40mm RCC cover / CI cover slab for the brick masonry - Data K(SD 223) 
</v>
          </cell>
          <cell r="C3774" t="e">
            <v>#VALUE!</v>
          </cell>
          <cell r="D3774">
            <v>2588</v>
          </cell>
          <cell r="F3774" t="str">
            <v>each</v>
          </cell>
        </row>
        <row r="3775">
          <cell r="B3775" t="str">
            <v xml:space="preserve">Plate earthing with copper plate of size 600 x 600 x 3 mm as per the ISI specification with an earth electrode of 2.1 mtr class 'B' GI pipe of dia not less than 40mm, with copper earth plate of size 125mm x 50mm x 6mm with necessary funneling arrangements with necessary masonry work and with 38mm RCC cover slab for the brick masonry. - Data L For computer earthing
</v>
          </cell>
          <cell r="C3775" t="e">
            <v>#VALUE!</v>
          </cell>
          <cell r="D3775">
            <v>7846</v>
          </cell>
          <cell r="F3775" t="str">
            <v>each</v>
          </cell>
        </row>
        <row r="3776">
          <cell r="B3776" t="str">
            <v>Supply and run of 2 of No.8 copper wire for earth connections - Data M (CER.No.110/2020-21)</v>
          </cell>
          <cell r="C3776" t="e">
            <v>#N/A</v>
          </cell>
          <cell r="D3776">
            <v>128.5</v>
          </cell>
          <cell r="F3776" t="str">
            <v>Mts.</v>
          </cell>
        </row>
        <row r="3777">
          <cell r="B3777" t="str">
            <v>Providing and fixing 25mm x 3mm copper strip on surface or in recess for connections as required - Data N  SD -76</v>
          </cell>
          <cell r="C3777" t="e">
            <v>#N/A</v>
          </cell>
          <cell r="D3777">
            <v>380</v>
          </cell>
          <cell r="F3777" t="str">
            <v>each</v>
          </cell>
        </row>
        <row r="3778">
          <cell r="B3778" t="str">
            <v>Providing and fixing 25mm x 6mm copper strip on surface or in recess for connections as required for alternator neutral - Data H (SD - 77)</v>
          </cell>
          <cell r="C3778" t="e">
            <v>#N/A</v>
          </cell>
          <cell r="D3778">
            <v>716</v>
          </cell>
          <cell r="F3778" t="str">
            <v>m</v>
          </cell>
        </row>
        <row r="3779">
          <cell r="B3779" t="str">
            <v xml:space="preserve"> Fans / Luminaires /call bell</v>
          </cell>
          <cell r="C3779" t="e">
            <v>#N/A</v>
          </cell>
        </row>
        <row r="3780">
          <cell r="B3780" t="str">
            <v>Supply and fixing of 1200 mm ( 48") AC celling fan complete with stepped electronic 300 W regulator with 300 mm down rod on the existing clamp ( Orient / Crompton / khaitan make) DATA -O</v>
          </cell>
          <cell r="C3780" t="e">
            <v>#N/A</v>
          </cell>
          <cell r="D3780">
            <v>1853</v>
          </cell>
          <cell r="F3780" t="str">
            <v>each</v>
          </cell>
        </row>
        <row r="3781">
          <cell r="B3781" t="str">
            <v>Supply and fixing of 4' 20 W batten LED fitting with LED bulb  complete with all accessories on wall / ceiling with PVC unsheathed copper leads from terminal to the fitting Data P</v>
          </cell>
          <cell r="C3781" t="e">
            <v>#N/A</v>
          </cell>
          <cell r="D3781">
            <v>635</v>
          </cell>
          <cell r="F3781" t="str">
            <v>Each</v>
          </cell>
        </row>
        <row r="3782">
          <cell r="B3782" t="str">
            <v>Supply and fixing of 2' 10 W batten( mirror light)  LED fitting complete with all accessories on wall / ceiling with PVC unsheathed copper leads from terminal to the fitting Data Q</v>
          </cell>
          <cell r="C3782" t="e">
            <v>#N/A</v>
          </cell>
          <cell r="D3782">
            <v>525</v>
          </cell>
          <cell r="F3782" t="str">
            <v>Each</v>
          </cell>
        </row>
        <row r="3783">
          <cell r="B3783" t="str">
            <v>Supply and fixing of 12 W surface / recess mounted down lighter complete ( ceiling fixture ) with 12 watts LED bulb and necessary connection Data R</v>
          </cell>
          <cell r="C3783" t="e">
            <v>#N/A</v>
          </cell>
          <cell r="D3783">
            <v>1124</v>
          </cell>
          <cell r="F3783" t="str">
            <v>Each</v>
          </cell>
        </row>
        <row r="3784">
          <cell r="B3784" t="str">
            <v xml:space="preserve">Supply and fixing of 2 x 2' square type recessed / surface mounted fitting with 36 W LED bulbs  and with necessary connection Data S </v>
          </cell>
          <cell r="C3784" t="e">
            <v>#N/A</v>
          </cell>
          <cell r="D3784">
            <v>2708</v>
          </cell>
          <cell r="F3784" t="str">
            <v>Each</v>
          </cell>
        </row>
        <row r="3785">
          <cell r="B3785" t="str">
            <v>supply and fixing of fancy type AC / DC 76 mm buzzer / call bell suitable for 230 volts 50 c/s single phase AC supply on suitable TW board with modular type push switch Data T</v>
          </cell>
          <cell r="C3785" t="e">
            <v>#N/A</v>
          </cell>
          <cell r="D3785">
            <v>354</v>
          </cell>
          <cell r="F3785" t="str">
            <v>Each</v>
          </cell>
        </row>
        <row r="3786">
          <cell r="B3786" t="str">
            <v>Exhaust Fan</v>
          </cell>
          <cell r="C3786" t="e">
            <v>#N/A</v>
          </cell>
        </row>
        <row r="3787">
          <cell r="B3787" t="str">
            <v>Supply and fixing of 300 mm ( 12") sweep
 ( light duty ) AC exhaust fan complete with internal connections in the toilet.Data U</v>
          </cell>
          <cell r="C3787" t="e">
            <v>#N/A</v>
          </cell>
          <cell r="D3787">
            <v>1919</v>
          </cell>
          <cell r="F3787" t="str">
            <v>Each</v>
          </cell>
        </row>
        <row r="3788">
          <cell r="B3788" t="str">
            <v>Supply and fixing of 375 mm ( 15") sweep
 light duty / heavy duty AC exhaust fan complete with internal connections in the kitchen. SD116</v>
          </cell>
          <cell r="C3788" t="e">
            <v>#N/A</v>
          </cell>
          <cell r="D3788">
            <v>1956</v>
          </cell>
          <cell r="F3788" t="str">
            <v>Each</v>
          </cell>
        </row>
        <row r="3789">
          <cell r="B3789" t="str">
            <v>Cable Tray</v>
          </cell>
          <cell r="C3789" t="e">
            <v>#N/A</v>
          </cell>
        </row>
        <row r="3790">
          <cell r="B3790" t="str">
            <v xml:space="preserve">Supply and fixing of perforated cable trays of sizes as given below made out of 14 SWG CRCA sheet steel and hot dip galvanized with supports and at every 1.2 mtr. interval using supports of MS angle of suitable size.  The supports shall be painted with Red-oxide primer and two quotes of aluminium paints. </v>
          </cell>
          <cell r="C3790" t="e">
            <v>#VALUE!</v>
          </cell>
        </row>
        <row r="3791">
          <cell r="B3791" t="str">
            <v>a) 150 x 50 mm - Data W</v>
          </cell>
          <cell r="C3791" t="e">
            <v>#N/A</v>
          </cell>
          <cell r="D3791">
            <v>459</v>
          </cell>
          <cell r="F3791" t="str">
            <v>Mtrs.</v>
          </cell>
        </row>
        <row r="3792">
          <cell r="B3792" t="str">
            <v>b) 300 x 50 mm - Data X</v>
          </cell>
          <cell r="C3792" t="e">
            <v>#N/A</v>
          </cell>
          <cell r="D3792">
            <v>532</v>
          </cell>
          <cell r="F3792" t="str">
            <v>Mtrs.</v>
          </cell>
        </row>
        <row r="3793">
          <cell r="B3793" t="str">
            <v>LT CABLING AND END TERMINATION</v>
          </cell>
          <cell r="C3793" t="e">
            <v>#N/A</v>
          </cell>
        </row>
        <row r="3794">
          <cell r="B3794" t="str">
            <v>Supply and laying of 3.5 c x 120 sq mm PVC / XLPEarmoured LTUG cable in a trench to be excavated at a depth of 0.75 metre putting 0.15 metre layer of sand and covering the cab;le completely with bricks and sand and refilling the earth to make good . DATA T  ( SD 209)
From the EB pillar box to the CT metering</v>
          </cell>
          <cell r="C3794" t="e">
            <v>#VALUE!</v>
          </cell>
          <cell r="D3794">
            <v>898</v>
          </cell>
          <cell r="F3794" t="str">
            <v>Rmt</v>
          </cell>
        </row>
        <row r="3795">
          <cell r="B3795" t="str">
            <v>Supply and clamping of PVC / XLPE,  conductor 1.1KV grade armoured, MV cable of the following sizes in the existing cable trays / trenches as required generally confirming to IS: 1554/Part - I / 1970</v>
          </cell>
          <cell r="C3795" t="e">
            <v>#N/A</v>
          </cell>
        </row>
        <row r="3796">
          <cell r="B3796" t="str">
            <v>Note: If necessary the cables are to be laid in ground / in a trench to be excavated at a depth of 0.75 Mtr. putting 0.15 Mtr. layer of sand and covering the cable completely with brick and sand and refilling the earth to make good.</v>
          </cell>
          <cell r="C3796" t="str">
            <v>Note: If necessary the cables are to be laid in ground / in a trench to be excavated at a depth of 0.75 Mtr. putting 0.15 Mtr. layer of sand and covering the cable completely with brick and sand and refilling the earth to make good.</v>
          </cell>
        </row>
        <row r="3797">
          <cell r="B3797" t="str">
            <v xml:space="preserve">a) 3.5 c x 70 sqmm PVC / XLPE LTUG armoured cable
 (Data -U) SD - 225
</v>
          </cell>
          <cell r="C3797" t="e">
            <v>#N/A</v>
          </cell>
          <cell r="D3797">
            <v>557</v>
          </cell>
          <cell r="F3797" t="str">
            <v>Rmt</v>
          </cell>
        </row>
        <row r="3798">
          <cell r="B3798" t="str">
            <v xml:space="preserve">b) 3.5 c x 25 sqmm PVC / XLPE LTUG armoured cable
(Data -V SD-222
</v>
          </cell>
          <cell r="C3798" t="e">
            <v>#N/A</v>
          </cell>
          <cell r="D3798">
            <v>367</v>
          </cell>
          <cell r="F3798" t="str">
            <v>Rmt</v>
          </cell>
        </row>
        <row r="3799">
          <cell r="B3799" t="str">
            <v xml:space="preserve">c) 4 c x 16 sqmm PVC / XLPE LTUG armoured cable(Data -W) SD-221
</v>
          </cell>
          <cell r="C3799" t="e">
            <v>#N/A</v>
          </cell>
          <cell r="D3799">
            <v>301</v>
          </cell>
          <cell r="F3799" t="str">
            <v>Rmt</v>
          </cell>
        </row>
        <row r="3800">
          <cell r="B3800" t="str">
            <v xml:space="preserve">d) 4 c x 10 sqmm PVC / XLPE  LTUG armoured cable(Data - X)
</v>
          </cell>
          <cell r="C3800" t="e">
            <v>#N/A</v>
          </cell>
          <cell r="D3800">
            <v>261</v>
          </cell>
          <cell r="F3800" t="str">
            <v>Rmt</v>
          </cell>
        </row>
        <row r="3801">
          <cell r="B3801" t="str">
            <v>Supply and fixing of brass cable gland for XLPE armoured LTUG cable for following sizes with earth connection.</v>
          </cell>
          <cell r="C3801" t="str">
            <v>Supply and fixing of brass cable gland for XLPE armoured LTUG cable for following sizes with earth connection.</v>
          </cell>
        </row>
        <row r="3802">
          <cell r="B3802" t="str">
            <v>a) 3.5 c x 120 sqmm PVC / XLPE LTUG armoured cable (Data - Y</v>
          </cell>
          <cell r="C3802" t="e">
            <v>#N/A</v>
          </cell>
          <cell r="D3802">
            <v>504</v>
          </cell>
          <cell r="F3802" t="str">
            <v>each</v>
          </cell>
        </row>
        <row r="3803">
          <cell r="B3803" t="str">
            <v>b) 3.5 c x 70 sqmm PVC  / XLPE LTUG armoured cable  (Data -Z</v>
          </cell>
          <cell r="C3803" t="e">
            <v>#N/A</v>
          </cell>
          <cell r="D3803">
            <v>463</v>
          </cell>
          <cell r="F3803" t="str">
            <v>each</v>
          </cell>
        </row>
        <row r="3804">
          <cell r="B3804" t="str">
            <v>c) 3.5 c x 25 sqmm PVC / XLPE LTUG armoured cable  (Data - AA</v>
          </cell>
          <cell r="C3804" t="e">
            <v>#N/A</v>
          </cell>
          <cell r="D3804">
            <v>340</v>
          </cell>
          <cell r="F3804" t="str">
            <v>each</v>
          </cell>
        </row>
        <row r="3805">
          <cell r="B3805" t="str">
            <v>d) 4 c x 16 sqmm PVC / XLPE LTUG armoured cable  (Data - AB)</v>
          </cell>
          <cell r="C3805" t="e">
            <v>#N/A</v>
          </cell>
          <cell r="D3805">
            <v>327</v>
          </cell>
          <cell r="F3805" t="str">
            <v>each</v>
          </cell>
        </row>
        <row r="3806">
          <cell r="B3806" t="str">
            <v>e) 4 c x 10 sqmm PVC  / XLPE LTUG armoured cable(Data - AC)</v>
          </cell>
          <cell r="C3806" t="e">
            <v>#N/A</v>
          </cell>
          <cell r="D3806">
            <v>319</v>
          </cell>
          <cell r="F3806" t="str">
            <v>each</v>
          </cell>
        </row>
        <row r="3807">
          <cell r="B3807" t="str">
            <v>Supply and providing cable end termination of following sizes of XLPE armoured LTUG Aluminium cable with necessary aluminium cable sockets by crimping etc. with electrical connection complete.</v>
          </cell>
          <cell r="C3807" t="str">
            <v xml:space="preserve">Supply and providing cable end termination of following sizes of XLPE armoured LTUG Aluminium cable </v>
          </cell>
        </row>
        <row r="3808">
          <cell r="B3808" t="str">
            <v>a) 3.5 c x 120 sqmm PVC / XLPE LTUG armoured cable  (Data - AD</v>
          </cell>
          <cell r="C3808" t="e">
            <v>#N/A</v>
          </cell>
          <cell r="D3808">
            <v>442</v>
          </cell>
          <cell r="F3808" t="str">
            <v>each</v>
          </cell>
        </row>
        <row r="3809">
          <cell r="B3809" t="str">
            <v>b) 3.5 c x 70 sqmm PVC / XLPE  LTUG armoured cable (Data - AE</v>
          </cell>
          <cell r="C3809" t="e">
            <v>#N/A</v>
          </cell>
          <cell r="D3809">
            <v>293</v>
          </cell>
          <cell r="F3809" t="str">
            <v>each</v>
          </cell>
        </row>
        <row r="3810">
          <cell r="B3810" t="str">
            <v>c) 3.5 c x 25 sqmm PVC / XLPE  LTUG armoured cable  (Data -AF</v>
          </cell>
          <cell r="C3810" t="e">
            <v>#N/A</v>
          </cell>
          <cell r="D3810">
            <v>277</v>
          </cell>
          <cell r="F3810" t="str">
            <v>each</v>
          </cell>
        </row>
        <row r="3811">
          <cell r="B3811" t="str">
            <v>d) 4 c x 16 sqmm PVC / XLPE  LTUG armoured cable  (Data - AG)</v>
          </cell>
          <cell r="C3811" t="e">
            <v>#N/A</v>
          </cell>
          <cell r="D3811">
            <v>274</v>
          </cell>
          <cell r="F3811" t="str">
            <v>each</v>
          </cell>
        </row>
        <row r="3812">
          <cell r="B3812" t="str">
            <v>e) 4 c x 10 sqmm PVC  / XLPE LTUG armoured cable  (Data - AH)</v>
          </cell>
          <cell r="C3812" t="e">
            <v>#N/A</v>
          </cell>
          <cell r="D3812">
            <v>274</v>
          </cell>
          <cell r="F3812" t="str">
            <v>each</v>
          </cell>
        </row>
        <row r="3813">
          <cell r="B3813" t="str">
            <v>Lighting / Power Distribution Board</v>
          </cell>
          <cell r="C3813" t="e">
            <v>#N/A</v>
          </cell>
        </row>
        <row r="3814">
          <cell r="B3814" t="str">
            <v>Supply and fixing of triple pole and neutral four way 7 segment 3 tier compartmental type MCB distribution board complete with the following and necessary neutral link, earth connector link etc. with bus bar and double door arrangements on surface / in flush with wall and making good of the concealed portion with earth connection.  
Incoming:   1 No.  63A 10 KA TPN MCB 
               3 Nos. 40A 10KA DP MCB with 40A   30 MA ELCB double pole
Outgoing: 12 Nos. 6 A / 20A 10KA SP MCB    DATA -AO</v>
          </cell>
          <cell r="C3814" t="e">
            <v>#VALUE!</v>
          </cell>
          <cell r="D3814">
            <v>15777</v>
          </cell>
          <cell r="F3814" t="str">
            <v>each</v>
          </cell>
        </row>
        <row r="3815">
          <cell r="B3815" t="str">
            <v>Supply and fixing of triple pole and neutral six way 7 segment 3 tier compartmental type MCB distribution board complete with the following and necessary neutral link, earth connector link etc. with bus bar and double door arrangements on surface / in flush with wall and making good of the concealed portion with earth connection.  
Incoming:   1 No.  63A 10 KA TPN MCB 
               3 Nos. 63A 10KA DP MCB and 63 A DP 30MA ELCB
 Outgoing: 18 Nos. 6A / 20A 10KA SP MCB-DATA -AP</v>
          </cell>
          <cell r="C3815" t="e">
            <v>#VALUE!</v>
          </cell>
          <cell r="D3815">
            <v>17231</v>
          </cell>
          <cell r="F3815" t="str">
            <v>each</v>
          </cell>
        </row>
        <row r="3816">
          <cell r="B3816" t="str">
            <v>LIFT SHAFT WIRING</v>
          </cell>
          <cell r="C3816" t="str">
            <v>LIFT SHAFT WIRING</v>
          </cell>
        </row>
        <row r="3817">
          <cell r="B3817" t="str">
            <v>Wiring for lift well light point and socket outlet with 2 x 1.5 sqmm FRLS PVC insulated stranded copper conductor of 1100V grade along with 1 x 1.5 sqmm FRLS PVC insulated stranded copper conductor cable as earth wire on  surface MS conduit including providing and fixing MS switch box, 2 Nos. 5A single way flush type switch for (controlling light point and socket Outlet), 1 No. 5A 5 Pin shuttered socket outlet with flush type switch and making necessary connections etc. as per specification. (Data AQ</v>
          </cell>
          <cell r="C3817" t="e">
            <v>#VALUE!</v>
          </cell>
          <cell r="D3817">
            <v>1340</v>
          </cell>
          <cell r="F3817" t="str">
            <v>each</v>
          </cell>
        </row>
        <row r="3818">
          <cell r="B3818" t="str">
            <v>Supply and fixing of WT bulk head fitting suitable for 14 W LED lamps and with necessary connections. (Data AR)</v>
          </cell>
          <cell r="C3818" t="e">
            <v>#N/A</v>
          </cell>
          <cell r="D3818">
            <v>549</v>
          </cell>
          <cell r="F3818" t="str">
            <v>each</v>
          </cell>
        </row>
        <row r="3819">
          <cell r="B3819" t="str">
            <v>Supply and fixing of 25 mm x 3 mm x 300 mm copper flat on wall in the lift machine room for providing earth connection to the lift machinery( DATA - AS)</v>
          </cell>
          <cell r="C3819" t="e">
            <v>#N/A</v>
          </cell>
          <cell r="D3819">
            <v>380</v>
          </cell>
          <cell r="F3819" t="str">
            <v>m</v>
          </cell>
        </row>
        <row r="3820">
          <cell r="B3820" t="str">
            <v>MISCELLANEOUS ITEMS</v>
          </cell>
          <cell r="C3820" t="str">
            <v>MISCELLANEOUS ITEMS</v>
          </cell>
        </row>
        <row r="3821">
          <cell r="B3821" t="str">
            <v>Supplying, Fixing and testing and commissioning of MCB in a sheet steel enclosure with earth connection on surface / recess including interconnection, painting etc. as required (The enclosure size shall be suitable for receiving the incoming and out going cable directly).</v>
          </cell>
          <cell r="C3821" t="e">
            <v>#VALUE!</v>
          </cell>
        </row>
        <row r="3822">
          <cell r="B3822" t="str">
            <v>40 A TPN 10 kA MCB - Data AT</v>
          </cell>
          <cell r="C3822" t="e">
            <v>#N/A</v>
          </cell>
          <cell r="D3822">
            <v>1328</v>
          </cell>
          <cell r="F3822" t="str">
            <v>Each</v>
          </cell>
        </row>
        <row r="3823">
          <cell r="B3823" t="str">
            <v>10/20/32A DP 10 KA MCB - Data AU</v>
          </cell>
          <cell r="C3823" t="e">
            <v>#N/A</v>
          </cell>
          <cell r="D3823">
            <v>950</v>
          </cell>
          <cell r="F3823" t="str">
            <v>Each</v>
          </cell>
        </row>
        <row r="3824">
          <cell r="B3824" t="str">
            <v>63A TPN 10 KA MCB - Data AV</v>
          </cell>
          <cell r="C3824" t="e">
            <v>#N/A</v>
          </cell>
          <cell r="D3824">
            <v>1805</v>
          </cell>
          <cell r="F3824" t="str">
            <v>Each</v>
          </cell>
        </row>
        <row r="3825">
          <cell r="B3825" t="str">
            <v>Emergency Lighting</v>
          </cell>
          <cell r="C3825" t="e">
            <v>#N/A</v>
          </cell>
        </row>
        <row r="3826">
          <cell r="B3826" t="str">
            <v>Supply, Installation, Testing and Commissioning of 2 KVA sinewave single phase inverter with exide tubular battery for 30 minutes backup time with suitable rack / trolly for inverter and batteries.Data AW</v>
          </cell>
          <cell r="C3826" t="e">
            <v>#N/A</v>
          </cell>
          <cell r="D3826">
            <v>30250</v>
          </cell>
          <cell r="F3826" t="str">
            <v>Each</v>
          </cell>
        </row>
        <row r="3827">
          <cell r="B3827" t="str">
            <v>Supply &amp; run of  2 x 2.5 Sq.mm of PVC insulated unsheathed single core FRLS copper cable of 1100 V grade in suitable PVC rigid pipe concealed in wall and ceiling  with continuous earth connection by 1 run of 1.5 Sq.mm PVC insulated unsheathed FRLS copper cable of 1100 V grade (For emergency light points) DATA AX</v>
          </cell>
          <cell r="C3827" t="e">
            <v>#VALUE!</v>
          </cell>
          <cell r="D3827">
            <v>141</v>
          </cell>
          <cell r="F3827" t="str">
            <v>Mtr.</v>
          </cell>
        </row>
        <row r="3828">
          <cell r="B3828" t="str">
            <v>Geysers</v>
          </cell>
          <cell r="C3828" t="e">
            <v>#N/A</v>
          </cell>
        </row>
        <row r="3829">
          <cell r="B3829" t="str">
            <v>supply and fixing of 1500 W automatic electric water heater of 25 liters capacity suitable for 230 V 50 c/s AC supply on suitable MS clamps with 3 core flex wire, but witrhout plumbing work. DATA AY</v>
          </cell>
          <cell r="C3829" t="e">
            <v>#N/A</v>
          </cell>
          <cell r="D3829">
            <v>6161</v>
          </cell>
          <cell r="F3829" t="str">
            <v>each</v>
          </cell>
        </row>
        <row r="3830">
          <cell r="B3830" t="str">
            <v>Panel board</v>
          </cell>
          <cell r="C3830" t="e">
            <v>#N/A</v>
          </cell>
        </row>
        <row r="3831">
          <cell r="B3831" t="str">
            <v>Supply and erection of 100 Amps capacity floor mounting / wall mounting panel board (Cubical type) with bus bar chamber made up of 16 SWG MS sheet for 3 phase 4 wire system with 25mm x 3mm tin coated copper flats for phases and neutral; cable chamber, switch chamber and with 2 Nos. 25mmx3mm tinned copper flat for the earth bus on the rear side of the panel board; necessary interconnections by copper flat of suitable sizes; suitable PVC colour sleeves for the interconnecting copper flats / rigid copper wire; earth connections to all swithces / bus bar by copper flats of suitable sizes from the earth bus; hylam sheet separation between bus bar and swithces;  1set LED pilot lamps with switches, fuse units, suitable angle iron frame size of 40mmx 40mmx 6mm with powder coated painting over one coat of red primer and with numbering; superscription of cables sizes, capacity of switches etc and incorporating the following:</v>
          </cell>
          <cell r="C3831" t="e">
            <v>#VALUE!</v>
          </cell>
        </row>
        <row r="3832">
          <cell r="B3832" t="str">
            <v>Incoming: 1 no. 100 A TPN 15KA MCCB with all protective devices 
Outgoings: 4 nos. 63A TPN 15KA MCCB with all protective devices. 
Dummy provision - 1 No.</v>
          </cell>
          <cell r="C3832" t="e">
            <v>#N/A</v>
          </cell>
        </row>
        <row r="3833">
          <cell r="B3833" t="str">
            <v>1set LED pilot lamps withfuse units, switches and interconnections. Inter connections to the bus bar by 25mm x 3mm TC copper flat for phases and neutral from 100A TPN MCCB the bus interconnection by SWG No.6 TC copper for the phases and neutral from the 63A TPN MCCB:  6mm thick hylam sheet separation between bus bar chamber and switches chamber; insulaters for the support for the bus; superscribing on the panel board the size, capacity of cable, switches, location etc. 2 nos. metalic danger boards. - Data AS</v>
          </cell>
          <cell r="C3833" t="e">
            <v>#VALUE!</v>
          </cell>
          <cell r="D3833">
            <v>55127</v>
          </cell>
        </row>
        <row r="3834">
          <cell r="B3834" t="str">
            <v>Supply and erection of 200 Amps capacity floor mounting / wall mounting panel board (Cubical type) with bus bar chamber made up of 16 SWG MS sheet for 3 phase 4 wire system with 25mm x 6 mm tin coated copper flats for phases and 25mm x 3 mm  neutral; cable chamber, switch chamber and with 2 Nos. 25mmx3mm tinned copper flat for the earth bus on the rear side of the panel board; necessary interconnections by copper flat of suitable sizes; suitable PVC colour sleeves for the interconnecting copper flats / rigid copper wire; earth connections to all swithces / bus bar by copper flats of suitable sizes from the earth bus; hylam sheet separation between bus bar and swithces;  1set LED pilot lamps with switches, fuse units, suitable angle iron frame size of 40mmx 40mmx 6mm with powder coated painting over one coat of red primer and with numbering; superscription of cables sizes, capacity of switches etc and incorporating the following:</v>
          </cell>
          <cell r="C3834" t="e">
            <v>#VALUE!</v>
          </cell>
        </row>
        <row r="3835">
          <cell r="B3835" t="str">
            <v>Incoming: 1 no. 200 A FP 15KA MCCB with all protective devices 
                   1 No. 100 A FP 15 KA MCCB with all protective devices
Outgoings: 4 Nos. 100 A 15 KA 4 P MCCB
                   6 nos. 63A TPN 15KA MCCB
 with all protective devices. 
Dummy provision - 1 No.</v>
          </cell>
          <cell r="C3835" t="e">
            <v>#VALUE!</v>
          </cell>
        </row>
        <row r="3836">
          <cell r="B3836" t="str">
            <v>1set LED pilot lamps with fuse units, switches and interconnections. Inter connections to the bus bar by 25mm x 6 mm TC copper flat for phases and 25 mm x 3 for neutral from 200A MCCB; interconnection from 100 A FP/ TP  MCCB to the bus by 25 mm x 3 mm copper flats for phases and neutral ; interconnection by SWG No.6 TC copper for the phases and neutral from the 63A TPN MCCB;  6mm thick hylam sheet separation between bus bar chamber and switches chamber; insulaters for the support for the bus; superscribing on the panel board the size, capacity of cable, switches, location etc. 2 nos. metalic danger boards. - Data AT</v>
          </cell>
          <cell r="C3836" t="e">
            <v>#VALUE!</v>
          </cell>
          <cell r="D3836">
            <v>165743</v>
          </cell>
          <cell r="F3836" t="str">
            <v>Each</v>
          </cell>
        </row>
        <row r="3837">
          <cell r="B3837" t="str">
            <v>Supply and erection of 315 Amps capacity floor mounting panel board (Cubical type) with bus bar chamber made up of 16 SWG MS sheet for 3 phase 4 wire system with 40mm x 6mm tin coated copper flat for phases and 25mm x 6mm tin coated copper flat for neutral; cable chamber, switch chamber and with 2 Nos. 25mmx3mm tinned copper flat for the earth bus on the rear side of the panel board; necessary interconnections by copper flat of suitable sizes; suitable PVC colour sleeves for the interconnecting copper flats / rigid copper wire; earth connections to all swithces / bus bar by copper flats of suitable sizes from the earth bus; hylam sheet separation between bus bar and swithces;  1set LED pilot lamps with switches, fuse units, suitable angle iron frame size of 40mmx 40mmx 6mm with powder coated painting over one coat of red primer and with numbering; superscription of cables sizes, capacity of switches etc and incorporating the following:</v>
          </cell>
          <cell r="C3837" t="e">
            <v>#VALUE!</v>
          </cell>
        </row>
        <row r="3838">
          <cell r="B3838" t="str">
            <v>Incoming: 1 no. 315A 35KA FP MCCB; 
Incoming: 1 no. 200A 25KA FP MCCB; 
Outgoings:  5 Nos. 125A 15 KA TPN MCCB 
                      12 Nos. 63A 15 KA TPN MCCB    
with all protective devices
Dummy provision - 1 No.</v>
          </cell>
          <cell r="C3838" t="e">
            <v>#N/A</v>
          </cell>
        </row>
        <row r="3839">
          <cell r="B3839" t="str">
            <v>1set LED pilot lamps withfuse units, switches and interconnections; inter connection to the bus bar by 40 x 6 mm TC copper flat for phases and 25 x 6 mm TC copper flat for neutral from 315A 35KA MCCB to the bus; interconnection by 25 mm x 6 mm for TC copper flat for phases and 25 mm x 3 mm for neutral from 200 A TPN MCCB to the bus:interconnection by 25 mm x 3 mm copper flat for phases and neutral from the bus to the 125A TPN MCCB;  interconnection by SWG No.6 TC copper for the phases and neutral from the 63A TPN MCCB:6mm thick hylam sheet separation between bus bar chamber and switches chamber; insulaters for the support for the bus; superscribing on the panel board the size, capacity of cable, switches, location etc. 2 nos. metalic danger boards  - Data BB</v>
          </cell>
          <cell r="C3839" t="e">
            <v>#VALUE!</v>
          </cell>
          <cell r="D3839">
            <v>241785</v>
          </cell>
          <cell r="F3839" t="str">
            <v>Nos</v>
          </cell>
        </row>
        <row r="3840">
          <cell r="B3840" t="str">
            <v>supply and fixing of MS box of suitable size for the terrmination of cable with in and out arrangements) and with earth connections. - DATA AV</v>
          </cell>
          <cell r="C3840" t="e">
            <v>#N/A</v>
          </cell>
          <cell r="D3840">
            <v>348</v>
          </cell>
          <cell r="F3840" t="str">
            <v>Nos</v>
          </cell>
        </row>
        <row r="3841">
          <cell r="B3841" t="str">
            <v>Supply and laying of 25mm PVC rigid pipe concealed in wall and ceiling with necessary junction and openings at required locations for the drawal of communication wire. - Data BE</v>
          </cell>
          <cell r="C3841" t="e">
            <v>#N/A</v>
          </cell>
          <cell r="D3841">
            <v>38</v>
          </cell>
          <cell r="F3841" t="str">
            <v>Rmt</v>
          </cell>
        </row>
        <row r="3842">
          <cell r="B3842" t="str">
            <v>Towards Fabrication, supply and installation of  of CT  metering box for availing the power supply from TANGEDCO CER No.110/2020-2021</v>
          </cell>
          <cell r="C3842" t="e">
            <v>#N/A</v>
          </cell>
          <cell r="D3842">
            <v>30000</v>
          </cell>
          <cell r="F3842" t="str">
            <v>each</v>
          </cell>
        </row>
        <row r="3843">
          <cell r="B3843" t="str">
            <v>Service connection charges payable to TANGEDCO</v>
          </cell>
          <cell r="C3843" t="e">
            <v>#N/A</v>
          </cell>
          <cell r="D3843">
            <v>500000</v>
          </cell>
          <cell r="F3843" t="str">
            <v>L.S</v>
          </cell>
        </row>
        <row r="3844">
          <cell r="B3844" t="str">
            <v>GENSET</v>
          </cell>
          <cell r="C3844" t="e">
            <v>#N/A</v>
          </cell>
        </row>
        <row r="3845">
          <cell r="B3845" t="str">
            <v>Supply, installation, testing and commissioning of 62.5 KVA Diesel Generator set complete with all accessories like engine, alternator, batteries with leads  control panel, base frame, antivibration mounts,  residential silencer,400 litres fuel tank, intake &amp; exhaust piping, fuel oil motor operated pump, other miscellaneous accessories for the total set including test trial run at load for 8 hrs at factory (inclusive of consumable oil  etc) necessary control wiring for battery charger etc., annunciation etc. as per specifications give below.</v>
          </cell>
          <cell r="C3845" t="e">
            <v>#VALUE!</v>
          </cell>
        </row>
        <row r="3846">
          <cell r="B3846" t="str">
            <v>Erection, Testing and commissioning of 62.5KVA Diesel generator set. PWD SR 2020-2021</v>
          </cell>
          <cell r="C3846" t="e">
            <v>#N/A</v>
          </cell>
          <cell r="D3846">
            <v>522900</v>
          </cell>
          <cell r="F3846" t="str">
            <v>Each</v>
          </cell>
        </row>
        <row r="3847">
          <cell r="B3847" t="str">
            <v>Providing suitable foundation for accomodating the 125 KVA DG set.</v>
          </cell>
          <cell r="C3847" t="e">
            <v>#N/A</v>
          </cell>
          <cell r="D3847">
            <v>60000</v>
          </cell>
          <cell r="F3847" t="str">
            <v>Job</v>
          </cell>
        </row>
        <row r="3848">
          <cell r="B3848" t="str">
            <v>Insulation for the residential silencer (supply of residential silencer to be included under item for DG Sets)</v>
          </cell>
          <cell r="C3848" t="e">
            <v>#N/A</v>
          </cell>
        </row>
        <row r="3849">
          <cell r="B3849" t="str">
            <v xml:space="preserve">Insulation for the residential silencer (supply of residential silencer to be included under item for DG Sets)  </v>
          </cell>
          <cell r="C3849" t="e">
            <v>#N/A</v>
          </cell>
          <cell r="D3849">
            <v>7000</v>
          </cell>
          <cell r="F3849" t="str">
            <v>Each</v>
          </cell>
        </row>
        <row r="3850">
          <cell r="B3850" t="str">
            <v>Supply and installation of M.S. cable adopter box (made of 14 SWG sheet steel) with suitable copper bus extension link from alternator. The adopter box shall have tinned copper bus bar of suitable size for phases and neutral with suitable holes for cable termination (1R x 3.5 core, 185 Sq.mm). Necessary rubber gaskets between alternator and cable box shall be provided to avoid vibration between adopter box and alternator.</v>
          </cell>
          <cell r="C3850" t="e">
            <v>#VALUE!</v>
          </cell>
          <cell r="D3850">
            <v>27646</v>
          </cell>
          <cell r="F3850" t="str">
            <v>No</v>
          </cell>
        </row>
        <row r="3851">
          <cell r="B3851" t="str">
            <v xml:space="preserve">For block </v>
          </cell>
          <cell r="C3851" t="e">
            <v>#N/A</v>
          </cell>
        </row>
        <row r="3852">
          <cell r="B3852" t="str">
            <v>EXHAUST PIPE</v>
          </cell>
          <cell r="C3852" t="str">
            <v>EXHAUST PIPE</v>
          </cell>
        </row>
        <row r="3853">
          <cell r="B3853" t="str">
            <v>Supply and installation of MS exhaust pipe of suitable thickness with 100mm dia upto 5m from the silencer complete with necessary supports, brackets etc. The supports shall have at intervals of not more than 2.5m.</v>
          </cell>
          <cell r="C3853" t="e">
            <v>#N/A</v>
          </cell>
          <cell r="D3853">
            <v>339.3</v>
          </cell>
          <cell r="F3853" t="str">
            <v>m</v>
          </cell>
        </row>
        <row r="3854">
          <cell r="B3854" t="str">
            <v xml:space="preserve">For block </v>
          </cell>
          <cell r="C3854" t="e">
            <v>#N/A</v>
          </cell>
          <cell r="D3854">
            <v>339.3</v>
          </cell>
          <cell r="F3854" t="str">
            <v>m</v>
          </cell>
        </row>
        <row r="3855">
          <cell r="B3855" t="str">
            <v>Supply and installation of MS exhaust pipe of suitable thickness with 125 mm dia complete with MS wall / ceiling support, etc.</v>
          </cell>
          <cell r="C3855" t="e">
            <v>#N/A</v>
          </cell>
          <cell r="D3855">
            <v>2756</v>
          </cell>
          <cell r="F3855" t="str">
            <v>m</v>
          </cell>
        </row>
        <row r="3856">
          <cell r="B3856" t="str">
            <v xml:space="preserve">For block </v>
          </cell>
          <cell r="C3856" t="e">
            <v>#N/A</v>
          </cell>
          <cell r="D3856">
            <v>2756</v>
          </cell>
          <cell r="F3856" t="str">
            <v>m</v>
          </cell>
        </row>
        <row r="3857">
          <cell r="B3857" t="str">
            <v>Supply and insulation of exhaust pipe thermal insulation lagging with mineral wool as per IS 3677 / 1973 reinforced with chicken mesh and cladded with aluminium sheet of 26 SWG and 50mm thick with 64 Kg/Cu. Mtr. Density.</v>
          </cell>
          <cell r="C3857" t="e">
            <v>#N/A</v>
          </cell>
          <cell r="D3857">
            <v>197</v>
          </cell>
          <cell r="F3857" t="str">
            <v>m</v>
          </cell>
        </row>
        <row r="3858">
          <cell r="B3858" t="str">
            <v xml:space="preserve">For block </v>
          </cell>
          <cell r="C3858" t="e">
            <v>#N/A</v>
          </cell>
          <cell r="D3858">
            <v>197</v>
          </cell>
          <cell r="F3858" t="str">
            <v>m</v>
          </cell>
        </row>
        <row r="3859">
          <cell r="B3859" t="str">
            <v>Supply and installation of stainless steel rain hood / rain cap / bend at top of the exhaust pipe to prevent rain water entry to exhaust pipe with provision of drain plug in the system.</v>
          </cell>
          <cell r="C3859" t="e">
            <v>#N/A</v>
          </cell>
          <cell r="D3859">
            <v>4245</v>
          </cell>
          <cell r="F3859" t="str">
            <v>Set</v>
          </cell>
        </row>
        <row r="3860">
          <cell r="B3860" t="str">
            <v xml:space="preserve">For block </v>
          </cell>
          <cell r="C3860" t="e">
            <v>#N/A</v>
          </cell>
          <cell r="D3860">
            <v>4245</v>
          </cell>
          <cell r="F3860" t="str">
            <v>Set</v>
          </cell>
        </row>
        <row r="3861">
          <cell r="B3861" t="str">
            <v>APPROVAL FROM CEIG / CEA</v>
          </cell>
          <cell r="C3861" t="e">
            <v>#N/A</v>
          </cell>
        </row>
        <row r="3862">
          <cell r="B3862" t="str">
            <v xml:space="preserve">Preparation of necessary drawings  for approval by Chief Electrical Inspector to Government / CEA, obtain approval for the same, arrange for the inspection by the Electrical Inspectorate / CEA Officials and obtain safety certificate from them for commissioning the DG set </v>
          </cell>
          <cell r="C3862" t="e">
            <v>#VALUE!</v>
          </cell>
          <cell r="D3862">
            <v>30000</v>
          </cell>
          <cell r="F3862" t="str">
            <v>job</v>
          </cell>
        </row>
        <row r="3863">
          <cell r="B3863" t="str">
            <v xml:space="preserve">For block </v>
          </cell>
          <cell r="C3863" t="e">
            <v>#N/A</v>
          </cell>
          <cell r="D3863">
            <v>30000</v>
          </cell>
          <cell r="F3863" t="str">
            <v>job</v>
          </cell>
        </row>
        <row r="3864">
          <cell r="B3864" t="str">
            <v>Providing safety equipments: CO2 fire extinguisher : 1 No.; 9 ltrs capacity fire buckets:  3 Nos., &amp; rubber mat : 1 No.</v>
          </cell>
          <cell r="C3864" t="e">
            <v>#N/A</v>
          </cell>
          <cell r="D3864">
            <v>16750</v>
          </cell>
          <cell r="F3864" t="str">
            <v>Set</v>
          </cell>
        </row>
        <row r="3865">
          <cell r="B3865" t="str">
            <v xml:space="preserve">For block </v>
          </cell>
          <cell r="C3865" t="e">
            <v>#N/A</v>
          </cell>
          <cell r="D3865">
            <v>16750</v>
          </cell>
          <cell r="F3865" t="str">
            <v>Set</v>
          </cell>
        </row>
        <row r="3866">
          <cell r="B3866" t="str">
            <v>CABLING AND END TERMINATION</v>
          </cell>
          <cell r="C3866" t="e">
            <v>#N/A</v>
          </cell>
        </row>
        <row r="3867">
          <cell r="B3867" t="str">
            <v>Supply and laying of  XLPE, aluminium conductor 1.1KV grade armoured ,MV cable of the following sizes in the existing cable trays / trenches as required generally confirming to IS: 1554/Part - I / 1970</v>
          </cell>
          <cell r="C3867" t="str">
            <v>Supply and laying of  XLPE, aluminium conductor 1.1KV grade armoured ,MV cable of the following sizes in the existing cable trays / trenches as required generally confirming to IS: 1554/Part - I / 1970</v>
          </cell>
        </row>
        <row r="3868">
          <cell r="B3868" t="str">
            <v>Note: If necessary the cables are to be laid in ground / in a trench to be excavated at a depth of 0.75 Mtr. putting 0.15 Mtr. layer of sand and covering the cable completely with brick and sand and refilling the earth to make good.</v>
          </cell>
          <cell r="C3868" t="str">
            <v>Note: If necessary the cables are to be laid in ground / in a trench to be excavated at a depth of 0.75 Mtr. putting 0.15 Mtr. layer of sand and covering the cable completely with brick and sand and refilling the earth to make good.</v>
          </cell>
        </row>
        <row r="3869">
          <cell r="B3869" t="str">
            <v>a) 3 1/2 x 185 sqmm aluminium cable (Data-A) SD - 211
From DG panel to the common panel</v>
          </cell>
          <cell r="C3869" t="str">
            <v>a) 3 1/2 x 185 sqmm aluminium cable (Data-A) SD - 211 
From DG panel to the common panel  ( CER NO.124/2020-2021)</v>
          </cell>
          <cell r="D3869">
            <v>1169</v>
          </cell>
          <cell r="F3869" t="str">
            <v>m</v>
          </cell>
        </row>
        <row r="3870">
          <cell r="B3870" t="str">
            <v xml:space="preserve">For block </v>
          </cell>
          <cell r="C3870" t="e">
            <v>#N/A</v>
          </cell>
        </row>
        <row r="3871">
          <cell r="B3871" t="str">
            <v>Supply and fixing of brass cable gland for XLPE armoured LTUG cable for following sizes with earth connection.</v>
          </cell>
          <cell r="C3871" t="str">
            <v>Supply and fixing of brass cable gland for XLPE armoured LTUG cable for following sizes with earth connection.</v>
          </cell>
        </row>
        <row r="3872">
          <cell r="B3872" t="str">
            <v>3 1/2 x 185 sqmm aluminium cable  SD - 193</v>
          </cell>
          <cell r="C3872" t="e">
            <v>#N/A</v>
          </cell>
          <cell r="D3872">
            <v>573</v>
          </cell>
          <cell r="F3872" t="str">
            <v>Nos</v>
          </cell>
        </row>
        <row r="3873">
          <cell r="B3873" t="str">
            <v>Supply and providing cable end termination of following sizes of XLPE armoured LTUG Aluminium cable with necessary aluminium cable sockets by crimping etc. with electrical connection complete.</v>
          </cell>
          <cell r="C3873" t="str">
            <v xml:space="preserve">Supply and providing cable end termination of following sizes of XLPE armoured LTUG Aluminium cable </v>
          </cell>
        </row>
        <row r="3874">
          <cell r="B3874" t="str">
            <v xml:space="preserve"> 3 1/2 x 185 sqmm aluminium cable (Data-C) SD- 242</v>
          </cell>
          <cell r="C3874" t="e">
            <v>#N/A</v>
          </cell>
          <cell r="D3874">
            <v>468</v>
          </cell>
          <cell r="F3874" t="str">
            <v>Nos</v>
          </cell>
        </row>
        <row r="3875">
          <cell r="B3875" t="str">
            <v>SUPPLY AND CLAMPING OF CONTROL CABLES</v>
          </cell>
          <cell r="C3875" t="e">
            <v>#N/A</v>
          </cell>
        </row>
        <row r="3876">
          <cell r="B3876" t="str">
            <v>Supply and clamping of 4 core 2.5 sq. mm PVC sheathed and armoured copper cable from alternator to the proposed DG panel on wall / in the hume pipe with necessary glands and crimping at both ends.  Data I</v>
          </cell>
          <cell r="C3876" t="e">
            <v>#N/A</v>
          </cell>
          <cell r="D3876">
            <v>300</v>
          </cell>
          <cell r="F3876" t="str">
            <v>m</v>
          </cell>
        </row>
        <row r="3877">
          <cell r="B3877" t="str">
            <v>Lightning Protection System</v>
          </cell>
          <cell r="C3877" t="e">
            <v>#N/A</v>
          </cell>
        </row>
        <row r="3878">
          <cell r="B3878" t="str">
            <v>Supply, Installation, testing &amp; commisioning of Early Streamer Emission Lightning protection system as per NFC-17-102 standard or equal as per IS-2309 1969, 7689 with all acessories like prevectron/Erico Spike, GI mast, mounting brackets, lightning event counter, clamping collar, mounting brackets,  galvanised steel hooks, plugs, clamps, flash counter, test clamps, protection sheath complete as required. (Covering Radious of minimum 45mtr - Level-II)</v>
          </cell>
          <cell r="C3878" t="e">
            <v>#VALUE!</v>
          </cell>
          <cell r="D3878">
            <v>300000</v>
          </cell>
          <cell r="F3878" t="str">
            <v>m</v>
          </cell>
        </row>
        <row r="3879">
          <cell r="B3879" t="str">
            <v xml:space="preserve">For block </v>
          </cell>
          <cell r="C3879" t="e">
            <v>#N/A</v>
          </cell>
          <cell r="F3879" t="str">
            <v>Nos</v>
          </cell>
        </row>
        <row r="3880">
          <cell r="B3880" t="str">
            <v>EPABX</v>
          </cell>
          <cell r="C3880" t="e">
            <v>#N/A</v>
          </cell>
        </row>
        <row r="3881">
          <cell r="B3881" t="str">
            <v xml:space="preserve">Supply of NEC SL2100 digital   EPABX System 
System Configuration : 
 06 Trunk (P &amp; T Line) Ports 
 32 Station Ports
 01 Key Telephone System
</v>
          </cell>
          <cell r="C3881" t="e">
            <v>#N/A</v>
          </cell>
          <cell r="D3881">
            <v>51890</v>
          </cell>
          <cell r="F3881" t="str">
            <v>Nos</v>
          </cell>
        </row>
        <row r="3882">
          <cell r="B3882" t="str">
            <v>Installation &amp; Programming Charges</v>
          </cell>
          <cell r="C3882" t="e">
            <v>#N/A</v>
          </cell>
          <cell r="D3882">
            <v>5000</v>
          </cell>
          <cell r="F3882" t="str">
            <v>L.S</v>
          </cell>
        </row>
        <row r="3883">
          <cell r="B3883" t="str">
            <v>Supply of Panasonic Basic Telephone TS-500</v>
          </cell>
          <cell r="C3883" t="e">
            <v>#N/A</v>
          </cell>
          <cell r="D3883">
            <v>850</v>
          </cell>
          <cell r="F3883" t="str">
            <v>Nos</v>
          </cell>
        </row>
        <row r="3884">
          <cell r="B3884" t="str">
            <v>Supply and laying  of 2 pair  pvc 0.5mm Telephone cable including labour charges</v>
          </cell>
          <cell r="C3884" t="e">
            <v>#N/A</v>
          </cell>
          <cell r="D3884">
            <v>48</v>
          </cell>
          <cell r="F3884" t="str">
            <v>MTRS</v>
          </cell>
        </row>
        <row r="3885">
          <cell r="B3885" t="str">
            <v>100 PAIR KRONE BOX WITH MODULES</v>
          </cell>
          <cell r="C3885" t="e">
            <v>#N/A</v>
          </cell>
          <cell r="D3885">
            <v>4000</v>
          </cell>
          <cell r="F3885" t="str">
            <v>Nos</v>
          </cell>
        </row>
        <row r="3886">
          <cell r="B3886" t="str">
            <v>NETWORKING</v>
          </cell>
          <cell r="C3886" t="e">
            <v>#N/A</v>
          </cell>
        </row>
        <row r="3887">
          <cell r="B3887" t="str">
            <v>Supply and Installation of DLINK 10/100/1000 24 PORT GIGABYTE  ETHERNET SWITCH</v>
          </cell>
          <cell r="C3887" t="e">
            <v>#N/A</v>
          </cell>
          <cell r="D3887">
            <v>9250</v>
          </cell>
          <cell r="F3887" t="str">
            <v>Nos</v>
          </cell>
        </row>
        <row r="3888">
          <cell r="B3888" t="str">
            <v>Supply and Installation of DLINK 24 Port Patch Panel</v>
          </cell>
          <cell r="C3888" t="e">
            <v>#N/A</v>
          </cell>
          <cell r="D3888">
            <v>6500</v>
          </cell>
          <cell r="F3888" t="str">
            <v>Nos</v>
          </cell>
        </row>
        <row r="3889">
          <cell r="B3889" t="str">
            <v>Supply and fixing of cable Manager</v>
          </cell>
          <cell r="C3889" t="e">
            <v>#N/A</v>
          </cell>
          <cell r="D3889">
            <v>700</v>
          </cell>
          <cell r="F3889" t="str">
            <v>Nos</v>
          </cell>
        </row>
        <row r="3890">
          <cell r="B3890" t="str">
            <v>Supply and fixing of Power Manager</v>
          </cell>
          <cell r="C3890" t="e">
            <v>#N/A</v>
          </cell>
          <cell r="D3890">
            <v>900</v>
          </cell>
          <cell r="F3890" t="str">
            <v>Nos</v>
          </cell>
        </row>
        <row r="3891">
          <cell r="B3891" t="str">
            <v>Supply and Installation of 32U Networking Rack with, Trey &amp; Accessories</v>
          </cell>
          <cell r="C3891" t="e">
            <v>#N/A</v>
          </cell>
          <cell r="D3891">
            <v>37400</v>
          </cell>
          <cell r="F3891" t="str">
            <v>Nos</v>
          </cell>
        </row>
        <row r="3892">
          <cell r="B3892" t="str">
            <v>Supply and Installation of D-Link  Patch Card (01 Mtr)</v>
          </cell>
          <cell r="C3892" t="e">
            <v>#N/A</v>
          </cell>
          <cell r="D3892">
            <v>190</v>
          </cell>
          <cell r="F3892" t="str">
            <v>Nos</v>
          </cell>
        </row>
        <row r="3893">
          <cell r="B3893" t="str">
            <v>Supply and Installation of D-Link  Patch Card (02 Mtr)</v>
          </cell>
          <cell r="C3893" t="e">
            <v>#N/A</v>
          </cell>
          <cell r="D3893">
            <v>230</v>
          </cell>
          <cell r="F3893" t="str">
            <v>Nos</v>
          </cell>
        </row>
        <row r="3894">
          <cell r="B3894" t="str">
            <v>Supply and Installation of D-Link I/O Box-single</v>
          </cell>
          <cell r="C3894" t="e">
            <v>#N/A</v>
          </cell>
          <cell r="D3894">
            <v>275</v>
          </cell>
          <cell r="F3894" t="str">
            <v>Nos</v>
          </cell>
        </row>
        <row r="3895">
          <cell r="B3895" t="str">
            <v>Supply and Installation of D-Link I/O Box-DUAL</v>
          </cell>
          <cell r="C3895" t="e">
            <v>#N/A</v>
          </cell>
          <cell r="D3895">
            <v>310</v>
          </cell>
          <cell r="F3895" t="str">
            <v>Nos</v>
          </cell>
        </row>
        <row r="3896">
          <cell r="B3896" t="str">
            <v>Supply and laying of f D-Link Cat6 UTP Ethernet  cable including labour charges with all Accessories 74.00 725 Mtrs 53,650.00</v>
          </cell>
          <cell r="C3896" t="e">
            <v>#N/A</v>
          </cell>
          <cell r="D3896">
            <v>74</v>
          </cell>
          <cell r="F3896" t="str">
            <v>MTRS</v>
          </cell>
        </row>
        <row r="3897">
          <cell r="B3897" t="str">
            <v>DLINK OUT DOOR CELINNG ACCESS POINT</v>
          </cell>
          <cell r="C3897" t="e">
            <v>#N/A</v>
          </cell>
          <cell r="D3897">
            <v>12000</v>
          </cell>
          <cell r="F3897" t="str">
            <v>Nos</v>
          </cell>
        </row>
        <row r="3898">
          <cell r="B3898" t="str">
            <v>Installation &amp; Termination Charges for net working switch, rack patch chord etc.,,,</v>
          </cell>
          <cell r="C3898" t="e">
            <v>#N/A</v>
          </cell>
          <cell r="D3898">
            <v>15000</v>
          </cell>
          <cell r="F3898" t="str">
            <v>LS</v>
          </cell>
        </row>
        <row r="3899">
          <cell r="B3899" t="str">
            <v>CCTV Camera</v>
          </cell>
          <cell r="C3899" t="e">
            <v>#N/A</v>
          </cell>
        </row>
        <row r="3900">
          <cell r="B3900" t="str">
            <v>Supply Of HIKVISION Dome WDR (Wide Dvnamic Ranqe) lP Gamera Sensor Size:1/3 inch, Minimum 4 Mega Pixel, Lens Size/ Focal Length :3.6mm, Minimum lllumination -BAiV:0 Lux. Minmum lllumination-0.03 Lux (Color). Usage: Indoor &amp; OutDoor Vandal Proof. Video resolution: 2592 x 1520 or Higher. Sensor scan Type: Progressive Scan COMS. Frame Rate: Max:20 fps@4MP (2592x1520), Max: 25 fps @4MP (2560x1440) , Max: 30 fps@3Mp (2048x1520), Max: 30 fps @1080P (1920X1080). DigitatZoom:10x or Higher. lR Distance: minimum illumination of 30 meter with automatic lR cut filter. NJetwork Protocols; lPv4, IGMP, icMP, A,Rp, TCp, uDp, DHcp, pppoE, RTp, RTSP, RTcp, DNS, DDNS, NTP, FTP, UPnP, HTTP, HTTPS, SMTP, 8O2.ix, ONV|F, Apt. Functional Specifications: ONVIF Profile S , proflle T Comptiant, l!-urtsr.renar Dpectucaftqns: \Jt\vil- rroTile J , |,roltle I uompltant, llCR (lR Gut filter Removable): lR cut fitter with auto switch. lshutter Speecl: 1 - 1/1O0OOO jCarnera Software Features: Motion Detection, ntrusion, crossing line, Motion detection, Scene Change, EIt\4ail Notification, FTP lmage/ Video upload, Event triggered recording Pre and post alarm buffer, Feitures lincluding Snapshot, Live view, Video recording, Re-play, intelligent alarm, digital zoom, manual focus, full sireen trierv, and b,andwidth control are should be accessible via web interface of lP Camera trort: RJ45 - 10/100 or highe(1 x 10/100BASE-T autosensing RJ45 PoE Ethernet Port). The camera should support PoE (Power over Ethemet) ROI: The camera should support 6 ROI (Region of Interest). Sllreaming: The camera shallsupport minimum 3 Streams. Compression: The camera shallsupport H.265, H.264, MJPEG compression technoloEy. Privacy Mask: Minimum 6 areas. Environrnent: operating temperature -10"c - 60"c, Humidity - operating: 1oo/o - 9s%o. Weatherproof Standard; lP67 &amp; lK10 ,3edificar.:ion: CE/FGC, BtS, UUERTUETDC</v>
          </cell>
          <cell r="C3900" t="e">
            <v>#VALUE!</v>
          </cell>
          <cell r="D3900">
            <v>7664</v>
          </cell>
          <cell r="F3900" t="str">
            <v>Nos</v>
          </cell>
        </row>
        <row r="3901">
          <cell r="B3901" t="str">
            <v>SUPPLY OF HIKVISION NVR (Netword Vldeo Recorder) : 16 channele NVR. No. of camor.ls eupported l6 chantrel Comprossit&gt;n Format: H.264, H 265 MJPEG, H.265+. Videio Resolution: 3840x 2160, 1920x 1080, 1280x 1024,12t\0x 72O,1024x 768 Recording Mode: Manual, Schedule (Regular, Continuous), MD (Video detection: Motion Detection, Tampering, Video Loss), Stop Playback: Play, Pause, Stop, Rewind, Fast play, Slow play, Next file, Previous file, Next camera, Previous oamera, Full screen, Digital zoom Backup Mode: USB Device/Network lnterface Ports: 1 HDMI (4K Support), 1 VGA, 2 USB Ports ('1 USB2.0, 1 USB3.0) Performance: lncoming Bandwidth: 160Mbps, Outcoming Bandwidth: 320Mbps Ethernet: 2Nos. of RJ-45 port (10/100M/1000M). Frotocols: HTTP, HTTPS, TCP/IP, lPv4/lPv6, UPnP, RTSP, UDP, SMTP, NTP, DHCP, DNS,DDNS, FTP, lP Search, ONVIF Pr3wer Supply: AC100V - 240V,50 - 60 Hz Working Temp: -10 "C -+55"C / 10-90%RH Open Standard: Support ONVIF, Profile-S, Profile-G, Profile-T HDD Suoport: Min 2 slot each slot with 8 TB capacity, ,4larm In : 8 or higher &amp; Alarm Out: 2 or Higher.</v>
          </cell>
          <cell r="C3901" t="e">
            <v>#VALUE!</v>
          </cell>
          <cell r="D3901">
            <v>18850</v>
          </cell>
          <cell r="F3901" t="str">
            <v>Nos</v>
          </cell>
        </row>
        <row r="3902">
          <cell r="B3902" t="str">
            <v>SUPPLY OF DLINK - 24 Port Rack Mountable POE - Manaqed switch 'Fon!: Min 16 ports,Rj45-10/100/1000Base T, Min 4 SFP, 1 Console Port POE: lEEE802.af support in all ports &amp; 802.at L:ourer supply: Built in. Layer2 Features: Spanning tree(STP) Static Port Trunking, 16K MAC Layer 2 tUlulticast Features: lnternet Group management protocol(IGMP)Snooping, IGMP V1N2, MLD- 'v l,rl'2 Security features : Broaocas;'Mr.ilticasUUrricast Storm Control [fanagenrent ieatures: \\eb baseC CLI simple Network Management Protocol (SNMP) Trap/Alarm/Log Secirity Control. POli Power Budget: 193 Watts. Certifications: EMI: CE , FCC and Safety: CE,UL tlther features: Switch Should Support Security Features like BroadcasUMulticasUUnicast Storm Control, Traf.fic segmentation, rLS, DoS attack prevention, 802.1X Port-based Access Control , Port Security, ARP Spoofing Prevention, DHCP Server Screening, lP-MAC-Port Binding, ARP Inspection, DHCP Snoopin, ICMPVS, lPV4/lPV6, DualStack, Dual lmage</v>
          </cell>
          <cell r="C3902" t="e">
            <v>#VALUE!</v>
          </cell>
          <cell r="D3902">
            <v>29300</v>
          </cell>
          <cell r="F3902" t="str">
            <v>Nos</v>
          </cell>
        </row>
        <row r="3903">
          <cell r="B3903" t="str">
            <v>SUPPLY OF DLINK - 8 Port POE - Manaqed switch 'Fon!: Min 16 ports,Rj45-10/100/1000Base T, Min 4 SFP, 1 Console Port POE: lEEE802.af support in all ports &amp; 802.at L:ourer supply: Built in. Layer2 Features: Spanning tree(STP) Static Port Trunking, 16K MAC Layer 2 tUlulticast Features: lnternet Group management protocol(IGMP)Snooping, IGMP V1N2, MLD- 'v l,rl'2 Security features : Broaocas;'Mr.ilticasUUrricast Storm Control [fanagenrent ieatures: \\eb baseC CLI simple Network Management Protocol (SNMP) Trap/Alarm/Log Secirity Control. POli Power Budget: 193 Watts.</v>
          </cell>
          <cell r="C3903" t="e">
            <v>#VALUE!</v>
          </cell>
          <cell r="D3903">
            <v>13250</v>
          </cell>
          <cell r="F3903" t="str">
            <v>Nos</v>
          </cell>
        </row>
        <row r="3904">
          <cell r="B3904" t="str">
            <v>LG - 55 inch HD Display Screen: Size: 55 inch',: HDMI - 2 and VGA, USB, 178 degree x 178 degree Operating Condition 24 hours.</v>
          </cell>
          <cell r="C3904" t="e">
            <v>#N/A</v>
          </cell>
          <cell r="D3904">
            <v>63000</v>
          </cell>
          <cell r="F3904" t="str">
            <v>Nos</v>
          </cell>
        </row>
        <row r="3905">
          <cell r="B3905" t="str">
            <v>Hard Disk - 4 TB Surviliance Hard Disk</v>
          </cell>
          <cell r="C3905" t="e">
            <v>#N/A</v>
          </cell>
          <cell r="D3905">
            <v>10500</v>
          </cell>
          <cell r="F3905" t="str">
            <v>Nos</v>
          </cell>
        </row>
        <row r="3906">
          <cell r="B3906" t="str">
            <v>HDMI CABLE -15 MTRS</v>
          </cell>
          <cell r="C3906" t="e">
            <v>#N/A</v>
          </cell>
          <cell r="D3906">
            <v>2350</v>
          </cell>
          <cell r="F3906" t="str">
            <v>Nos</v>
          </cell>
        </row>
        <row r="3907">
          <cell r="B3907" t="str">
            <v>DLINK CAT6 UTP CABLE</v>
          </cell>
          <cell r="C3907" t="e">
            <v>#N/A</v>
          </cell>
          <cell r="D3907">
            <v>74</v>
          </cell>
          <cell r="F3907" t="str">
            <v>mtr</v>
          </cell>
        </row>
        <row r="3908">
          <cell r="B3908" t="str">
            <v>HDMI SPLITER 2 Way</v>
          </cell>
          <cell r="C3908" t="e">
            <v>#N/A</v>
          </cell>
          <cell r="D3908">
            <v>4000</v>
          </cell>
          <cell r="F3908" t="str">
            <v>Nos</v>
          </cell>
        </row>
        <row r="3909">
          <cell r="B3909" t="str">
            <v>RJ6 Video AV Cable</v>
          </cell>
          <cell r="C3909" t="e">
            <v>#N/A</v>
          </cell>
          <cell r="D3909">
            <v>45</v>
          </cell>
          <cell r="F3909" t="str">
            <v>mtr</v>
          </cell>
        </row>
        <row r="3910">
          <cell r="B3910" t="str">
            <v>Installation &amp; Termination Charges for net working switch, rack patch chord etc.,,,</v>
          </cell>
          <cell r="C3910" t="e">
            <v>#N/A</v>
          </cell>
          <cell r="D3910">
            <v>15000</v>
          </cell>
          <cell r="F3910" t="str">
            <v>LS</v>
          </cell>
        </row>
        <row r="3911">
          <cell r="B3911" t="str">
            <v>CCTV Arrangements</v>
          </cell>
          <cell r="C3911" t="e">
            <v>#N/A</v>
          </cell>
          <cell r="D3911">
            <v>175085</v>
          </cell>
          <cell r="F3911" t="str">
            <v>Set</v>
          </cell>
        </row>
        <row r="3912">
          <cell r="B3912" t="str">
            <v xml:space="preserve">Supplying, laying and fixing of 32 mm dia CPVC (Chlorinated Poly Vinyl Chloride) Pipe (Higher pressure rating with higher pipe
thickness) Standard Dimension Ratio–11 abest </v>
          </cell>
          <cell r="C3912" t="e">
            <v>#N/A</v>
          </cell>
          <cell r="D3912">
            <v>412.96</v>
          </cell>
          <cell r="F3912" t="str">
            <v>mtr</v>
          </cell>
        </row>
        <row r="3913">
          <cell r="B3913" t="str">
            <v>Fire Fighting and Alarm System</v>
          </cell>
          <cell r="C3913" t="e">
            <v>#N/A</v>
          </cell>
          <cell r="D3913">
            <v>511110</v>
          </cell>
          <cell r="F3913" t="str">
            <v>Set</v>
          </cell>
        </row>
        <row r="3914">
          <cell r="B3914" t="str">
            <v>Providing Texture Finish over the Existing Plastered wall Surface using Duracast crosstex with desired pattern (Rainfall, vertical, Horizontal of 2 to 2.5mm thk)  (Qtn)</v>
          </cell>
          <cell r="C3914" t="e">
            <v>#N/A</v>
          </cell>
          <cell r="D3914">
            <v>204.52</v>
          </cell>
          <cell r="F3914" t="str">
            <v>Sqm</v>
          </cell>
        </row>
        <row r="3915">
          <cell r="B3915" t="str">
            <v>Supply and installation of  water purification with drinking water RO plant 500 LPH with UV system and all accessories (Qtn)</v>
          </cell>
          <cell r="C3915" t="e">
            <v>#N/A</v>
          </cell>
          <cell r="D3915">
            <v>275000</v>
          </cell>
          <cell r="F3915" t="str">
            <v>Set</v>
          </cell>
        </row>
        <row r="3916">
          <cell r="B3916" t="str">
            <v xml:space="preserve">Providing ornamental border design for button shape works (9" x9") 25mm thick Projection /Stapay works as per the drawing including cost of materials like cement and labour charge and as directed by the departmental office .,all complete. </v>
          </cell>
          <cell r="C3916" t="e">
            <v>#N/A</v>
          </cell>
          <cell r="D3916">
            <v>636.53</v>
          </cell>
          <cell r="F3916" t="str">
            <v>Nos</v>
          </cell>
        </row>
        <row r="3917">
          <cell r="B3917" t="str">
            <v>SOLAR WATER HEATER ARRANGEMENTS</v>
          </cell>
          <cell r="C3917" t="e">
            <v>#N/A</v>
          </cell>
        </row>
        <row r="3918">
          <cell r="B3918" t="str">
            <v xml:space="preserve">Supply,Erection, Commissioning and testing of SOLAR POWER PLANT (Superior variety) - On - GRID System: 60 KWP With various components and Technical Specification as specified here under.
 Solar Photo Voltaic module as per MNRE standards SPV Panel Specification: 12 KWP Model - 335 Wp (36 Nos), Open Circuit Voltage (voc)-46V, Short circuit current(ISC) - 8.6A, voltage maximum [V max] - 37v, current maximum (Imax) - 8.03A, maximum power at SPC 25C (Pmax) - 320W, Maximum system voltage - 1000V, operating temperature /  Humidity - 20c to to 90c/85%, Solar cell - 72 Polycrystallinr silicon cells, Module Dimension - 1660x990x40mm, module weight 21 Kg Oblong Hole - 9x13 mm, Terminal Box- IP 65, bypass Diode - 20A,1000V , cable &amp;Connectors - 4SQmm / MC4, Modules - 25 years Warrenty,
</v>
          </cell>
          <cell r="C3918" t="e">
            <v>#VALUE!</v>
          </cell>
          <cell r="D3918">
            <v>10050</v>
          </cell>
          <cell r="F3918" t="str">
            <v>Each</v>
          </cell>
        </row>
        <row r="3919">
          <cell r="B3919" t="str">
            <v>Solar On Grid / Grid Tie Inverter as per MNRE Standards, 3 Phase. 1 Nos of 12 KW. This is including of Array Junction box, combiner Box whereever necessary.</v>
          </cell>
          <cell r="C3919" t="e">
            <v>#N/A</v>
          </cell>
          <cell r="D3919">
            <v>98600</v>
          </cell>
          <cell r="F3919" t="str">
            <v>Each</v>
          </cell>
        </row>
        <row r="3920">
          <cell r="B3920" t="str">
            <v xml:space="preserve"> Roof Top Mounting structure &amp; electrical Accessories. Mounting structure design to withstand wind velocity up to 150km/hr, Structure material - hot dip galvanised steel with  minimum galvanization thickness of 120 microns or aiuminium alloy, bolts,nuts,fastners,panel mounting clamps aluminum alloy mounting arrangements for RRC - flat roofs with PCC(1:2:4) as per MNRE standards etc., all complete and as directed by the departmental officers.</v>
          </cell>
          <cell r="C3920" t="e">
            <v>#VALUE!</v>
          </cell>
          <cell r="D3920">
            <v>10450</v>
          </cell>
          <cell r="F3920" t="str">
            <v>Each</v>
          </cell>
        </row>
        <row r="3921">
          <cell r="B3921" t="str">
            <v>Supply and Commssioning of Contol Pannel with accessories, Installation of AC DB and DC DB with 4Sqmm 4 core cable</v>
          </cell>
          <cell r="C3921" t="e">
            <v>#N/A</v>
          </cell>
          <cell r="D3921">
            <v>35000</v>
          </cell>
          <cell r="F3921" t="str">
            <v>Each</v>
          </cell>
        </row>
        <row r="3922">
          <cell r="B3922" t="str">
            <v>UG Cable work LT 4 Sqmm Copper, 4 core copper cable, AC DB to Main distribution panel.</v>
          </cell>
          <cell r="C3922" t="e">
            <v>#N/A</v>
          </cell>
          <cell r="D3922">
            <v>284</v>
          </cell>
          <cell r="F3922" t="str">
            <v>Rmt</v>
          </cell>
        </row>
        <row r="3923">
          <cell r="B3923" t="str">
            <v>Supply and Installation of 1000 LPD Solar water heating system FPC type Stand alone models should work up to 5 Bar pressure. Inner tank should be made of SS304 Grade stainless steel with minimum 2mm thinkness. hot water storage tank with back up
heater pockets (3 Nos.) Outer tank can be powder coated MS tank and should be rust free.  The tank should thermal instulated with PUF material Each with MNRE approved Copper FPC Collectors. 
The Tank should be fitted to Pressure Release Valuve, Air Release Valve, Non-Return Valve with Brass gate value for cold and hot water with appropriate pressure for normal function. The Tank should be fixed with 3 KW. Electrical wiring with 3 wire system of 4 Sq mm Phase, Neutral and Earth.
The entire system shall be connected with cold/hot water connectivity as per standard design. Insulation fibre wool or Puf material
etc. complete system designed by the supplier and
approved by MNRE or State Govt. Solar energy Dept.
approved system.</v>
          </cell>
          <cell r="C3923" t="e">
            <v>#VALUE!</v>
          </cell>
          <cell r="D3923">
            <v>152000</v>
          </cell>
          <cell r="F3923" t="str">
            <v>Each</v>
          </cell>
        </row>
        <row r="3924">
          <cell r="B3924" t="str">
            <v xml:space="preserve">2HP pressure pump to pump the cold water from the OH tank to the Solar Water Heater, outdoor type with proper cover to protect it from rain and </v>
          </cell>
          <cell r="C3924" t="e">
            <v>#N/A</v>
          </cell>
          <cell r="D3924">
            <v>26000</v>
          </cell>
          <cell r="F3924" t="str">
            <v>Each</v>
          </cell>
        </row>
        <row r="3925">
          <cell r="B3925" t="str">
            <v xml:space="preserve">Supplying, laying and fixing of 32 mm dia CPVC (Chlorinated Poly Vinyl Chloride) Pipe (Higher pressure rating with higher pipe
thickness) Standard Dimension Ratio–11 abest </v>
          </cell>
          <cell r="C3925" t="e">
            <v>#N/A</v>
          </cell>
          <cell r="D3925">
            <v>412.96</v>
          </cell>
          <cell r="F3925" t="str">
            <v>Rmt</v>
          </cell>
        </row>
        <row r="3926">
          <cell r="C3926">
            <v>0</v>
          </cell>
        </row>
        <row r="3927">
          <cell r="B3927" t="str">
            <v>SOLAR POWER PLANT ARRANGEMENTS</v>
          </cell>
          <cell r="C3927" t="e">
            <v>#N/A</v>
          </cell>
        </row>
        <row r="3928">
          <cell r="B3928" t="str">
            <v xml:space="preserve">Supply,Erection, Commissioning and testing of SOLAR POWER PLANT (Superior variety) - On - GRID System: 60 KWP With various components and Technical Specification as specified here under.
 Solar Photo Voltaic module as per MNRE standards SPV Panel Specification: 12 KWP Model - 335 Wp (36 Nos), Open Circuit Voltage (voc)-46V, Short circuit current(ISC) - 8.6A, voltage maximum [V max] - 37v, current maximum (Imax) - 8.03A, maximum power at SPC 25C (Pmax) - 320W, Maximum system voltage - 1000V, operating temperature /  Humidity - 20c to to 90c/85%, Solar cell - 72 Polycrystallinr silicon cells, Module Dimension - 1660x990x40mm, module weight 21 Kg Oblong Hole - 9x13 mm, Terminal Box- IP 65, bypass Diode - 20A,1000V , cable &amp;Connectors - 4SQmm / MC4, Modules - 25 years Warrenty,
</v>
          </cell>
          <cell r="C3928" t="e">
            <v>#VALUE!</v>
          </cell>
          <cell r="D3928">
            <v>10050</v>
          </cell>
          <cell r="F3928" t="str">
            <v>Each</v>
          </cell>
        </row>
        <row r="3929">
          <cell r="B3929" t="str">
            <v>Solar On Grid / Grid Tie Inverter as per MNRE Standards, 3 Phase. 1 Nos of 12 KW. This is including of Array Junction box, combiner Box whereever necessary.</v>
          </cell>
          <cell r="C3929" t="e">
            <v>#N/A</v>
          </cell>
          <cell r="D3929">
            <v>98600</v>
          </cell>
          <cell r="F3929" t="str">
            <v>Each</v>
          </cell>
        </row>
        <row r="3930">
          <cell r="B3930" t="str">
            <v xml:space="preserve"> Roof Top Mounting structure &amp; electrical Accessories. Mounting structure design to withstand wind velocity up to 150km/hr, Structure material - hot dip galvanised steel with  minimum galvanization thickness of 120 microns or aiuminium alloy, bolts,nuts,fastners,panel mounting clamps aluminum alloy mounting arrangements for RRC - flat roofs with PCC(1:2:4) as per MNRE standards etc., all complete and as directed by the departmental officers.</v>
          </cell>
          <cell r="C3930" t="e">
            <v>#VALUE!</v>
          </cell>
          <cell r="D3930">
            <v>10450</v>
          </cell>
          <cell r="F3930" t="str">
            <v>Each</v>
          </cell>
        </row>
        <row r="3931">
          <cell r="B3931" t="str">
            <v>Supply and Commssioning of Contol Pannel with accessories, Installation of AC DB and DC DB with 4Sqmm 4 core cable</v>
          </cell>
          <cell r="C3931" t="e">
            <v>#N/A</v>
          </cell>
          <cell r="D3931">
            <v>35000</v>
          </cell>
          <cell r="F3931" t="str">
            <v>Each</v>
          </cell>
        </row>
        <row r="3932">
          <cell r="B3932" t="str">
            <v>UG Cable work LT 4 Sqmm Copper, 4 core copper cable, AC DB to Main distribution panel.</v>
          </cell>
          <cell r="C3932" t="e">
            <v>#N/A</v>
          </cell>
          <cell r="D3932">
            <v>284</v>
          </cell>
          <cell r="F3932" t="str">
            <v>Rmt</v>
          </cell>
        </row>
        <row r="3933">
          <cell r="B3933" t="str">
            <v>S.S. GREASE FILTER WITH HANDLE</v>
          </cell>
          <cell r="C3933" t="e">
            <v>#N/A</v>
          </cell>
          <cell r="D3933">
            <v>3000</v>
          </cell>
          <cell r="F3933" t="str">
            <v>Nos</v>
          </cell>
        </row>
        <row r="3934">
          <cell r="B3934" t="str">
            <v xml:space="preserve">ERECTION MATERIALS AND ERECTION CHARGES FOR EXHAUST G.I. thread rodd, G.I. channel patti, G.I. bolt and nut, washer,rivets, asbestos rope, silicon paste, </v>
          </cell>
          <cell r="C3934" t="e">
            <v>#N/A</v>
          </cell>
          <cell r="D3934">
            <v>28000</v>
          </cell>
          <cell r="F3934" t="str">
            <v>Set</v>
          </cell>
        </row>
        <row r="3935">
          <cell r="B3935" t="str">
            <v>ERECTION MATERIALS AND ERECTION CHARGES FOR FRESH AIR G.I. thread rodd, G.I. channel patti, G.I. bolt and nut, washer,rivets, asbestos rope, silicon paste, self thread screw, self drilling screw anchor fastner bolt and nut.</v>
          </cell>
          <cell r="C3935" t="e">
            <v>#N/A</v>
          </cell>
          <cell r="D3935">
            <v>24000</v>
          </cell>
          <cell r="F3935" t="str">
            <v>Set</v>
          </cell>
        </row>
        <row r="3936">
          <cell r="B3936" t="str">
            <v>EXHAUST BLOWER BED - MS STRUCTURE as per site condition for fixing.</v>
          </cell>
          <cell r="C3936" t="e">
            <v>#N/A</v>
          </cell>
          <cell r="D3936">
            <v>23500</v>
          </cell>
          <cell r="F3936" t="str">
            <v>Set</v>
          </cell>
        </row>
        <row r="3937">
          <cell r="B3937" t="str">
            <v>FRESH AIR BLOWER BED   - MS STRUCTURE as per  site condition for fixing.</v>
          </cell>
          <cell r="C3937" t="e">
            <v>#N/A</v>
          </cell>
          <cell r="D3937">
            <v>22500</v>
          </cell>
          <cell r="F3937" t="str">
            <v>Set</v>
          </cell>
        </row>
        <row r="3938">
          <cell r="B3938" t="str">
            <v>S.S. L- ANGLE DRAIN CHANEL FRAME bottom support made of s.s. angle 304 grade. SIZE: 288" X 8"  (24 FEET)</v>
          </cell>
          <cell r="C3938" t="e">
            <v>#N/A</v>
          </cell>
          <cell r="D3938">
            <v>9700</v>
          </cell>
          <cell r="F3938" t="str">
            <v>Nos</v>
          </cell>
        </row>
        <row r="3939">
          <cell r="B3939" t="str">
            <v>S.S. DRAIN CHANEL  gratings top  made of  S.S. 3/4 X 3/4  square pipe 304 grade 1.6 mm thickness.SIZE: 288" X 8"  (24 FEET)</v>
          </cell>
          <cell r="C3939" t="e">
            <v>#N/A</v>
          </cell>
          <cell r="D3939">
            <v>15700</v>
          </cell>
          <cell r="F3939" t="str">
            <v>Nos</v>
          </cell>
        </row>
        <row r="3940">
          <cell r="B3940" t="str">
            <v>S.S. DRAIN GRATINGS BOTTOM FILTERS</v>
          </cell>
          <cell r="C3940" t="e">
            <v>#N/A</v>
          </cell>
          <cell r="D3940">
            <v>2400</v>
          </cell>
          <cell r="F3940" t="str">
            <v>Nos</v>
          </cell>
        </row>
        <row r="3941">
          <cell r="B3941" t="str">
            <v>S.S. DOUBLE DOOR VERTICAL FREEZER  CAPACITY: 380 LTRS SIZE: 27X27X78</v>
          </cell>
          <cell r="C3941" t="e">
            <v>#N/A</v>
          </cell>
          <cell r="D3941">
            <v>80000</v>
          </cell>
          <cell r="F3941" t="str">
            <v>Nos</v>
          </cell>
        </row>
        <row r="3942">
          <cell r="B3942" t="str">
            <v>S.S. HEAVY DUTY GRINDER , CAPACITY: 10 LTRS TILTING MODEL</v>
          </cell>
          <cell r="C3942" t="e">
            <v>#N/A</v>
          </cell>
          <cell r="D3942">
            <v>42000</v>
          </cell>
          <cell r="F3942" t="str">
            <v>Nos</v>
          </cell>
        </row>
        <row r="3943">
          <cell r="B3943" t="str">
            <v>S.S. HEAVY DUTY GRINDER, CAPACITY: 7 LTRS
TILTING MODEL</v>
          </cell>
          <cell r="C3943" t="e">
            <v>#N/A</v>
          </cell>
          <cell r="D3943">
            <v>39500</v>
          </cell>
          <cell r="F3943" t="str">
            <v>Nos</v>
          </cell>
        </row>
        <row r="3944">
          <cell r="B3944" t="str">
            <v>HEAVY DUTY MIXER</v>
          </cell>
          <cell r="C3944" t="e">
            <v>#N/A</v>
          </cell>
          <cell r="D3944">
            <v>18500</v>
          </cell>
          <cell r="F3944" t="str">
            <v>Nos</v>
          </cell>
        </row>
        <row r="3945">
          <cell r="B3945" t="str">
            <v>Gas Line Material and Installation Charges for Dosa Plate, Single Range, Bulk Single Range &amp; Idly Box</v>
          </cell>
          <cell r="C3945" t="e">
            <v>#N/A</v>
          </cell>
          <cell r="D3945">
            <v>200000</v>
          </cell>
          <cell r="F3945" t="str">
            <v>LS</v>
          </cell>
        </row>
        <row r="3946">
          <cell r="B3946" t="str">
            <v>SEWAGE TREATMENT PLANT - 20KLD WITH 6KLD UF</v>
          </cell>
          <cell r="C3946" t="e">
            <v>#N/A</v>
          </cell>
          <cell r="D3946">
            <v>775000</v>
          </cell>
          <cell r="F3946" t="str">
            <v>Set</v>
          </cell>
        </row>
        <row r="3947">
          <cell r="B3947" t="str">
            <v>CCTV arrangements (Qtn)</v>
          </cell>
          <cell r="C3947" t="e">
            <v>#N/A</v>
          </cell>
        </row>
        <row r="3948">
          <cell r="B3948" t="str">
            <v xml:space="preserve">Supply, installation, testing and commissioning of outdoor type UL/UE/FCC Listed  2MP 36X optical and 12X digital Pan/Tilt/Zoom Day Night cameras including integrated Housing, Connectors, Lens, Camera Mounts, Power Supply and all Ancillary Equipment &amp; all accessories. </v>
          </cell>
          <cell r="C3948" t="e">
            <v>#VALUE!</v>
          </cell>
          <cell r="D3948">
            <v>7500</v>
          </cell>
          <cell r="F3948" t="str">
            <v>No.</v>
          </cell>
        </row>
        <row r="3949">
          <cell r="B3949" t="str">
            <v>Supply and installation of IR Dome Camera 700 TVL with 3.6 mm lens - indoor</v>
          </cell>
          <cell r="C3949" t="e">
            <v>#N/A</v>
          </cell>
          <cell r="D3949">
            <v>2800</v>
          </cell>
          <cell r="F3949" t="str">
            <v>No.</v>
          </cell>
        </row>
        <row r="3950">
          <cell r="B3950" t="str">
            <v xml:space="preserve">Supply, Installation, testing and Commissioning of 32 channel Network Video Recorder Storage @ 720P with 20 FPS for 60 days recording with  2 SATA 2nos. hard disk </v>
          </cell>
          <cell r="C3950" t="e">
            <v>#N/A</v>
          </cell>
          <cell r="D3950">
            <v>27572</v>
          </cell>
          <cell r="F3950" t="str">
            <v>No.</v>
          </cell>
        </row>
        <row r="3951">
          <cell r="B3951" t="str">
            <v>Supply, installation, testing and commissioning of 50" Colour Monitor with associated mounting Brackets as required.</v>
          </cell>
          <cell r="C3951" t="e">
            <v>#N/A</v>
          </cell>
          <cell r="D3951">
            <v>37195</v>
          </cell>
          <cell r="F3951" t="str">
            <v>No.</v>
          </cell>
        </row>
        <row r="3952">
          <cell r="B3952" t="str">
            <v>Supply and installation of CAT 6 LAN Cable for CCTV</v>
          </cell>
          <cell r="C3952" t="e">
            <v>#N/A</v>
          </cell>
          <cell r="D3952">
            <v>136</v>
          </cell>
          <cell r="F3952" t="str">
            <v>RM</v>
          </cell>
        </row>
        <row r="3953">
          <cell r="B3953" t="str">
            <v xml:space="preserve">24 Patch Card and Patch Panels required for the above cameras with all accessories </v>
          </cell>
          <cell r="C3953" t="e">
            <v>#N/A</v>
          </cell>
          <cell r="D3953">
            <v>4105</v>
          </cell>
          <cell r="F3953" t="str">
            <v>Lot</v>
          </cell>
        </row>
        <row r="3954">
          <cell r="B3954" t="str">
            <v>Pole Mounted including cost of 4 M high GI pole</v>
          </cell>
          <cell r="C3954" t="e">
            <v>#N/A</v>
          </cell>
          <cell r="D3954">
            <v>2820</v>
          </cell>
          <cell r="F3954" t="str">
            <v>No.</v>
          </cell>
        </row>
        <row r="3955">
          <cell r="B3955" t="str">
            <v>PUBLIC ADDRESS SYSTEM (TWO WAY COMMUNICATION TYPE) (Qtn)</v>
          </cell>
          <cell r="C3955" t="e">
            <v>#N/A</v>
          </cell>
        </row>
        <row r="3956">
          <cell r="B3956" t="str">
            <v>Supply, insullation, testing and commissioning of public address system (Two way communication type) as per the requirement of fire force authority and which generaly comprises of:</v>
          </cell>
          <cell r="C3956" t="e">
            <v>#N/A</v>
          </cell>
        </row>
        <row r="3957">
          <cell r="B3957" t="str">
            <v>Multichannel solid state mixer amplifier in amplifier rack. The amplifier shall be of 480 W RMS output with complete wiring and controls, accessible from front.</v>
          </cell>
          <cell r="C3957" t="e">
            <v>#N/A</v>
          </cell>
          <cell r="D3957">
            <v>46132</v>
          </cell>
          <cell r="F3957" t="str">
            <v>Set.</v>
          </cell>
        </row>
        <row r="3958">
          <cell r="B3958" t="str">
            <v>Supplying, insullation, testing and commissioning approved make CRCA power coated control desk with 1 zone selector, all call / call back facility and goose ncck microphone with stand, power supply unit etc., complete.</v>
          </cell>
          <cell r="C3958" t="e">
            <v>#N/A</v>
          </cell>
          <cell r="D3958">
            <v>34959</v>
          </cell>
          <cell r="F3958" t="str">
            <v>Unit.</v>
          </cell>
        </row>
        <row r="3959">
          <cell r="B3959" t="str">
            <v>Supplying, installing, testing and commissioning approved make 6 W wall / ceiling mounted loud speakers with talk back facility in stove enamelled MS sheet steel housing etc., complete to be fixed in all the Basement &amp; Ground Floor.</v>
          </cell>
          <cell r="C3959" t="e">
            <v>#N/A</v>
          </cell>
          <cell r="D3959">
            <v>1900</v>
          </cell>
          <cell r="F3959" t="str">
            <v>No.</v>
          </cell>
        </row>
        <row r="3960">
          <cell r="B3960" t="str">
            <v>Supplying, installing, testing and commissioning approved make 15 W  wall / ceiling mounted loud speakers with talk back facility in stove enamelled MS sheet steel housing etc., complete to be fixed in the Basement &amp; Ground Floor.</v>
          </cell>
          <cell r="C3960" t="e">
            <v>#N/A</v>
          </cell>
          <cell r="D3960">
            <v>8939</v>
          </cell>
          <cell r="F3960" t="str">
            <v>No.</v>
          </cell>
        </row>
        <row r="3961">
          <cell r="B3961" t="str">
            <v>Supplying, installing, testing and commissioning approved make music source consisting of DVD player, tape deck etc for Voice Evacuation &amp; Back Ground Music (should be capable of playing MP3,VCD,CD).</v>
          </cell>
          <cell r="C3961" t="e">
            <v>#N/A</v>
          </cell>
          <cell r="D3961">
            <v>26856</v>
          </cell>
          <cell r="F3961" t="str">
            <v>Set</v>
          </cell>
        </row>
        <row r="3962">
          <cell r="B3962" t="str">
            <v>PA CABLES &amp; ACCESSORIES (Qtn)</v>
          </cell>
          <cell r="C3962" t="e">
            <v>#N/A</v>
          </cell>
        </row>
        <row r="3963">
          <cell r="B3963" t="str">
            <v>Wiring for the following speaker points with 2C x 1.5 sq.mm PVC sheathed copper conductor 1100 volts grade armoured FRLS cable of approved make as per specification includes anchor fasters wall / ceiling with suitable clamps, saddles, fixing bolts including connecting, testing and commissioning.</v>
          </cell>
          <cell r="C3963" t="e">
            <v>#VALUE!</v>
          </cell>
          <cell r="D3963">
            <v>101</v>
          </cell>
          <cell r="F3963" t="str">
            <v>RM</v>
          </cell>
        </row>
        <row r="3964">
          <cell r="B3964" t="str">
            <v>Fire Fighting and Fire Alarm System</v>
          </cell>
          <cell r="C3964" t="e">
            <v>#N/A</v>
          </cell>
        </row>
        <row r="3965">
          <cell r="B3965" t="str">
            <v>Supply and installation of 200 GPM  fire fighting pumpset 35 mtrs head monoblock type with CI impellor coupled to 5.0 HP TEFC motor 415 v,3 ph, 50 hz, with base, foundation bolts. Kirloskar/Eqvlt</v>
          </cell>
          <cell r="C3965" t="e">
            <v>#N/A</v>
          </cell>
          <cell r="D3965">
            <v>85000</v>
          </cell>
          <cell r="F3965" t="str">
            <v>Each</v>
          </cell>
        </row>
        <row r="3966">
          <cell r="B3966" t="str">
            <v xml:space="preserve">Supply and installation of Direct online starter for the 5.0 hp motor make L&amp;T / bhartia cutler.
Automatic operation
</v>
          </cell>
          <cell r="C3966" t="e">
            <v>#N/A</v>
          </cell>
          <cell r="D3966">
            <v>15000</v>
          </cell>
          <cell r="F3966" t="str">
            <v>Each</v>
          </cell>
        </row>
        <row r="3967">
          <cell r="B3967" t="str">
            <v>10 sqmm x 4 core aluminium armoured cable with glands, lugs, clamps, etc.</v>
          </cell>
          <cell r="C3967" t="e">
            <v>#N/A</v>
          </cell>
          <cell r="D3967">
            <v>555</v>
          </cell>
          <cell r="F3967" t="str">
            <v>Rmt</v>
          </cell>
        </row>
        <row r="3968">
          <cell r="B3968" t="str">
            <v xml:space="preserve">Supply and installation of cast iron butterfly valves with operating handle marked open/ shut.
65 mm dia
</v>
          </cell>
          <cell r="C3968" t="e">
            <v>#N/A</v>
          </cell>
          <cell r="D3968">
            <v>5500</v>
          </cell>
          <cell r="F3968" t="str">
            <v>Nos</v>
          </cell>
        </row>
        <row r="3969">
          <cell r="B3969" t="str">
            <v xml:space="preserve">Supply and installation of cast iron non-return valve, swing check type slimseal.
65 mm dia
</v>
          </cell>
          <cell r="C3969" t="e">
            <v>#N/A</v>
          </cell>
          <cell r="D3969">
            <v>5000</v>
          </cell>
          <cell r="F3969" t="str">
            <v>Each</v>
          </cell>
        </row>
        <row r="3970">
          <cell r="B3970" t="str">
            <v xml:space="preserve">Supply and installation of ms pipe B class with fittings like bend, reducer, tee, etc., fixed to the wall with u clamps and angle supports. pipe painted to post office red colour, welded type
    65 mm  dia 
</v>
          </cell>
          <cell r="C3970" t="e">
            <v>#N/A</v>
          </cell>
          <cell r="D3970">
            <v>1200</v>
          </cell>
          <cell r="F3970" t="str">
            <v>Rmt</v>
          </cell>
        </row>
        <row r="3971">
          <cell r="B3971" t="str">
            <v>Supply and installation of hose reel drum swing 180 deg type with 19 mm rubber hose, 35 mtrs length, stop nozzle, and gate valve 19mm dia.</v>
          </cell>
          <cell r="C3971" t="e">
            <v>#N/A</v>
          </cell>
          <cell r="D3971">
            <v>12800</v>
          </cell>
          <cell r="F3971" t="str">
            <v>Each</v>
          </cell>
        </row>
        <row r="3972">
          <cell r="B3972" t="str">
            <v>Supply and installation of 2 way fire brigade inlet connection</v>
          </cell>
          <cell r="C3972" t="e">
            <v>#N/A</v>
          </cell>
          <cell r="D3972">
            <v>12000</v>
          </cell>
          <cell r="F3972" t="str">
            <v>Set</v>
          </cell>
        </row>
        <row r="3973">
          <cell r="B3973" t="str">
            <v>Supply and installation of  0 - 100 psi pressure gauge and pressure switch</v>
          </cell>
          <cell r="C3973" t="e">
            <v>#N/A</v>
          </cell>
          <cell r="D3973">
            <v>7000</v>
          </cell>
          <cell r="F3973" t="str">
            <v>Set</v>
          </cell>
        </row>
        <row r="3974">
          <cell r="B3974" t="str">
            <v xml:space="preserve">Supply and installation of air release valve </v>
          </cell>
          <cell r="C3974" t="e">
            <v>#N/A</v>
          </cell>
          <cell r="D3974">
            <v>1200</v>
          </cell>
          <cell r="F3974" t="str">
            <v>Each</v>
          </cell>
        </row>
        <row r="3975">
          <cell r="B3975" t="str">
            <v>Supply and installation of ABC type fire extinguishers wall mounting type , cylindrical in shape, with initial charge, discharge hose, wall brackets capacity 6 kgs.</v>
          </cell>
          <cell r="C3975" t="e">
            <v>#N/A</v>
          </cell>
          <cell r="D3975">
            <v>4500</v>
          </cell>
          <cell r="F3975" t="str">
            <v>Each</v>
          </cell>
        </row>
        <row r="3976">
          <cell r="B3976" t="str">
            <v xml:space="preserve">Supply and Erection of 12 zone Automatic fire alarm panel with fire and fault indications, lamp test, alarm cancel, system reset buttons. Panel shall have glass front door, battery back up with inbuilt battery charger. Panel shall operate on 230 V AC single phase supply. </v>
          </cell>
          <cell r="C3976" t="e">
            <v>#VALUE!</v>
          </cell>
          <cell r="D3976">
            <v>77000</v>
          </cell>
          <cell r="F3976" t="str">
            <v>Nos</v>
          </cell>
        </row>
        <row r="3977">
          <cell r="B3977" t="str">
            <v>Supply ands installation of manual call points with hammer. To operate on 24 v dc supply.</v>
          </cell>
          <cell r="C3977" t="e">
            <v>#N/A</v>
          </cell>
          <cell r="D3977">
            <v>1700</v>
          </cell>
          <cell r="F3977" t="str">
            <v>Nos</v>
          </cell>
        </row>
        <row r="3978">
          <cell r="B3978" t="str">
            <v>Supply ands installation of electronic hooter 5 watt capacity wall mounting type.</v>
          </cell>
          <cell r="C3978" t="e">
            <v>#N/A</v>
          </cell>
          <cell r="D3978">
            <v>1800</v>
          </cell>
          <cell r="F3978" t="str">
            <v>Nos</v>
          </cell>
        </row>
        <row r="3979">
          <cell r="B3979" t="str">
            <v>Supply ands installation of 2 core x 1.5 SQMM copper LTUG cable run on wall, ceiling with clamps, screw, junction boxes, etc.</v>
          </cell>
          <cell r="C3979" t="e">
            <v>#N/A</v>
          </cell>
          <cell r="D3979">
            <v>160</v>
          </cell>
          <cell r="F3979" t="str">
            <v>Rmt</v>
          </cell>
        </row>
        <row r="3980">
          <cell r="B3980" t="str">
            <v xml:space="preserve">Supply &amp; installation of photoelectric type smoke detectors in electrical room </v>
          </cell>
          <cell r="C3980" t="e">
            <v>#N/A</v>
          </cell>
          <cell r="D3980">
            <v>2100</v>
          </cell>
          <cell r="F3980" t="str">
            <v>Nos</v>
          </cell>
        </row>
        <row r="3981">
          <cell r="B3981" t="str">
            <v xml:space="preserve">Supply and fixing of Emergency  EXIT LED wall mounted Lights near staircase   </v>
          </cell>
          <cell r="C3981" t="e">
            <v>#N/A</v>
          </cell>
          <cell r="D3981">
            <v>5000</v>
          </cell>
          <cell r="F3981" t="str">
            <v>Nos</v>
          </cell>
        </row>
        <row r="3982">
          <cell r="B3982" t="str">
            <v>Lighting Arrester</v>
          </cell>
          <cell r="C3982" t="e">
            <v>#N/A</v>
          </cell>
        </row>
        <row r="3983">
          <cell r="B3983" t="str">
            <v>Supply and installation of Advanced Early Streamer Emitter type Lightning arrestor made of AISI 316 Stainless Steel  NFC 102 -17 standard 79 mtrs radius protection. Make :- JMV/Gravin Model 1.0</v>
          </cell>
          <cell r="C3983" t="str">
            <v>Supply and installation of Advanced Early Streamer Emitter type Lightning arrestor made of AISI 316 Stainless Steel  NFC 102 -17 standard 79 mtrs radius protection. Make :- JMV/Gravin Model 1.0</v>
          </cell>
          <cell r="D3983">
            <v>73120</v>
          </cell>
          <cell r="F3983" t="str">
            <v>Nos</v>
          </cell>
        </row>
        <row r="3984">
          <cell r="B3984" t="str">
            <v>Supply and Installation of copper 18 mm Copper Rod size of 8 feet length buried in earth including excavation of earth to the depth of 8 feet and closing the pit and mixing Bentonite Chemical for fluid retention.</v>
          </cell>
          <cell r="C3984" t="str">
            <v>Supply and Installation of copper 18 mm Copper Rod size of 8 feet length buried in earth including excavation of earth to the depth of 8 feet and closing the pit and mixing Bentonite Chemical for fluid retention.</v>
          </cell>
          <cell r="D3984">
            <v>20000</v>
          </cell>
          <cell r="F3984" t="str">
            <v>Nos</v>
          </cell>
        </row>
        <row r="3985">
          <cell r="B3985" t="str">
            <v>Supply and Installation of 50 MM dia GI mast of 5 Mtrs length with insulators, enamel painted to approved colour part buried in floor for supporting lightning arrestor spike and copper cable.</v>
          </cell>
          <cell r="C3985" t="str">
            <v>Supply and Installation of 50 MM dia GI mast of 5 Mtrs length with insulators, enamel painted to approved colour part buried in floor for supporting lightning arrestor spike and copper cable.</v>
          </cell>
          <cell r="D3985">
            <v>24000</v>
          </cell>
          <cell r="F3985" t="str">
            <v>Nos</v>
          </cell>
        </row>
        <row r="3986">
          <cell r="B3986" t="str">
            <v>Supply and installation of 70 SQMM copper braided/Solid sheathed cable run on the external wall from terrace to the ground floor. CER No.56/2020-2021</v>
          </cell>
          <cell r="C3986" t="e">
            <v>#N/A</v>
          </cell>
          <cell r="D3986">
            <v>700</v>
          </cell>
          <cell r="F3986" t="str">
            <v>Rmt</v>
          </cell>
        </row>
        <row r="3987">
          <cell r="B3987" t="str">
            <v>Sewage Treatment plant</v>
          </cell>
          <cell r="C3987" t="e">
            <v>#N/A</v>
          </cell>
        </row>
        <row r="3988">
          <cell r="B3988" t="str">
            <v>Supply and installation of Bar screen</v>
          </cell>
          <cell r="C3988" t="e">
            <v>#N/A</v>
          </cell>
          <cell r="D3988">
            <v>15000</v>
          </cell>
          <cell r="F3988" t="str">
            <v>Nos</v>
          </cell>
        </row>
        <row r="3989">
          <cell r="B3989" t="str">
            <v xml:space="preserve">Supply and Installation of Sewage transfer cutter pump with accessories </v>
          </cell>
          <cell r="C3989" t="e">
            <v>#N/A</v>
          </cell>
          <cell r="D3989">
            <v>47000</v>
          </cell>
          <cell r="F3989" t="str">
            <v>Nos</v>
          </cell>
        </row>
        <row r="3990">
          <cell r="B3990" t="str">
            <v xml:space="preserve">Supply and Installation of Submersible Aerator with Motor with accessories </v>
          </cell>
          <cell r="C3990" t="e">
            <v>#N/A</v>
          </cell>
          <cell r="D3990">
            <v>70000</v>
          </cell>
          <cell r="F3990" t="str">
            <v>Nos</v>
          </cell>
        </row>
        <row r="3991">
          <cell r="B3991" t="str">
            <v xml:space="preserve">Supply and Installation of Filter feed pump </v>
          </cell>
          <cell r="C3991" t="e">
            <v>#N/A</v>
          </cell>
          <cell r="D3991">
            <v>12900</v>
          </cell>
          <cell r="F3991" t="str">
            <v>Nos</v>
          </cell>
        </row>
        <row r="3992">
          <cell r="B3992" t="str">
            <v>Supply and Installation of Pressure Sand Filter, Frontal pipes work and Filter Medias  with accessories</v>
          </cell>
          <cell r="C3992" t="e">
            <v>#N/A</v>
          </cell>
          <cell r="D3992">
            <v>85000</v>
          </cell>
          <cell r="F3992" t="str">
            <v>Set</v>
          </cell>
        </row>
        <row r="3993">
          <cell r="B3993" t="str">
            <v xml:space="preserve">Supply and Installation of Activated Carbon Filter, Frontal pipes work and Activated carbon  with accessories </v>
          </cell>
          <cell r="C3993" t="e">
            <v>#N/A</v>
          </cell>
          <cell r="D3993">
            <v>95000</v>
          </cell>
          <cell r="F3993" t="str">
            <v>Set</v>
          </cell>
        </row>
        <row r="3994">
          <cell r="B3994" t="str">
            <v>Supply and Installation of Chlorine dosing system  with accessories</v>
          </cell>
          <cell r="C3994" t="e">
            <v>#N/A</v>
          </cell>
          <cell r="D3994">
            <v>12000</v>
          </cell>
          <cell r="F3994" t="str">
            <v>Nos</v>
          </cell>
        </row>
        <row r="3995">
          <cell r="B3995" t="str">
            <v xml:space="preserve">Supply and Installation of Sludge recirculation Pump  with accessories </v>
          </cell>
          <cell r="C3995" t="e">
            <v>#N/A</v>
          </cell>
          <cell r="D3995">
            <v>20000</v>
          </cell>
          <cell r="F3995" t="str">
            <v>Nos</v>
          </cell>
        </row>
        <row r="3996">
          <cell r="B3996" t="str">
            <v>Supply and Fixing of MCC Panel – 9 Feeder with cables with clam</v>
          </cell>
          <cell r="C3996" t="e">
            <v>#N/A</v>
          </cell>
          <cell r="D3996">
            <v>90000</v>
          </cell>
          <cell r="F3996" t="str">
            <v>Set</v>
          </cell>
        </row>
        <row r="3997">
          <cell r="B3997" t="str">
            <v xml:space="preserve">Supply of MBBR Medias for aeration tank </v>
          </cell>
          <cell r="C3997" t="e">
            <v>#N/A</v>
          </cell>
          <cell r="D3997">
            <v>10000</v>
          </cell>
          <cell r="F3997" t="str">
            <v>m3</v>
          </cell>
        </row>
        <row r="3998">
          <cell r="B3998" t="str">
            <v xml:space="preserve">
Supply and Installation Settling Tube settler  with accessories </v>
          </cell>
          <cell r="C3998" t="e">
            <v>#N/A</v>
          </cell>
          <cell r="D3998">
            <v>75000</v>
          </cell>
          <cell r="F3998" t="str">
            <v>Set</v>
          </cell>
        </row>
        <row r="3999">
          <cell r="B3999" t="str">
            <v>Supply, fabrication and Installation MSEP/ UPVC Interconnecting pipe work</v>
          </cell>
          <cell r="C3999" t="e">
            <v>#N/A</v>
          </cell>
          <cell r="D3999">
            <v>95000</v>
          </cell>
          <cell r="F3999" t="str">
            <v>Set</v>
          </cell>
        </row>
        <row r="4000">
          <cell r="B4000" t="str">
            <v>Supply and Installation of STP-Treated water transfer pump  with accessorie</v>
          </cell>
          <cell r="C4000" t="e">
            <v>#N/A</v>
          </cell>
          <cell r="D4000">
            <v>24000</v>
          </cell>
          <cell r="F4000" t="str">
            <v>Nos</v>
          </cell>
        </row>
        <row r="4001">
          <cell r="B4001" t="str">
            <v>Labour and Installation charges</v>
          </cell>
          <cell r="C4001" t="e">
            <v>#N/A</v>
          </cell>
          <cell r="D4001">
            <v>75000</v>
          </cell>
          <cell r="F4001" t="str">
            <v>Nos.</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Rural Library building Abs"/>
      <sheetName val="Rural Library building"/>
      <sheetName val="Lead"/>
      <sheetName val="Data"/>
      <sheetName val="SoR7-8"/>
      <sheetName val="lead Plains"/>
      <sheetName val="SPECFI"/>
      <sheetName val="Spec"/>
    </sheetNames>
    <sheetDataSet>
      <sheetData sheetId="0"/>
      <sheetData sheetId="1"/>
      <sheetData sheetId="2"/>
      <sheetData sheetId="3"/>
      <sheetData sheetId="4"/>
      <sheetData sheetId="5"/>
      <sheetData sheetId="6"/>
      <sheetData sheetId="7">
        <row r="12">
          <cell r="B12" t="str">
            <v>Cement concrete 1:1.5:3 using 20mm ISS HBG metal for all RCC item of works excluding cost of Rein forcement and fabricating charges, centering and shuttering but including curing and providing fixtures like fan clamps in the RCC floor or roof slabs wherev</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Rural Library building Abs"/>
      <sheetName val="Rural Library building"/>
      <sheetName val="Lead"/>
      <sheetName val="Data"/>
      <sheetName val="SoR7-8"/>
      <sheetName val="lead Plains"/>
      <sheetName val="SPECFI"/>
      <sheetName val="Spec"/>
    </sheetNames>
    <sheetDataSet>
      <sheetData sheetId="0"/>
      <sheetData sheetId="1"/>
      <sheetData sheetId="2"/>
      <sheetData sheetId="3"/>
      <sheetData sheetId="4"/>
      <sheetData sheetId="5"/>
      <sheetData sheetId="6"/>
      <sheetData sheetId="7">
        <row r="12">
          <cell r="B12" t="str">
            <v>Cement concrete 1:1.5:3 using 20mm ISS HBG metal for all RCC item of works excluding cost of Rein forcement and fabricating charges, centering and shuttering but including curing and providing fixtures like fan clamps in the RCC floor or roof slabs wherev</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pile data ( M20 grade)"/>
      <sheetName val="pile data (2)"/>
      <sheetName val="  Coastal  Elec.Data "/>
      <sheetName val="duplicate"/>
      <sheetName val="Elec.abs"/>
      <sheetName val="Sheet1"/>
      <sheetName val="det"/>
      <sheetName val="abs"/>
      <sheetName val="Upto basement"/>
      <sheetName val="Supplemental proposal"/>
      <sheetName val="Comparison 2018-19-Tender % "/>
      <sheetName val="new data"/>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heet1"/>
      <sheetName val="CS 6 nos Assistant Jailor"/>
      <sheetName val="cov letter 6 nos "/>
      <sheetName val="CS STP"/>
      <sheetName val="cov letter STP"/>
      <sheetName val="CS DSP"/>
      <sheetName val="cov letter DSP"/>
      <sheetName val="CS own 1"/>
      <sheetName val="cov own 1"/>
      <sheetName val="CS own (2)"/>
      <sheetName val="cov own (2)"/>
      <sheetName val="CS own (3)"/>
      <sheetName val="cov own (3)"/>
      <sheetName val="CS own (4)"/>
      <sheetName val="cov own (4)"/>
      <sheetName val="CS own (5)"/>
      <sheetName val="cov own (5)"/>
      <sheetName val="CS Inamkulathur"/>
      <sheetName val="cov InamKulathur"/>
      <sheetName val="Bill"/>
      <sheetName val="Raj(1)"/>
      <sheetName val="Kar(1)"/>
      <sheetName val="S.R(1)"/>
      <sheetName val="#REF"/>
      <sheetName val="Combin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Data"/>
      <sheetName val="Feed"/>
      <sheetName val="detailed Pro"/>
      <sheetName val="abstract Pro"/>
      <sheetName val="abstract Pro (2)"/>
      <sheetName val="Lead statement"/>
      <sheetName val="Spec"/>
      <sheetName val="Input Data"/>
      <sheetName val="Pond_Estimate"/>
      <sheetName val="Labour"/>
      <sheetName val="IS 3370-DsnTable 9 &amp; 10"/>
      <sheetName val="IS 3370-DsnTable 12 &amp; 13"/>
      <sheetName val="Table 21-IS3370-Pt4"/>
      <sheetName val="Tables"/>
      <sheetName val="._08_09 _Flat Roof___ls___08_09"/>
      <sheetName val="LEAD"/>
      <sheetName val="InputData"/>
      <sheetName val="Specification"/>
      <sheetName val="Specifications"/>
      <sheetName val="CD Data"/>
      <sheetName val="Road Detail Est."/>
      <sheetName val="Road data"/>
      <sheetName val="Rate"/>
      <sheetName val="Bit,cement,steel rate"/>
      <sheetName val="Earth work"/>
      <sheetName val="Detail"/>
      <sheetName val="Input"/>
      <sheetName val="Rwall design"/>
      <sheetName val="PD-FD"/>
      <sheetName val="CD Average rate"/>
      <sheetName val="CD Detail (2)"/>
      <sheetName val="Material "/>
      <sheetName val="Labour &amp; Plant"/>
      <sheetName val="Input "/>
      <sheetName val="RMR"/>
      <sheetName val="r"/>
      <sheetName val="state wmm"/>
    </sheetNames>
    <sheetDataSet>
      <sheetData sheetId="0">
        <row r="195">
          <cell r="X195" t="str">
            <v xml:space="preserve">DATA FOR THE YEAR 2004 - 2005 FOR </v>
          </cell>
        </row>
        <row r="196">
          <cell r="X196" t="str">
            <v xml:space="preserve">SIVANATHAPURAM, AMMAN KOIL STREET &amp; MAHALIAMMAN KOIL STREET in VELLAKOIL MUNICIPALITY, ERODE </v>
          </cell>
        </row>
        <row r="197">
          <cell r="X197" t="str">
            <v>Sl No</v>
          </cell>
          <cell r="Y197" t="str">
            <v>Qty.</v>
          </cell>
          <cell r="AA197" t="str">
            <v>Description</v>
          </cell>
          <cell r="AB197" t="str">
            <v xml:space="preserve">Rate </v>
          </cell>
          <cell r="AC197" t="str">
            <v>Unit</v>
          </cell>
          <cell r="AD197" t="str">
            <v>Amount</v>
          </cell>
        </row>
        <row r="199">
          <cell r="X199">
            <v>1</v>
          </cell>
          <cell r="Y199" t="str">
            <v>Cement mortar 1:2 for 1 M³</v>
          </cell>
        </row>
        <row r="200">
          <cell r="Y200">
            <v>0.72</v>
          </cell>
          <cell r="Z200" t="str">
            <v>MT</v>
          </cell>
          <cell r="AA200" t="str">
            <v>Cement</v>
          </cell>
          <cell r="AB200">
            <v>2840</v>
          </cell>
          <cell r="AC200" t="str">
            <v>1M.T.</v>
          </cell>
          <cell r="AD200">
            <v>2044.8</v>
          </cell>
        </row>
        <row r="201">
          <cell r="Y201">
            <v>1</v>
          </cell>
          <cell r="Z201" t="str">
            <v>M³</v>
          </cell>
          <cell r="AA201" t="str">
            <v>Sand for mortar</v>
          </cell>
          <cell r="AB201">
            <v>165.6</v>
          </cell>
          <cell r="AC201" t="str">
            <v>1M³</v>
          </cell>
          <cell r="AD201">
            <v>165.6</v>
          </cell>
        </row>
        <row r="202">
          <cell r="Y202">
            <v>1</v>
          </cell>
          <cell r="Z202" t="str">
            <v>M³</v>
          </cell>
          <cell r="AA202" t="str">
            <v>Mixing charges</v>
          </cell>
          <cell r="AB202">
            <v>26</v>
          </cell>
          <cell r="AC202" t="str">
            <v>1M³</v>
          </cell>
          <cell r="AD202">
            <v>26</v>
          </cell>
        </row>
        <row r="204">
          <cell r="AC204" t="str">
            <v>Total=</v>
          </cell>
          <cell r="AD204">
            <v>2236.4</v>
          </cell>
        </row>
        <row r="205">
          <cell r="X205">
            <v>2</v>
          </cell>
          <cell r="Y205" t="str">
            <v>Cement mortar 1:3 for 1 M³</v>
          </cell>
        </row>
        <row r="206">
          <cell r="Y206">
            <v>0.48</v>
          </cell>
          <cell r="Z206" t="str">
            <v>MT</v>
          </cell>
          <cell r="AA206" t="str">
            <v>Cement</v>
          </cell>
          <cell r="AB206">
            <v>2840</v>
          </cell>
          <cell r="AC206" t="str">
            <v>1M.T.</v>
          </cell>
          <cell r="AD206">
            <v>1363.2</v>
          </cell>
        </row>
        <row r="207">
          <cell r="Y207">
            <v>1</v>
          </cell>
          <cell r="Z207" t="str">
            <v>M³</v>
          </cell>
          <cell r="AA207" t="str">
            <v>Sand for mortar</v>
          </cell>
          <cell r="AB207">
            <v>165.6</v>
          </cell>
          <cell r="AC207" t="str">
            <v>1M³</v>
          </cell>
          <cell r="AD207">
            <v>165.6</v>
          </cell>
        </row>
        <row r="208">
          <cell r="Y208">
            <v>1</v>
          </cell>
          <cell r="Z208" t="str">
            <v>M³</v>
          </cell>
          <cell r="AA208" t="str">
            <v>Mixing charges</v>
          </cell>
          <cell r="AB208">
            <v>26</v>
          </cell>
          <cell r="AC208" t="str">
            <v>1M³</v>
          </cell>
          <cell r="AD208">
            <v>26</v>
          </cell>
        </row>
        <row r="210">
          <cell r="AC210" t="str">
            <v>Total=</v>
          </cell>
          <cell r="AD210">
            <v>1554.8</v>
          </cell>
        </row>
        <row r="211">
          <cell r="X211">
            <v>3</v>
          </cell>
          <cell r="Y211" t="str">
            <v>Cement mortar 1:4 for 1 M³</v>
          </cell>
        </row>
        <row r="212">
          <cell r="Y212">
            <v>0.36</v>
          </cell>
          <cell r="Z212" t="str">
            <v>MT</v>
          </cell>
          <cell r="AA212" t="str">
            <v>Cement</v>
          </cell>
          <cell r="AB212">
            <v>2840</v>
          </cell>
          <cell r="AC212" t="str">
            <v>1M.T.</v>
          </cell>
          <cell r="AD212">
            <v>1022.4</v>
          </cell>
        </row>
        <row r="213">
          <cell r="Y213">
            <v>1</v>
          </cell>
          <cell r="Z213" t="str">
            <v>M³</v>
          </cell>
          <cell r="AA213" t="str">
            <v>Sand for mortar</v>
          </cell>
          <cell r="AB213">
            <v>165.6</v>
          </cell>
          <cell r="AC213" t="str">
            <v>1M³</v>
          </cell>
          <cell r="AD213">
            <v>165.6</v>
          </cell>
        </row>
        <row r="214">
          <cell r="Y214">
            <v>1</v>
          </cell>
          <cell r="Z214" t="str">
            <v>M³</v>
          </cell>
          <cell r="AA214" t="str">
            <v>Mixing charges</v>
          </cell>
          <cell r="AB214">
            <v>26</v>
          </cell>
          <cell r="AC214" t="str">
            <v>1M³</v>
          </cell>
          <cell r="AD214">
            <v>26</v>
          </cell>
        </row>
        <row r="216">
          <cell r="AC216" t="str">
            <v>Total=</v>
          </cell>
          <cell r="AD216">
            <v>1214</v>
          </cell>
        </row>
        <row r="217">
          <cell r="X217">
            <v>4</v>
          </cell>
          <cell r="Y217" t="str">
            <v>Cement mortar 1:5 for 1 M³</v>
          </cell>
        </row>
        <row r="218">
          <cell r="Y218">
            <v>0.28799999999999998</v>
          </cell>
          <cell r="Z218" t="str">
            <v>MT</v>
          </cell>
          <cell r="AA218" t="str">
            <v>Cement</v>
          </cell>
          <cell r="AB218">
            <v>2840</v>
          </cell>
          <cell r="AC218" t="str">
            <v>1M.T.</v>
          </cell>
          <cell r="AD218">
            <v>817.92</v>
          </cell>
        </row>
        <row r="219">
          <cell r="Y219">
            <v>1</v>
          </cell>
          <cell r="Z219" t="str">
            <v>M³</v>
          </cell>
          <cell r="AA219" t="str">
            <v>Sand for mortar</v>
          </cell>
          <cell r="AB219">
            <v>165.6</v>
          </cell>
          <cell r="AC219" t="str">
            <v>1M³</v>
          </cell>
          <cell r="AD219">
            <v>165.6</v>
          </cell>
        </row>
        <row r="220">
          <cell r="Y220">
            <v>1</v>
          </cell>
          <cell r="Z220" t="str">
            <v>M³</v>
          </cell>
          <cell r="AA220" t="str">
            <v>Mixing charges</v>
          </cell>
          <cell r="AB220">
            <v>26</v>
          </cell>
          <cell r="AC220" t="str">
            <v>1M³</v>
          </cell>
          <cell r="AD220">
            <v>26</v>
          </cell>
        </row>
        <row r="222">
          <cell r="AC222" t="str">
            <v>Total=</v>
          </cell>
          <cell r="AD222">
            <v>1009.52</v>
          </cell>
        </row>
        <row r="223">
          <cell r="X223">
            <v>5</v>
          </cell>
          <cell r="Y223" t="str">
            <v>Cement mortar 1:6 for 1 M³</v>
          </cell>
        </row>
        <row r="224">
          <cell r="Y224">
            <v>0.24</v>
          </cell>
          <cell r="Z224" t="str">
            <v>MT</v>
          </cell>
          <cell r="AA224" t="str">
            <v>Cement</v>
          </cell>
          <cell r="AB224">
            <v>2840</v>
          </cell>
          <cell r="AC224" t="str">
            <v>1M.T.</v>
          </cell>
          <cell r="AD224">
            <v>681.6</v>
          </cell>
        </row>
        <row r="225">
          <cell r="Y225">
            <v>1</v>
          </cell>
          <cell r="Z225" t="str">
            <v>M³</v>
          </cell>
          <cell r="AA225" t="str">
            <v>Sand for mortar</v>
          </cell>
          <cell r="AB225">
            <v>165.6</v>
          </cell>
          <cell r="AC225" t="str">
            <v>1M³</v>
          </cell>
          <cell r="AD225">
            <v>165.6</v>
          </cell>
        </row>
        <row r="226">
          <cell r="Y226">
            <v>1</v>
          </cell>
          <cell r="Z226" t="str">
            <v>M³</v>
          </cell>
          <cell r="AA226" t="str">
            <v>Mixing charges</v>
          </cell>
          <cell r="AB226">
            <v>26</v>
          </cell>
          <cell r="AC226" t="str">
            <v>1M³</v>
          </cell>
          <cell r="AD226">
            <v>26</v>
          </cell>
        </row>
        <row r="228">
          <cell r="AC228" t="str">
            <v>Total=</v>
          </cell>
          <cell r="AD228">
            <v>873.2</v>
          </cell>
        </row>
        <row r="230">
          <cell r="X230">
            <v>6</v>
          </cell>
          <cell r="Y230" t="str">
            <v>Earth work excavation for foundation with all leads and lifts in all soils and sub soils and to the required depth as may be directed except hard rock requiring blasting inclusive of shoring, strutting and bailing out water wherever necessary refilling th</v>
          </cell>
        </row>
        <row r="231">
          <cell r="Y231">
            <v>1</v>
          </cell>
          <cell r="Z231" t="str">
            <v>M³</v>
          </cell>
          <cell r="AA231" t="str">
            <v>Sand ordinary soil SS20B</v>
          </cell>
          <cell r="AB231">
            <v>16.399999999999999</v>
          </cell>
          <cell r="AC231" t="str">
            <v>1M³</v>
          </cell>
          <cell r="AD231">
            <v>16.399999999999999</v>
          </cell>
        </row>
        <row r="232">
          <cell r="Y232">
            <v>1</v>
          </cell>
          <cell r="Z232" t="str">
            <v>M³</v>
          </cell>
          <cell r="AA232" t="str">
            <v>Hard stiff clay SS20B</v>
          </cell>
          <cell r="AB232">
            <v>24.9</v>
          </cell>
          <cell r="AC232" t="str">
            <v>1M³</v>
          </cell>
          <cell r="AD232">
            <v>24.9</v>
          </cell>
        </row>
        <row r="234">
          <cell r="AD234">
            <v>41.3</v>
          </cell>
        </row>
        <row r="235">
          <cell r="AA235" t="str">
            <v>Average rate</v>
          </cell>
          <cell r="AB235">
            <v>41.3</v>
          </cell>
          <cell r="AC235" t="str">
            <v xml:space="preserve"> / 2</v>
          </cell>
          <cell r="AD235">
            <v>20.65</v>
          </cell>
        </row>
        <row r="237">
          <cell r="Y237">
            <v>1</v>
          </cell>
          <cell r="Z237" t="str">
            <v>M³</v>
          </cell>
          <cell r="AA237" t="str">
            <v>Double the relevant rate for narrow excavation</v>
          </cell>
          <cell r="AB237">
            <v>41.3</v>
          </cell>
          <cell r="AC237" t="str">
            <v>1M³</v>
          </cell>
          <cell r="AD237">
            <v>41.3</v>
          </cell>
        </row>
        <row r="238">
          <cell r="Y238">
            <v>0.33333333333333331</v>
          </cell>
          <cell r="Z238" t="str">
            <v>M³</v>
          </cell>
          <cell r="AA238" t="str">
            <v>Add 1/3 of refilling rate</v>
          </cell>
          <cell r="AB238">
            <v>8.75</v>
          </cell>
          <cell r="AC238" t="str">
            <v>1M³</v>
          </cell>
          <cell r="AD238">
            <v>2.92</v>
          </cell>
        </row>
        <row r="239">
          <cell r="AB239" t="str">
            <v>FOR  1  M³      =</v>
          </cell>
          <cell r="AD239">
            <v>44.22</v>
          </cell>
        </row>
        <row r="240">
          <cell r="X240">
            <v>7</v>
          </cell>
          <cell r="Y240" t="str">
            <v>Cement concrete 1:5:10 (One of cement, five of sand and ten of hard broken stone) using 40mm size hard broken stone inclusive of shoring, strutting, bailing out water, ramming, curing etc., complete in all respects as directed by the departmental officers</v>
          </cell>
        </row>
        <row r="241">
          <cell r="Y241">
            <v>9</v>
          </cell>
          <cell r="Z241" t="str">
            <v>M³</v>
          </cell>
          <cell r="AA241" t="str">
            <v>Hard broken granite stones 40mm-ISS</v>
          </cell>
          <cell r="AB241">
            <v>346.8</v>
          </cell>
          <cell r="AC241" t="str">
            <v>1M³</v>
          </cell>
          <cell r="AD241">
            <v>3121.2</v>
          </cell>
        </row>
        <row r="242">
          <cell r="Y242">
            <v>4.5</v>
          </cell>
          <cell r="Z242" t="str">
            <v>M³</v>
          </cell>
          <cell r="AA242" t="str">
            <v>Cement mortar 1:5</v>
          </cell>
          <cell r="AB242">
            <v>1009.52</v>
          </cell>
          <cell r="AC242" t="str">
            <v>1M³</v>
          </cell>
          <cell r="AD242">
            <v>4542.84</v>
          </cell>
        </row>
        <row r="243">
          <cell r="Y243">
            <v>1.8</v>
          </cell>
          <cell r="Z243" t="str">
            <v>No</v>
          </cell>
          <cell r="AA243" t="str">
            <v>Mason II class</v>
          </cell>
          <cell r="AB243">
            <v>126</v>
          </cell>
          <cell r="AC243" t="str">
            <v>Each</v>
          </cell>
          <cell r="AD243">
            <v>226.8</v>
          </cell>
        </row>
        <row r="244">
          <cell r="Y244">
            <v>17.7</v>
          </cell>
          <cell r="Z244" t="str">
            <v>No</v>
          </cell>
          <cell r="AA244" t="str">
            <v>Mazdoor category I</v>
          </cell>
          <cell r="AB244">
            <v>85</v>
          </cell>
          <cell r="AC244" t="str">
            <v>Each</v>
          </cell>
          <cell r="AD244">
            <v>1504.5</v>
          </cell>
        </row>
        <row r="245">
          <cell r="Y245">
            <v>14.1</v>
          </cell>
          <cell r="Z245" t="str">
            <v>No</v>
          </cell>
          <cell r="AA245" t="str">
            <v>Mazdoor category II</v>
          </cell>
          <cell r="AB245">
            <v>80</v>
          </cell>
          <cell r="AC245" t="str">
            <v>Each</v>
          </cell>
          <cell r="AD245">
            <v>1128</v>
          </cell>
        </row>
        <row r="247">
          <cell r="AB247" t="str">
            <v>FOR 10 M³      =</v>
          </cell>
          <cell r="AD247">
            <v>10523.34</v>
          </cell>
        </row>
        <row r="249">
          <cell r="AA249" t="str">
            <v>For foundation &amp; Basement</v>
          </cell>
          <cell r="AB249" t="str">
            <v>FOR  1  M³      =</v>
          </cell>
          <cell r="AD249">
            <v>1052.33</v>
          </cell>
        </row>
        <row r="251">
          <cell r="X251">
            <v>8</v>
          </cell>
          <cell r="Y251" t="str">
            <v>Cement concrete 1:2:4 (One of cement, two of sand and four of hard broken granite stones ) using 20mm gauge hard broken granite stones for all reinforced cement concrete works viz. Raft slabs, raft beams, column footing, plinth beam, lintel, square or cir</v>
          </cell>
        </row>
        <row r="252">
          <cell r="Y252">
            <v>9</v>
          </cell>
          <cell r="Z252" t="str">
            <v>M³</v>
          </cell>
          <cell r="AA252" t="str">
            <v xml:space="preserve">20 mm H.B.G.  ISS. Stone </v>
          </cell>
          <cell r="AB252">
            <v>421.8</v>
          </cell>
          <cell r="AC252" t="str">
            <v>1M³</v>
          </cell>
          <cell r="AD252">
            <v>3796.2</v>
          </cell>
        </row>
        <row r="253">
          <cell r="Y253">
            <v>4.5</v>
          </cell>
          <cell r="Z253" t="str">
            <v>M³</v>
          </cell>
          <cell r="AA253" t="str">
            <v>Sand for mortar</v>
          </cell>
          <cell r="AB253">
            <v>165.6</v>
          </cell>
          <cell r="AC253" t="str">
            <v>1M³</v>
          </cell>
          <cell r="AD253">
            <v>745.2</v>
          </cell>
        </row>
        <row r="254">
          <cell r="Y254">
            <v>3.2309999999999999</v>
          </cell>
          <cell r="Z254" t="str">
            <v>MT</v>
          </cell>
          <cell r="AA254" t="str">
            <v>Cement</v>
          </cell>
          <cell r="AB254">
            <v>2840</v>
          </cell>
          <cell r="AC254" t="str">
            <v>1MT</v>
          </cell>
          <cell r="AD254">
            <v>9176.0400000000009</v>
          </cell>
        </row>
        <row r="255">
          <cell r="Y255">
            <v>3.5</v>
          </cell>
          <cell r="Z255" t="str">
            <v>No</v>
          </cell>
          <cell r="AA255" t="str">
            <v>Mason II Class</v>
          </cell>
          <cell r="AB255">
            <v>126</v>
          </cell>
          <cell r="AC255" t="str">
            <v>Each</v>
          </cell>
          <cell r="AD255">
            <v>441</v>
          </cell>
        </row>
        <row r="256">
          <cell r="Y256">
            <v>21.2</v>
          </cell>
          <cell r="Z256" t="str">
            <v>No</v>
          </cell>
          <cell r="AA256" t="str">
            <v>Mazdoor Category I</v>
          </cell>
          <cell r="AB256">
            <v>85</v>
          </cell>
          <cell r="AC256" t="str">
            <v>Each</v>
          </cell>
          <cell r="AD256">
            <v>1802</v>
          </cell>
        </row>
        <row r="257">
          <cell r="Y257">
            <v>35.299999999999997</v>
          </cell>
          <cell r="Z257" t="str">
            <v>No</v>
          </cell>
          <cell r="AA257" t="str">
            <v>Mazdoor Category II</v>
          </cell>
          <cell r="AB257">
            <v>80</v>
          </cell>
          <cell r="AC257" t="str">
            <v>Each</v>
          </cell>
          <cell r="AD257">
            <v>2824</v>
          </cell>
        </row>
        <row r="259">
          <cell r="AA259" t="str">
            <v>Rate excluding vibration charges</v>
          </cell>
          <cell r="AB259" t="str">
            <v xml:space="preserve">FOR 10 M³    =     </v>
          </cell>
          <cell r="AD259">
            <v>18784.440000000002</v>
          </cell>
        </row>
        <row r="261">
          <cell r="AB261" t="str">
            <v xml:space="preserve"> FOR 1 M³     =</v>
          </cell>
          <cell r="AD261">
            <v>1878.44</v>
          </cell>
        </row>
        <row r="262">
          <cell r="AA262" t="str">
            <v>Add vibration charges</v>
          </cell>
          <cell r="AB262" t="str">
            <v xml:space="preserve"> FOR 1 M³     =</v>
          </cell>
          <cell r="AD262">
            <v>20.6</v>
          </cell>
        </row>
        <row r="264">
          <cell r="Z264" t="str">
            <v>A</v>
          </cell>
          <cell r="AA264" t="str">
            <v xml:space="preserve">In Foundation &amp; basement </v>
          </cell>
          <cell r="AB264" t="str">
            <v xml:space="preserve"> FOR 1 M³     =</v>
          </cell>
          <cell r="AD264">
            <v>1899.04</v>
          </cell>
        </row>
        <row r="265">
          <cell r="AA265" t="str">
            <v>Add for lift charges</v>
          </cell>
          <cell r="AC265" t="str">
            <v>`</v>
          </cell>
          <cell r="AD265">
            <v>26.3</v>
          </cell>
        </row>
        <row r="266">
          <cell r="Z266" t="str">
            <v>B</v>
          </cell>
          <cell r="AA266" t="str">
            <v>In Ground floor</v>
          </cell>
          <cell r="AB266" t="str">
            <v xml:space="preserve"> FOR 1 M³     =</v>
          </cell>
          <cell r="AD266">
            <v>1925.34</v>
          </cell>
        </row>
        <row r="268">
          <cell r="X268">
            <v>9</v>
          </cell>
          <cell r="Y268" t="str">
            <v>Reinforced cement concrete 1:2:4 (One of cement, two of sand and four of hard broken granite stones ) using 20mm gauge hard broken granite stones for petty works excluding the cost and fabrication  of reinforcement grills in position but including cost of</v>
          </cell>
        </row>
        <row r="269">
          <cell r="Y269">
            <v>1</v>
          </cell>
          <cell r="Z269" t="str">
            <v>M³</v>
          </cell>
          <cell r="AA269" t="str">
            <v>RCC 1:2:4 (without vibration charges)</v>
          </cell>
          <cell r="AB269">
            <v>1878.44</v>
          </cell>
          <cell r="AC269" t="str">
            <v>1M³</v>
          </cell>
          <cell r="AD269">
            <v>1878.44</v>
          </cell>
        </row>
        <row r="270">
          <cell r="Y270" t="str">
            <v xml:space="preserve">               LS</v>
          </cell>
          <cell r="AA270" t="str">
            <v>Sundries including cost of casting, moulding,curing,finishing etc.</v>
          </cell>
          <cell r="AB270" t="str">
            <v xml:space="preserve">               LS</v>
          </cell>
          <cell r="AD270">
            <v>61.559999999999945</v>
          </cell>
        </row>
        <row r="272">
          <cell r="AA272" t="str">
            <v>In all Floors</v>
          </cell>
          <cell r="AB272" t="str">
            <v xml:space="preserve"> FOR 1 M³     =</v>
          </cell>
          <cell r="AD272">
            <v>1940</v>
          </cell>
        </row>
        <row r="274">
          <cell r="X274">
            <v>10</v>
          </cell>
          <cell r="Y274" t="str">
            <v>Fabricating and placing the following kinds of steel grills for reinforcement for all reinforced cement concrete works such as plinth beam, lintels, beams, sunshade, roof and floor slabs etc., including cost of steel and fabricating the reinforcement gril</v>
          </cell>
        </row>
        <row r="275">
          <cell r="X275" t="str">
            <v>a)</v>
          </cell>
          <cell r="Y275" t="str">
            <v>Steel upto 16mm dia - 100 Kg.</v>
          </cell>
        </row>
        <row r="276">
          <cell r="Y276">
            <v>0.1</v>
          </cell>
          <cell r="Z276" t="str">
            <v>MT</v>
          </cell>
          <cell r="AA276" t="str">
            <v>Steel upto 16mm dia</v>
          </cell>
          <cell r="AB276">
            <v>28000</v>
          </cell>
          <cell r="AC276" t="str">
            <v>1MT</v>
          </cell>
          <cell r="AD276">
            <v>2800</v>
          </cell>
        </row>
        <row r="277">
          <cell r="Y277">
            <v>1</v>
          </cell>
          <cell r="Z277" t="str">
            <v>KG</v>
          </cell>
          <cell r="AA277" t="str">
            <v>Binding wire</v>
          </cell>
          <cell r="AB277">
            <v>30</v>
          </cell>
          <cell r="AC277" t="str">
            <v>1KG</v>
          </cell>
          <cell r="AD277">
            <v>30</v>
          </cell>
        </row>
        <row r="278">
          <cell r="Y278">
            <v>3.5</v>
          </cell>
          <cell r="Z278" t="str">
            <v>No</v>
          </cell>
          <cell r="AA278" t="str">
            <v>Fitter I class for bar bending,tying</v>
          </cell>
          <cell r="AB278">
            <v>106</v>
          </cell>
          <cell r="AC278" t="str">
            <v>Each</v>
          </cell>
          <cell r="AD278">
            <v>371</v>
          </cell>
        </row>
        <row r="280">
          <cell r="AB280" t="str">
            <v>FOR 100KG    =</v>
          </cell>
          <cell r="AD280">
            <v>3201</v>
          </cell>
        </row>
        <row r="282">
          <cell r="AB282" t="str">
            <v>FOR 1 M.T.     =</v>
          </cell>
          <cell r="AD282">
            <v>32010</v>
          </cell>
        </row>
        <row r="284">
          <cell r="X284" t="str">
            <v>b)</v>
          </cell>
          <cell r="Y284" t="str">
            <v>Steel above 16mm dia - 100Kg.</v>
          </cell>
        </row>
        <row r="285">
          <cell r="Y285">
            <v>0.1</v>
          </cell>
          <cell r="Z285" t="str">
            <v>MT</v>
          </cell>
          <cell r="AA285" t="str">
            <v>Steel above 16mm dia</v>
          </cell>
          <cell r="AB285">
            <v>24000</v>
          </cell>
          <cell r="AC285" t="str">
            <v>1MT</v>
          </cell>
          <cell r="AD285">
            <v>2400</v>
          </cell>
        </row>
        <row r="286">
          <cell r="Y286">
            <v>1</v>
          </cell>
          <cell r="Z286" t="str">
            <v>KG</v>
          </cell>
          <cell r="AA286" t="str">
            <v>Binding wire</v>
          </cell>
          <cell r="AB286">
            <v>30</v>
          </cell>
          <cell r="AC286" t="str">
            <v>1KG</v>
          </cell>
          <cell r="AD286">
            <v>30</v>
          </cell>
        </row>
        <row r="287">
          <cell r="Y287">
            <v>3.5</v>
          </cell>
          <cell r="Z287" t="str">
            <v>No</v>
          </cell>
          <cell r="AA287" t="str">
            <v>Fitter I class for bar bending,tying</v>
          </cell>
          <cell r="AB287">
            <v>106</v>
          </cell>
          <cell r="AC287" t="str">
            <v>Each</v>
          </cell>
          <cell r="AD287">
            <v>371</v>
          </cell>
        </row>
        <row r="289">
          <cell r="AB289" t="str">
            <v>FOR 100KG    =</v>
          </cell>
          <cell r="AD289">
            <v>2801</v>
          </cell>
        </row>
        <row r="291">
          <cell r="AB291" t="str">
            <v>FOR 1 M.T.     =</v>
          </cell>
          <cell r="AD291">
            <v>28010</v>
          </cell>
        </row>
        <row r="293">
          <cell r="X293">
            <v>11</v>
          </cell>
          <cell r="Y293" t="str">
            <v>Providing form work for  all reinforced cement concrete works like lintels, beams,etc., including strutting 3M high using Mild steel sheets of size 90cm × 60cm and B.G. 10, stiffened with Mild steel Angles of size 25mm × 25mm × 3mm laid over Silver oak (c</v>
          </cell>
        </row>
        <row r="294">
          <cell r="Y294" t="str">
            <v>cost of M.S. Sheet and angles for each set weight of M.S.Sheet B.G. 10 of size 90cm × 60cm × 3.175mm (3.175mm thick)</v>
          </cell>
        </row>
        <row r="295">
          <cell r="Y295" t="str">
            <v>(Weight of M.S.Sheet =7850 kg/ M³)</v>
          </cell>
        </row>
        <row r="296">
          <cell r="Y296" t="str">
            <v>3.175mm × 7850kg/ 1000cm³=24.924kg × 0.54M²=13.46kg.</v>
          </cell>
        </row>
        <row r="297">
          <cell r="Y297" t="str">
            <v>weight of M.S.angles of size 25mm × 25mm × 3mm= 3.6M × 1.10kg/ M= 4kg</v>
          </cell>
        </row>
        <row r="298">
          <cell r="Y298" t="str">
            <v>SUB DATA 1 FOR COST OF ONE SHEET WITH ANGLES</v>
          </cell>
        </row>
        <row r="299">
          <cell r="Y299">
            <v>13.46</v>
          </cell>
          <cell r="Z299" t="str">
            <v>kg</v>
          </cell>
          <cell r="AA299" t="str">
            <v>Cost of M.S. Sheet</v>
          </cell>
          <cell r="AB299">
            <v>30</v>
          </cell>
          <cell r="AC299" t="str">
            <v>1Kg</v>
          </cell>
          <cell r="AD299">
            <v>403.8</v>
          </cell>
        </row>
        <row r="300">
          <cell r="Y300">
            <v>4</v>
          </cell>
          <cell r="Z300" t="str">
            <v>kg</v>
          </cell>
          <cell r="AA300" t="str">
            <v>Cost of M.S. Angles</v>
          </cell>
          <cell r="AB300">
            <v>30</v>
          </cell>
          <cell r="AC300" t="str">
            <v>1Kg</v>
          </cell>
          <cell r="AD300">
            <v>120</v>
          </cell>
        </row>
        <row r="301">
          <cell r="Y301" t="str">
            <v>L.S.</v>
          </cell>
          <cell r="AA301" t="str">
            <v>Add for cutting, bending, welding etc.,</v>
          </cell>
          <cell r="AC301" t="str">
            <v>L.S.</v>
          </cell>
          <cell r="AD301">
            <v>26.2</v>
          </cell>
        </row>
        <row r="302">
          <cell r="AB302" t="str">
            <v>FOR 1No  =</v>
          </cell>
          <cell r="AD302">
            <v>550</v>
          </cell>
        </row>
        <row r="303">
          <cell r="Y303" t="str">
            <v xml:space="preserve">SUB DATA 2 FOR COST OF M.S. SHEETS AND ANGLES FOR 1 USE ADOPTING 40 USES - 10M² </v>
          </cell>
        </row>
        <row r="304">
          <cell r="Y304">
            <v>19</v>
          </cell>
          <cell r="Z304" t="str">
            <v>nos</v>
          </cell>
          <cell r="AA304" t="str">
            <v>Cost of M.S.Sheet and Angle for 40 Uses</v>
          </cell>
          <cell r="AB304">
            <v>550</v>
          </cell>
          <cell r="AC304" t="str">
            <v>Each</v>
          </cell>
          <cell r="AD304">
            <v>10450</v>
          </cell>
        </row>
        <row r="306">
          <cell r="Y306" t="str">
            <v>Hence cost of M.S.Sheet and Angle for 1 Use =</v>
          </cell>
          <cell r="AB306">
            <v>10450</v>
          </cell>
          <cell r="AC306" t="str">
            <v xml:space="preserve"> ÷ 40   = </v>
          </cell>
          <cell r="AD306">
            <v>261.25</v>
          </cell>
        </row>
        <row r="308">
          <cell r="Y308" t="str">
            <v xml:space="preserve">SUB DATA 3 FOR COST OF  SILVER OAK JOISTS AND CASURINA PROPS ADOPTING 5 USES - 10M² </v>
          </cell>
        </row>
        <row r="309">
          <cell r="Y309">
            <v>0.12</v>
          </cell>
          <cell r="Z309" t="str">
            <v>M³</v>
          </cell>
          <cell r="AA309" t="str">
            <v>Silver oak (C.W.) joists 10cm × 6.5cm at about 90cm c/c</v>
          </cell>
          <cell r="AB309">
            <v>9300</v>
          </cell>
          <cell r="AC309" t="str">
            <v>1M³</v>
          </cell>
          <cell r="AD309">
            <v>1116</v>
          </cell>
        </row>
        <row r="310">
          <cell r="Y310">
            <v>98.5</v>
          </cell>
          <cell r="Z310" t="str">
            <v>RM</v>
          </cell>
          <cell r="AA310" t="str">
            <v>Casurina poles 10cm to 13cm dia at about 75cm c/c</v>
          </cell>
          <cell r="AB310">
            <v>15</v>
          </cell>
          <cell r="AC310" t="str">
            <v>1RM</v>
          </cell>
          <cell r="AD310">
            <v>1477.5</v>
          </cell>
        </row>
        <row r="311">
          <cell r="AA311" t="str">
            <v>FOR 5 USES OF 10M²  =</v>
          </cell>
          <cell r="AD311">
            <v>2593.5</v>
          </cell>
        </row>
        <row r="313">
          <cell r="Y313" t="str">
            <v>Hence cost of silver oak joists and casurina props for 1 Use =</v>
          </cell>
          <cell r="AB313">
            <v>2593.5</v>
          </cell>
          <cell r="AC313" t="str">
            <v xml:space="preserve"> ÷ 5   = </v>
          </cell>
          <cell r="AD313">
            <v>518.70000000000005</v>
          </cell>
        </row>
        <row r="314">
          <cell r="Y314" t="str">
            <v>MAIN DATA FOR CENTERING FOR  10M²</v>
          </cell>
        </row>
        <row r="315">
          <cell r="Y315">
            <v>10</v>
          </cell>
          <cell r="Z315" t="str">
            <v>M²</v>
          </cell>
          <cell r="AA315" t="str">
            <v xml:space="preserve"> M.S.Sheet and Angle for 1 Use </v>
          </cell>
          <cell r="AB315">
            <v>261.25</v>
          </cell>
          <cell r="AC315" t="str">
            <v>10M²</v>
          </cell>
          <cell r="AD315">
            <v>261.25</v>
          </cell>
        </row>
        <row r="316">
          <cell r="Y316">
            <v>10</v>
          </cell>
          <cell r="Z316" t="str">
            <v>M²</v>
          </cell>
          <cell r="AA316" t="str">
            <v xml:space="preserve">Silver oak joists and casurina props for 1 Use </v>
          </cell>
          <cell r="AB316">
            <v>518.70000000000005</v>
          </cell>
          <cell r="AC316" t="str">
            <v>10M²</v>
          </cell>
          <cell r="AD316">
            <v>518.70000000000005</v>
          </cell>
        </row>
        <row r="317">
          <cell r="Y317">
            <v>3.8</v>
          </cell>
          <cell r="Z317" t="str">
            <v>Nos</v>
          </cell>
          <cell r="AA317" t="str">
            <v>Carpenter I class</v>
          </cell>
          <cell r="AB317">
            <v>148</v>
          </cell>
          <cell r="AC317" t="str">
            <v>Each</v>
          </cell>
          <cell r="AD317">
            <v>562.4</v>
          </cell>
        </row>
        <row r="318">
          <cell r="Y318">
            <v>5.4</v>
          </cell>
          <cell r="Z318" t="str">
            <v>Nos</v>
          </cell>
          <cell r="AA318" t="str">
            <v>Mazdoor I class</v>
          </cell>
          <cell r="AB318">
            <v>85</v>
          </cell>
          <cell r="AC318" t="str">
            <v>Each</v>
          </cell>
          <cell r="AD318">
            <v>459</v>
          </cell>
        </row>
        <row r="319">
          <cell r="Y319">
            <v>1</v>
          </cell>
          <cell r="Z319" t="str">
            <v>No</v>
          </cell>
          <cell r="AA319" t="str">
            <v>Fitter II class</v>
          </cell>
          <cell r="AB319">
            <v>98</v>
          </cell>
          <cell r="AC319" t="str">
            <v>Each</v>
          </cell>
          <cell r="AD319">
            <v>98</v>
          </cell>
        </row>
        <row r="320">
          <cell r="Y320" t="str">
            <v>L.S.</v>
          </cell>
          <cell r="AA320" t="str">
            <v>Silver oak planks</v>
          </cell>
          <cell r="AB320" t="str">
            <v>L.S.</v>
          </cell>
          <cell r="AD320">
            <v>9</v>
          </cell>
        </row>
        <row r="321">
          <cell r="Y321" t="str">
            <v>L.S.</v>
          </cell>
          <cell r="AA321" t="str">
            <v>Wedges nails coir etc.,</v>
          </cell>
          <cell r="AB321" t="str">
            <v>L.S.</v>
          </cell>
          <cell r="AD321">
            <v>10</v>
          </cell>
        </row>
        <row r="322">
          <cell r="Y322" t="str">
            <v>L.S.</v>
          </cell>
          <cell r="AA322" t="str">
            <v>Periodical cleaning and painting of the MS Sheet &amp; angles</v>
          </cell>
          <cell r="AB322" t="str">
            <v>L.S.</v>
          </cell>
          <cell r="AD322">
            <v>50</v>
          </cell>
        </row>
        <row r="324">
          <cell r="AB324" t="str">
            <v>FOR 10 M²    =</v>
          </cell>
          <cell r="AD324">
            <v>1968.35</v>
          </cell>
        </row>
        <row r="326">
          <cell r="Z326" t="str">
            <v>a)</v>
          </cell>
          <cell r="AA326" t="str">
            <v>For Slabs, Lintels, Beams etc.</v>
          </cell>
          <cell r="AB326" t="str">
            <v>FOR 1 M²      =</v>
          </cell>
          <cell r="AD326">
            <v>196.84</v>
          </cell>
        </row>
        <row r="328">
          <cell r="Z328" t="str">
            <v>b)</v>
          </cell>
          <cell r="AA328" t="str">
            <v>For Plinth Beam/Raft Beam etc.not requiring strutting 3 metre high.</v>
          </cell>
          <cell r="AB328" t="str">
            <v>FOR 1 M²      =</v>
          </cell>
          <cell r="AD328">
            <v>98.42</v>
          </cell>
        </row>
        <row r="330">
          <cell r="X330">
            <v>12</v>
          </cell>
          <cell r="Y330" t="str">
            <v>Plastering the top of flooring with cement mortar 1:5 (One of cement and five of sand) 20mm thick including providing band cornice, finishing smooth, proper setting, curing etc., complete as directed by the departmental officers - 10M²</v>
          </cell>
        </row>
        <row r="331">
          <cell r="Y331">
            <v>0.22</v>
          </cell>
          <cell r="Z331" t="str">
            <v>M³</v>
          </cell>
          <cell r="AA331" t="str">
            <v>Cement Mortar 1:5</v>
          </cell>
          <cell r="AB331">
            <v>1009.52</v>
          </cell>
          <cell r="AC331" t="str">
            <v>1M³</v>
          </cell>
          <cell r="AD331">
            <v>222.09</v>
          </cell>
        </row>
        <row r="332">
          <cell r="Y332">
            <v>2.2000000000000002</v>
          </cell>
          <cell r="Z332" t="str">
            <v>No</v>
          </cell>
          <cell r="AA332" t="str">
            <v>Mason I class</v>
          </cell>
          <cell r="AB332">
            <v>148</v>
          </cell>
          <cell r="AC332" t="str">
            <v>Each</v>
          </cell>
          <cell r="AD332">
            <v>325.60000000000002</v>
          </cell>
        </row>
        <row r="333">
          <cell r="Y333">
            <v>0.5</v>
          </cell>
          <cell r="Z333" t="str">
            <v>No</v>
          </cell>
          <cell r="AA333" t="str">
            <v>Mazdoor I class</v>
          </cell>
          <cell r="AB333">
            <v>85</v>
          </cell>
          <cell r="AC333" t="str">
            <v>Each</v>
          </cell>
          <cell r="AD333">
            <v>42.5</v>
          </cell>
        </row>
        <row r="334">
          <cell r="Y334">
            <v>3.2</v>
          </cell>
          <cell r="Z334" t="str">
            <v>No</v>
          </cell>
          <cell r="AA334" t="str">
            <v>Mazdoor II class</v>
          </cell>
          <cell r="AB334">
            <v>80</v>
          </cell>
          <cell r="AC334" t="str">
            <v>Each</v>
          </cell>
          <cell r="AD334">
            <v>256</v>
          </cell>
        </row>
        <row r="335">
          <cell r="Y335" t="str">
            <v xml:space="preserve">             </v>
          </cell>
        </row>
        <row r="336">
          <cell r="AB336" t="str">
            <v>FOR 10 M²    =</v>
          </cell>
          <cell r="AD336">
            <v>846.19</v>
          </cell>
        </row>
        <row r="338">
          <cell r="AA338" t="str">
            <v>In all Floors</v>
          </cell>
          <cell r="AB338" t="str">
            <v>FOR 1 M²      =</v>
          </cell>
          <cell r="AD338">
            <v>84.62</v>
          </cell>
        </row>
        <row r="340">
          <cell r="X340">
            <v>13</v>
          </cell>
          <cell r="Y340" t="str">
            <v>Plastering the walls with cement mortar 1:5 (One of cement and five of sand) 12mm thick including finishing smooth, scaffolding, setting, curing etc., complete as directed by the departmental officers - 10M².</v>
          </cell>
        </row>
        <row r="341">
          <cell r="Y341">
            <v>0.14000000000000001</v>
          </cell>
          <cell r="Z341" t="str">
            <v>M³</v>
          </cell>
          <cell r="AA341" t="str">
            <v>Cement Mortar 1:5</v>
          </cell>
          <cell r="AB341">
            <v>1009.52</v>
          </cell>
          <cell r="AC341" t="str">
            <v>1M³</v>
          </cell>
          <cell r="AD341">
            <v>141.33000000000001</v>
          </cell>
        </row>
        <row r="342">
          <cell r="Y342">
            <v>1.1000000000000001</v>
          </cell>
          <cell r="Z342" t="str">
            <v>No</v>
          </cell>
          <cell r="AA342" t="str">
            <v>Mason I class</v>
          </cell>
          <cell r="AB342">
            <v>148</v>
          </cell>
          <cell r="AC342" t="str">
            <v>Each</v>
          </cell>
          <cell r="AD342">
            <v>162.80000000000001</v>
          </cell>
        </row>
        <row r="343">
          <cell r="Y343">
            <v>0.5</v>
          </cell>
          <cell r="Z343" t="str">
            <v>No</v>
          </cell>
          <cell r="AA343" t="str">
            <v>Mazdoor I class</v>
          </cell>
          <cell r="AB343">
            <v>85</v>
          </cell>
          <cell r="AC343" t="str">
            <v>Each</v>
          </cell>
          <cell r="AD343">
            <v>42.5</v>
          </cell>
        </row>
        <row r="344">
          <cell r="Y344">
            <v>1.1000000000000001</v>
          </cell>
          <cell r="Z344" t="str">
            <v>No</v>
          </cell>
          <cell r="AA344" t="str">
            <v>Mazdoor II class</v>
          </cell>
          <cell r="AB344">
            <v>80</v>
          </cell>
          <cell r="AC344" t="str">
            <v>Each</v>
          </cell>
          <cell r="AD344">
            <v>88</v>
          </cell>
        </row>
        <row r="345">
          <cell r="Y345" t="str">
            <v xml:space="preserve">             </v>
          </cell>
        </row>
        <row r="346">
          <cell r="AB346" t="str">
            <v>FOR 10 M²    =</v>
          </cell>
          <cell r="AD346">
            <v>434.63</v>
          </cell>
        </row>
        <row r="348">
          <cell r="AA348" t="str">
            <v>In all Floors</v>
          </cell>
          <cell r="AB348" t="str">
            <v>FOR 1 M²      =</v>
          </cell>
          <cell r="AD348">
            <v>43.46</v>
          </cell>
        </row>
        <row r="350">
          <cell r="X350">
            <v>14</v>
          </cell>
          <cell r="Y350" t="str">
            <v>Plastering the top of roof slab with cement mortar 1:5 (One of cement and five of sand) 12mm thick with crude oil 5%by weight of cement used including finishing smooth, scaffolding, setting, curing etc., complete as directed by the departmental officers -</v>
          </cell>
        </row>
        <row r="351">
          <cell r="Y351">
            <v>10</v>
          </cell>
          <cell r="Z351" t="str">
            <v>M²</v>
          </cell>
          <cell r="AA351" t="str">
            <v>Cement Mortar 1:5, 12mm thick</v>
          </cell>
          <cell r="AB351">
            <v>434.63</v>
          </cell>
          <cell r="AC351" t="str">
            <v>10M²</v>
          </cell>
          <cell r="AD351">
            <v>434.63</v>
          </cell>
        </row>
        <row r="352">
          <cell r="Y352">
            <v>2.02</v>
          </cell>
          <cell r="Z352" t="str">
            <v>Kg</v>
          </cell>
          <cell r="AA352" t="str">
            <v>Crude oil</v>
          </cell>
          <cell r="AB352">
            <v>16</v>
          </cell>
          <cell r="AC352" t="str">
            <v>1Kg</v>
          </cell>
          <cell r="AD352">
            <v>32.32</v>
          </cell>
        </row>
        <row r="353">
          <cell r="Y353" t="str">
            <v xml:space="preserve">             </v>
          </cell>
        </row>
        <row r="354">
          <cell r="AB354" t="str">
            <v>FOR 10 M²    =</v>
          </cell>
          <cell r="AD354">
            <v>466.95</v>
          </cell>
        </row>
        <row r="356">
          <cell r="AA356" t="str">
            <v>In all Floors</v>
          </cell>
          <cell r="AB356" t="str">
            <v>FOR 1 M²      =</v>
          </cell>
          <cell r="AD356">
            <v>46.7</v>
          </cell>
        </row>
        <row r="358">
          <cell r="X358">
            <v>15</v>
          </cell>
          <cell r="Y358" t="str">
            <v>Refilling with selected excavated earth complying with standard specifications for refilling in foundation and basement etc., complete as directed by the departmental officers - 1M³</v>
          </cell>
        </row>
        <row r="359">
          <cell r="Y359">
            <v>1</v>
          </cell>
          <cell r="Z359" t="str">
            <v>M³</v>
          </cell>
          <cell r="AA359" t="str">
            <v>Filling in foundation and basement</v>
          </cell>
          <cell r="AB359">
            <v>8.75</v>
          </cell>
          <cell r="AC359" t="str">
            <v>1M³</v>
          </cell>
          <cell r="AD359">
            <v>8.75</v>
          </cell>
        </row>
        <row r="361">
          <cell r="AB361" t="str">
            <v>FOR  1  M³      =</v>
          </cell>
          <cell r="AD361">
            <v>8.75</v>
          </cell>
        </row>
        <row r="362">
          <cell r="X362">
            <v>16</v>
          </cell>
          <cell r="Y362" t="str">
            <v xml:space="preserve">Brick work in cement mortar 1:6 (One of cement and six of sand) using  II Class Chamber Burnt Bricks  (Table moulded) of size 9"×4-3/8"×2-3/4" including proper setting, curing, etc., complete in all respects - 10M³. </v>
          </cell>
        </row>
        <row r="363">
          <cell r="Y363">
            <v>4600</v>
          </cell>
          <cell r="Z363" t="str">
            <v>No</v>
          </cell>
          <cell r="AA363" t="str">
            <v>Bricks Class II (Table moulded) Chamber Burnt  of size 9"×4-3/8"×2-3/4"</v>
          </cell>
          <cell r="AB363">
            <v>1840.1</v>
          </cell>
          <cell r="AC363" t="str">
            <v>1000No</v>
          </cell>
          <cell r="AD363">
            <v>8464.4599999999991</v>
          </cell>
        </row>
        <row r="364">
          <cell r="Y364">
            <v>2.5</v>
          </cell>
          <cell r="Z364" t="str">
            <v>M³</v>
          </cell>
          <cell r="AA364" t="str">
            <v>Cement mortar 1:6</v>
          </cell>
          <cell r="AB364">
            <v>873.2</v>
          </cell>
          <cell r="AC364" t="str">
            <v>1M³</v>
          </cell>
          <cell r="AD364">
            <v>2183</v>
          </cell>
        </row>
        <row r="365">
          <cell r="Y365">
            <v>3.5</v>
          </cell>
          <cell r="Z365" t="str">
            <v>No</v>
          </cell>
          <cell r="AA365" t="str">
            <v>Mason I class</v>
          </cell>
          <cell r="AB365">
            <v>148</v>
          </cell>
          <cell r="AC365" t="str">
            <v>Each</v>
          </cell>
          <cell r="AD365">
            <v>518</v>
          </cell>
        </row>
        <row r="366">
          <cell r="Y366">
            <v>10.6</v>
          </cell>
          <cell r="Z366" t="str">
            <v>No</v>
          </cell>
          <cell r="AA366" t="str">
            <v>Mason II class</v>
          </cell>
          <cell r="AB366">
            <v>126</v>
          </cell>
          <cell r="AC366" t="str">
            <v>Each</v>
          </cell>
          <cell r="AD366">
            <v>1335.6</v>
          </cell>
        </row>
        <row r="367">
          <cell r="Y367">
            <v>7.1</v>
          </cell>
          <cell r="Z367" t="str">
            <v>No</v>
          </cell>
          <cell r="AA367" t="str">
            <v>Mazdoor category I</v>
          </cell>
          <cell r="AB367">
            <v>85</v>
          </cell>
          <cell r="AC367" t="str">
            <v>Each</v>
          </cell>
          <cell r="AD367">
            <v>603.5</v>
          </cell>
        </row>
        <row r="368">
          <cell r="Y368">
            <v>21.2</v>
          </cell>
          <cell r="Z368" t="str">
            <v>No</v>
          </cell>
          <cell r="AA368" t="str">
            <v>Mazdoor category II</v>
          </cell>
          <cell r="AB368">
            <v>80</v>
          </cell>
          <cell r="AC368" t="str">
            <v>Each</v>
          </cell>
          <cell r="AD368">
            <v>1696</v>
          </cell>
        </row>
        <row r="370">
          <cell r="AB370" t="str">
            <v>FOR 10 M³      =</v>
          </cell>
          <cell r="AD370">
            <v>14800.56</v>
          </cell>
        </row>
        <row r="372">
          <cell r="Z372" t="str">
            <v>A</v>
          </cell>
          <cell r="AA372" t="str">
            <v>In Foundation &amp; Basement</v>
          </cell>
          <cell r="AB372" t="str">
            <v>FOR  1  M³      =</v>
          </cell>
          <cell r="AD372">
            <v>1480.06</v>
          </cell>
        </row>
        <row r="373">
          <cell r="AA373" t="str">
            <v>Add for lift charges</v>
          </cell>
          <cell r="AD373">
            <v>17.5</v>
          </cell>
        </row>
        <row r="374">
          <cell r="Z374" t="str">
            <v>B</v>
          </cell>
          <cell r="AA374" t="str">
            <v>In ground Floor</v>
          </cell>
          <cell r="AB374" t="str">
            <v>FOR  1  M³      =</v>
          </cell>
          <cell r="AD374">
            <v>1497.56</v>
          </cell>
        </row>
        <row r="376">
          <cell r="X376">
            <v>17</v>
          </cell>
          <cell r="Y376" t="str">
            <v>Brick partition wall 11cm thick in cement mortar 1:6 (One of cement and six of sand) using II Class Chamber Burnt Bricks (Table moulded) of size 9"×4-3/8"×2-3/4" including  proper setting, curing, etc., complete in all respects. - 10M²</v>
          </cell>
        </row>
        <row r="377">
          <cell r="AA377" t="str">
            <v>Sub-Data                                  --10M³</v>
          </cell>
        </row>
        <row r="378">
          <cell r="Y378">
            <v>4600</v>
          </cell>
          <cell r="Z378" t="str">
            <v>No</v>
          </cell>
          <cell r="AA378" t="str">
            <v>Bricks Class II (Table moulded) Chamber Burnt  of size 9"×4-3/8"×2-3/4"</v>
          </cell>
          <cell r="AB378">
            <v>1840.1</v>
          </cell>
          <cell r="AC378" t="str">
            <v>1000No</v>
          </cell>
          <cell r="AD378">
            <v>8464.4599999999991</v>
          </cell>
        </row>
        <row r="379">
          <cell r="Y379">
            <v>1.59</v>
          </cell>
          <cell r="Z379" t="str">
            <v>M³</v>
          </cell>
          <cell r="AA379" t="str">
            <v>Cement mortar 1:6</v>
          </cell>
          <cell r="AB379">
            <v>873.2</v>
          </cell>
          <cell r="AC379" t="str">
            <v>1M³</v>
          </cell>
          <cell r="AD379">
            <v>1388.39</v>
          </cell>
        </row>
        <row r="380">
          <cell r="Y380">
            <v>7</v>
          </cell>
          <cell r="Z380" t="str">
            <v>No</v>
          </cell>
          <cell r="AA380" t="str">
            <v>Mason I class</v>
          </cell>
          <cell r="AB380">
            <v>148</v>
          </cell>
          <cell r="AC380" t="str">
            <v>Each</v>
          </cell>
          <cell r="AD380">
            <v>1036</v>
          </cell>
        </row>
        <row r="381">
          <cell r="Y381">
            <v>7.1</v>
          </cell>
          <cell r="Z381" t="str">
            <v>No</v>
          </cell>
          <cell r="AA381" t="str">
            <v>Mason II class</v>
          </cell>
          <cell r="AB381">
            <v>126</v>
          </cell>
          <cell r="AC381" t="str">
            <v>Each</v>
          </cell>
          <cell r="AD381">
            <v>894.6</v>
          </cell>
        </row>
        <row r="382">
          <cell r="Y382">
            <v>7.1</v>
          </cell>
          <cell r="Z382" t="str">
            <v>No</v>
          </cell>
          <cell r="AA382" t="str">
            <v>Mazdoor category I</v>
          </cell>
          <cell r="AB382">
            <v>85</v>
          </cell>
          <cell r="AC382" t="str">
            <v>Each</v>
          </cell>
          <cell r="AD382">
            <v>603.5</v>
          </cell>
        </row>
        <row r="383">
          <cell r="Y383">
            <v>21.2</v>
          </cell>
          <cell r="Z383" t="str">
            <v>No</v>
          </cell>
          <cell r="AA383" t="str">
            <v>Mazdoor category II</v>
          </cell>
          <cell r="AB383">
            <v>80</v>
          </cell>
          <cell r="AC383" t="str">
            <v>Each</v>
          </cell>
          <cell r="AD383">
            <v>1696</v>
          </cell>
        </row>
        <row r="385">
          <cell r="AB385" t="str">
            <v>FOR 10 M³      =</v>
          </cell>
          <cell r="AD385">
            <v>14082.949999999999</v>
          </cell>
        </row>
        <row r="387">
          <cell r="AB387" t="str">
            <v>FOR  1 M³       =</v>
          </cell>
          <cell r="AD387">
            <v>1408.3</v>
          </cell>
        </row>
        <row r="388">
          <cell r="AA388" t="str">
            <v>Main-Data                                 --10M²</v>
          </cell>
        </row>
        <row r="390">
          <cell r="Y390">
            <v>1.1100000000000001</v>
          </cell>
          <cell r="Z390" t="str">
            <v>M³</v>
          </cell>
          <cell r="AA390" t="str">
            <v>Brick partition wall in cement mortar 1:6</v>
          </cell>
          <cell r="AB390">
            <v>1408.3</v>
          </cell>
          <cell r="AC390" t="str">
            <v>1M³</v>
          </cell>
          <cell r="AD390">
            <v>1563.21</v>
          </cell>
        </row>
        <row r="391">
          <cell r="Y391">
            <v>1</v>
          </cell>
          <cell r="Z391" t="str">
            <v>No</v>
          </cell>
          <cell r="AA391" t="str">
            <v>Mason I class</v>
          </cell>
          <cell r="AB391">
            <v>148</v>
          </cell>
          <cell r="AC391" t="str">
            <v>Each</v>
          </cell>
          <cell r="AD391">
            <v>148</v>
          </cell>
        </row>
        <row r="393">
          <cell r="AB393" t="str">
            <v>FOR 10 M²      =</v>
          </cell>
          <cell r="AD393">
            <v>1711.21</v>
          </cell>
        </row>
        <row r="395">
          <cell r="Z395" t="str">
            <v>A</v>
          </cell>
          <cell r="AA395" t="str">
            <v>In Foundation &amp; Basement</v>
          </cell>
          <cell r="AB395" t="str">
            <v>FOR  1 M²       =</v>
          </cell>
          <cell r="AD395">
            <v>171.12</v>
          </cell>
        </row>
        <row r="396">
          <cell r="AA396" t="str">
            <v>Add for lift charges</v>
          </cell>
          <cell r="AD396">
            <v>1.92</v>
          </cell>
        </row>
        <row r="397">
          <cell r="Z397" t="str">
            <v>B</v>
          </cell>
          <cell r="AA397" t="str">
            <v>In ground Floor</v>
          </cell>
          <cell r="AB397" t="str">
            <v>FOR  1 M²       =</v>
          </cell>
          <cell r="AD397">
            <v>173.04</v>
          </cell>
        </row>
        <row r="399">
          <cell r="X399">
            <v>18</v>
          </cell>
          <cell r="Y399" t="e">
            <v>#REF!</v>
          </cell>
        </row>
        <row r="400">
          <cell r="Y400">
            <v>1</v>
          </cell>
          <cell r="Z400" t="str">
            <v>M³</v>
          </cell>
          <cell r="AA400" t="str">
            <v>Filling with brick jelly 40mm size</v>
          </cell>
          <cell r="AB400">
            <v>235.2</v>
          </cell>
          <cell r="AC400" t="str">
            <v>1M³</v>
          </cell>
          <cell r="AD400">
            <v>235.2</v>
          </cell>
        </row>
        <row r="402">
          <cell r="AB402" t="str">
            <v>FOR 1 M3      =</v>
          </cell>
          <cell r="AD402">
            <v>235.2</v>
          </cell>
        </row>
        <row r="404">
          <cell r="X404">
            <v>16</v>
          </cell>
          <cell r="Y404" t="str">
            <v xml:space="preserve">Brick work in cement mortar 1:6 (One of cement and six of sand) using III class Kiln burnt country bricks of size 8-¾"×4-¼"×2-¼" including proper setting, curing, etc., complete in all respects - 10M³. </v>
          </cell>
        </row>
        <row r="405">
          <cell r="Y405">
            <v>6000</v>
          </cell>
          <cell r="Z405" t="str">
            <v>Nos</v>
          </cell>
          <cell r="AA405" t="str">
            <v>III class Kiln burnt country bricks of size 8-¾"×4-¼"×2-¼"</v>
          </cell>
          <cell r="AB405">
            <v>1337.3</v>
          </cell>
          <cell r="AC405" t="str">
            <v>1000No</v>
          </cell>
          <cell r="AD405">
            <v>8023.8</v>
          </cell>
        </row>
        <row r="406">
          <cell r="Y406">
            <v>2.8</v>
          </cell>
          <cell r="Z406" t="str">
            <v>M³</v>
          </cell>
          <cell r="AA406" t="str">
            <v>Cement mortar 1:6</v>
          </cell>
          <cell r="AB406">
            <v>873.2</v>
          </cell>
          <cell r="AC406" t="str">
            <v>1M³</v>
          </cell>
          <cell r="AD406">
            <v>2444.96</v>
          </cell>
        </row>
        <row r="407">
          <cell r="Y407">
            <v>3.5</v>
          </cell>
          <cell r="Z407" t="str">
            <v>No</v>
          </cell>
          <cell r="AA407" t="str">
            <v>Mason I class</v>
          </cell>
          <cell r="AB407">
            <v>148</v>
          </cell>
          <cell r="AC407" t="str">
            <v>Each</v>
          </cell>
          <cell r="AD407">
            <v>518</v>
          </cell>
        </row>
        <row r="408">
          <cell r="Y408">
            <v>7.1</v>
          </cell>
          <cell r="Z408" t="str">
            <v>No</v>
          </cell>
          <cell r="AA408" t="str">
            <v>Mason II class</v>
          </cell>
          <cell r="AB408">
            <v>126</v>
          </cell>
          <cell r="AC408" t="str">
            <v>Each</v>
          </cell>
          <cell r="AD408">
            <v>894.6</v>
          </cell>
        </row>
        <row r="409">
          <cell r="Y409">
            <v>7.1</v>
          </cell>
          <cell r="Z409" t="str">
            <v>No</v>
          </cell>
          <cell r="AA409" t="str">
            <v>Mazdoor category I</v>
          </cell>
          <cell r="AB409">
            <v>85</v>
          </cell>
          <cell r="AC409" t="str">
            <v>Each</v>
          </cell>
          <cell r="AD409">
            <v>603.5</v>
          </cell>
        </row>
        <row r="410">
          <cell r="Y410">
            <v>14.1</v>
          </cell>
          <cell r="Z410" t="str">
            <v>No</v>
          </cell>
          <cell r="AA410" t="str">
            <v>Mazdoor category II</v>
          </cell>
          <cell r="AB410">
            <v>80</v>
          </cell>
          <cell r="AC410" t="str">
            <v>Each</v>
          </cell>
          <cell r="AD410">
            <v>1128</v>
          </cell>
        </row>
        <row r="412">
          <cell r="AB412" t="str">
            <v>FOR 10 M³      =</v>
          </cell>
          <cell r="AD412">
            <v>13612.86</v>
          </cell>
        </row>
        <row r="414">
          <cell r="Z414" t="str">
            <v>A</v>
          </cell>
          <cell r="AA414" t="str">
            <v>In Foundation &amp; Basement</v>
          </cell>
          <cell r="AB414" t="str">
            <v>FOR  1  M³      =</v>
          </cell>
          <cell r="AD414">
            <v>1361.29</v>
          </cell>
        </row>
        <row r="415">
          <cell r="AA415" t="str">
            <v>Add for lift charges</v>
          </cell>
          <cell r="AD415">
            <v>17.5</v>
          </cell>
        </row>
        <row r="416">
          <cell r="Z416" t="str">
            <v>B</v>
          </cell>
          <cell r="AA416" t="str">
            <v>In ground Floor</v>
          </cell>
          <cell r="AB416" t="str">
            <v>FOR  1  M³      =</v>
          </cell>
          <cell r="AD416">
            <v>1378.79</v>
          </cell>
        </row>
        <row r="418">
          <cell r="X418">
            <v>17</v>
          </cell>
          <cell r="Y418" t="str">
            <v>Brick partition wall 11cm thick in cement mortar 1:6 (One of cement and six of sand) using III class Kiln burnt country bricks of size 8-¾"×4-¼"×2-¼" including  proper setting, curing, etc., complete in all respects. - 10M²</v>
          </cell>
        </row>
        <row r="419">
          <cell r="AA419" t="str">
            <v>Sub-Data                                  --10M³</v>
          </cell>
        </row>
        <row r="420">
          <cell r="Y420">
            <v>6000</v>
          </cell>
          <cell r="Z420" t="str">
            <v>Nos</v>
          </cell>
          <cell r="AA420" t="str">
            <v>III class Kiln burnt country bricks of size 8-¾"×4-¼"×2-¼"</v>
          </cell>
          <cell r="AB420">
            <v>1337.3</v>
          </cell>
          <cell r="AC420" t="str">
            <v>1000No</v>
          </cell>
          <cell r="AD420">
            <v>8023.8</v>
          </cell>
        </row>
        <row r="421">
          <cell r="Y421">
            <v>1.79</v>
          </cell>
          <cell r="Z421" t="str">
            <v>M³</v>
          </cell>
          <cell r="AA421" t="str">
            <v>Cement mortar 1:6</v>
          </cell>
          <cell r="AB421">
            <v>873.2</v>
          </cell>
          <cell r="AC421" t="str">
            <v>1M³</v>
          </cell>
          <cell r="AD421">
            <v>1563.03</v>
          </cell>
        </row>
        <row r="422">
          <cell r="Y422">
            <v>7</v>
          </cell>
          <cell r="Z422" t="str">
            <v>No</v>
          </cell>
          <cell r="AA422" t="str">
            <v>Mason I class</v>
          </cell>
          <cell r="AB422">
            <v>148</v>
          </cell>
          <cell r="AC422" t="str">
            <v>Each</v>
          </cell>
          <cell r="AD422">
            <v>1036</v>
          </cell>
        </row>
        <row r="423">
          <cell r="Y423">
            <v>3.6</v>
          </cell>
          <cell r="Z423" t="str">
            <v>No</v>
          </cell>
          <cell r="AA423" t="str">
            <v>Mason II class</v>
          </cell>
          <cell r="AB423">
            <v>126</v>
          </cell>
          <cell r="AC423" t="str">
            <v>Each</v>
          </cell>
          <cell r="AD423">
            <v>453.6</v>
          </cell>
        </row>
        <row r="424">
          <cell r="Y424">
            <v>7.1</v>
          </cell>
          <cell r="Z424" t="str">
            <v>No</v>
          </cell>
          <cell r="AA424" t="str">
            <v>Mazdoor category I</v>
          </cell>
          <cell r="AB424">
            <v>85</v>
          </cell>
          <cell r="AC424" t="str">
            <v>Each</v>
          </cell>
          <cell r="AD424">
            <v>603.5</v>
          </cell>
        </row>
        <row r="425">
          <cell r="Y425">
            <v>14.1</v>
          </cell>
          <cell r="Z425" t="str">
            <v>No</v>
          </cell>
          <cell r="AA425" t="str">
            <v>Mazdoor category II</v>
          </cell>
          <cell r="AB425">
            <v>80</v>
          </cell>
          <cell r="AC425" t="str">
            <v>Each</v>
          </cell>
          <cell r="AD425">
            <v>1128</v>
          </cell>
        </row>
        <row r="427">
          <cell r="AB427" t="str">
            <v>FOR 10 M³      =</v>
          </cell>
          <cell r="AD427">
            <v>12807.93</v>
          </cell>
        </row>
        <row r="429">
          <cell r="AB429" t="str">
            <v>FOR  1 M³       =</v>
          </cell>
          <cell r="AD429">
            <v>1280.79</v>
          </cell>
        </row>
        <row r="430">
          <cell r="AA430" t="str">
            <v>Main-Data                                 --10M²</v>
          </cell>
        </row>
        <row r="432">
          <cell r="Y432">
            <v>1.1000000000000001</v>
          </cell>
          <cell r="Z432" t="str">
            <v>M³</v>
          </cell>
          <cell r="AA432" t="str">
            <v>Brick partition wall in cement mortar 1:6</v>
          </cell>
          <cell r="AB432">
            <v>1280.79</v>
          </cell>
          <cell r="AC432" t="str">
            <v>1M³</v>
          </cell>
          <cell r="AD432">
            <v>1408.87</v>
          </cell>
        </row>
        <row r="433">
          <cell r="Y433">
            <v>1</v>
          </cell>
          <cell r="Z433" t="str">
            <v>No</v>
          </cell>
          <cell r="AA433" t="str">
            <v>Mason I class</v>
          </cell>
          <cell r="AB433">
            <v>148</v>
          </cell>
          <cell r="AC433" t="str">
            <v>Each</v>
          </cell>
          <cell r="AD433">
            <v>148</v>
          </cell>
        </row>
        <row r="435">
          <cell r="AB435" t="str">
            <v>FOR 10 M²      =</v>
          </cell>
          <cell r="AD435">
            <v>1556.87</v>
          </cell>
        </row>
        <row r="437">
          <cell r="Z437" t="str">
            <v>A</v>
          </cell>
          <cell r="AA437" t="str">
            <v>In Foundation &amp; Basement</v>
          </cell>
          <cell r="AB437" t="str">
            <v>FOR  1 M²       =</v>
          </cell>
          <cell r="AD437">
            <v>155.69</v>
          </cell>
        </row>
        <row r="438">
          <cell r="AA438" t="str">
            <v>Add for lift charges</v>
          </cell>
          <cell r="AD438">
            <v>1.92</v>
          </cell>
        </row>
        <row r="439">
          <cell r="Z439" t="str">
            <v>B</v>
          </cell>
          <cell r="AA439" t="str">
            <v>In ground Floor</v>
          </cell>
          <cell r="AB439" t="str">
            <v>FOR  1 M²       =</v>
          </cell>
          <cell r="AD439">
            <v>157.60999999999999</v>
          </cell>
        </row>
        <row r="441">
          <cell r="X441">
            <v>18</v>
          </cell>
          <cell r="Y441" t="str">
            <v xml:space="preserve">White washing two coats with best shell lime including cost of lime, gum, cunjee, brushes, scaffolding, etc., complete in all respects as directed by the departmental officers </v>
          </cell>
        </row>
        <row r="442">
          <cell r="Y442">
            <v>7.0000000000000007E-2</v>
          </cell>
          <cell r="Z442" t="str">
            <v>M³</v>
          </cell>
          <cell r="AA442" t="str">
            <v>Fine screened Shell Lime</v>
          </cell>
          <cell r="AB442">
            <v>775.2</v>
          </cell>
          <cell r="AC442" t="str">
            <v>1M³</v>
          </cell>
          <cell r="AD442">
            <v>54.26</v>
          </cell>
        </row>
        <row r="443">
          <cell r="Y443">
            <v>1.6</v>
          </cell>
          <cell r="Z443" t="str">
            <v>No</v>
          </cell>
          <cell r="AA443" t="str">
            <v>Mason II class</v>
          </cell>
          <cell r="AB443">
            <v>126</v>
          </cell>
          <cell r="AC443" t="str">
            <v>Each</v>
          </cell>
          <cell r="AD443">
            <v>201.6</v>
          </cell>
        </row>
        <row r="444">
          <cell r="Y444">
            <v>0.5</v>
          </cell>
          <cell r="Z444" t="str">
            <v>No</v>
          </cell>
          <cell r="AA444" t="str">
            <v>Mazdoor I class</v>
          </cell>
          <cell r="AB444">
            <v>85</v>
          </cell>
          <cell r="AC444" t="str">
            <v>Each</v>
          </cell>
          <cell r="AD444">
            <v>42.5</v>
          </cell>
        </row>
        <row r="445">
          <cell r="Y445">
            <v>2.7</v>
          </cell>
          <cell r="Z445" t="str">
            <v>No</v>
          </cell>
          <cell r="AA445" t="str">
            <v>Mazdoor II class</v>
          </cell>
          <cell r="AB445">
            <v>80</v>
          </cell>
          <cell r="AC445" t="str">
            <v>Each</v>
          </cell>
          <cell r="AD445">
            <v>216</v>
          </cell>
        </row>
        <row r="446">
          <cell r="Y446" t="str">
            <v>LS</v>
          </cell>
          <cell r="AA446" t="str">
            <v>Gum, conjee, water or prickly pear juice</v>
          </cell>
          <cell r="AB446" t="str">
            <v xml:space="preserve">              LS</v>
          </cell>
          <cell r="AD446">
            <v>1.81</v>
          </cell>
        </row>
        <row r="448">
          <cell r="AB448" t="str">
            <v>FOR 100 M²  =</v>
          </cell>
          <cell r="AD448">
            <v>516.16999999999996</v>
          </cell>
        </row>
        <row r="450">
          <cell r="AA450" t="str">
            <v>In all Floors</v>
          </cell>
          <cell r="AB450" t="str">
            <v>FOR 1 M²      =</v>
          </cell>
          <cell r="AD450">
            <v>5.16</v>
          </cell>
        </row>
        <row r="452">
          <cell r="X452">
            <v>20</v>
          </cell>
          <cell r="Y452" t="e">
            <v>#REF!</v>
          </cell>
        </row>
        <row r="453">
          <cell r="Y453">
            <v>1</v>
          </cell>
          <cell r="Z453" t="str">
            <v>M²</v>
          </cell>
          <cell r="AA453" t="str">
            <v>Cuddapah slab 38mm/40mm thick</v>
          </cell>
          <cell r="AB453">
            <v>245</v>
          </cell>
          <cell r="AC453" t="str">
            <v>1M²</v>
          </cell>
          <cell r="AD453">
            <v>245</v>
          </cell>
        </row>
        <row r="455">
          <cell r="AB455" t="str">
            <v>FOR 1 M²      =</v>
          </cell>
          <cell r="AD455">
            <v>245</v>
          </cell>
        </row>
        <row r="459">
          <cell r="Y459">
            <v>1</v>
          </cell>
          <cell r="Z459" t="str">
            <v>RM</v>
          </cell>
          <cell r="AA459" t="str">
            <v>63mm dia pvc pipe 4kg/cm2</v>
          </cell>
          <cell r="AB459">
            <v>26</v>
          </cell>
          <cell r="AC459" t="str">
            <v>RM</v>
          </cell>
          <cell r="AD459">
            <v>26</v>
          </cell>
        </row>
        <row r="460">
          <cell r="AB460" t="str">
            <v>FOR 1m      =</v>
          </cell>
          <cell r="AD460">
            <v>26</v>
          </cell>
        </row>
      </sheetData>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Rate"/>
      <sheetName val="Bitumen"/>
      <sheetName val="Lead - Road"/>
      <sheetName val="DATA"/>
    </sheetNames>
    <sheetDataSet>
      <sheetData sheetId="0" refreshError="1"/>
      <sheetData sheetId="1" refreshError="1"/>
      <sheetData sheetId="2" refreshError="1"/>
      <sheetData sheetId="3"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lead  charge"/>
      <sheetName val="IIB"/>
      <sheetName val="Main Road Approach Drainage Det"/>
      <sheetName val="Main Road Approach Drainage ABS"/>
      <sheetName val="Main Road Approach Drainage Dat"/>
      <sheetName val="Drain Data"/>
      <sheetName val="UG cableDetail"/>
      <sheetName val="UG cable Abtarct"/>
      <sheetName val="UG Cable DATA"/>
      <sheetName val="3 in1 Firemen (UP)"/>
      <sheetName val="3in1 PC-HC (AB)"/>
      <sheetName val="Septic Tank"/>
      <sheetName val="C.C Road"/>
      <sheetName val="P.P Wall"/>
      <sheetName val="Periphery wall (2)"/>
      <sheetName val="OHT "/>
      <sheetName val="SL Drain"/>
      <sheetName val="Sump"/>
      <sheetName val="Culvert.."/>
      <sheetName val="Elec.abs"/>
      <sheetName val="Sheet13"/>
      <sheetName val="G.Abstract"/>
      <sheetName val="Up to Basement"/>
      <sheetName val="Above basement"/>
      <sheetName val="OHT"/>
      <sheetName val="S.Tank"/>
      <sheetName val="G. Abstract"/>
      <sheetName val="C.C.Road"/>
      <sheetName val="P.Protection"/>
      <sheetName val="S.Drain"/>
      <sheetName val="Building"/>
      <sheetName val=" ABSTRACT"/>
      <sheetName val="Data.."/>
      <sheetName val="Elec.Data"/>
      <sheetName val="Data"/>
      <sheetName val="Lead"/>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pile data ( M30 grade) (2)"/>
      <sheetName val="Abstract (21.4.18)"/>
      <sheetName val="UNIT"/>
      <sheetName val="G. Abstract (2)"/>
      <sheetName val="pile data ( M20 grade)"/>
      <sheetName val="  Coastal  Elec.Data "/>
      <sheetName val="lead  charge"/>
      <sheetName val="Elec.abs"/>
      <sheetName val="OHT(A4)"/>
      <sheetName val="paver"/>
      <sheetName val="Culvert"/>
      <sheetName val="Sliding and french window"/>
      <sheetName val="development"/>
      <sheetName val="G. Abstractfinal"/>
      <sheetName val="Ast CW"/>
      <sheetName val="Det CW"/>
      <sheetName val="auto claved"/>
      <sheetName val="Final CS (1)"/>
      <sheetName val="det sentry room"/>
      <sheetName val="Abstract"/>
      <sheetName val="G.Abstract"/>
      <sheetName val="Precast Compound wall "/>
      <sheetName val="Ast "/>
      <sheetName val="Four Wheeler det"/>
      <sheetName val="amunities"/>
      <sheetName val=" Det Guard room Camp office"/>
      <sheetName val="Building (2)"/>
      <sheetName val="G.Abstract (2)"/>
      <sheetName val="New Data"/>
      <sheetName val="DATA 1 (3)"/>
      <sheetName val="Sheet1"/>
      <sheetName val="abs"/>
      <sheetName val="Data"/>
      <sheetName val="Elec.Data"/>
      <sheetName val="Data1"/>
      <sheetName val="precast RCC panel "/>
      <sheetName val="G.Abstract (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lead  charge"/>
      <sheetName val="Elec_Data"/>
      <sheetName val="Elec_abs"/>
      <sheetName val="Data"/>
      <sheetName val="Bldg_Dev"/>
      <sheetName val="123"/>
      <sheetName val="7 in 1   "/>
      <sheetName val="Print Data"/>
      <sheetName val="printing data"/>
      <sheetName val="pro detail"/>
      <sheetName val="pro abs"/>
      <sheetName val="pri data"/>
      <sheetName val="Detail"/>
      <sheetName val="Abstract"/>
      <sheetName val="Compatibility 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stimate Data"/>
      <sheetName val="pile data ( M30 grade) (2)"/>
      <sheetName val="2 in 1 incl. F.E."/>
      <sheetName val="pile data "/>
      <sheetName val="  Coastal  Elec.Data "/>
      <sheetName val="Elec.Data"/>
      <sheetName val="Sliding and french window"/>
      <sheetName val="Abstract"/>
      <sheetName val="Detailed"/>
      <sheetName val="Print Data"/>
      <sheetName val="building (2)"/>
      <sheetName val="Dismatling"/>
      <sheetName val="Data electrical (2)"/>
      <sheetName val="Precast slab"/>
      <sheetName val="CUB"/>
      <sheetName val="water Pipe Data"/>
      <sheetName val="pile data ( M35 grade)"/>
      <sheetName val="Door Data"/>
      <sheetName val="CUB SHUTTER DATA"/>
      <sheetName val="CS"/>
      <sheetName val="Data new"/>
      <sheetName val="Filling Data"/>
      <sheetName val="Data"/>
      <sheetName val="lead  charge"/>
      <sheetName val="G. Abstract"/>
      <sheetName val="Lead - Road (2)"/>
      <sheetName val="DATA (2)"/>
      <sheetName val="Rate"/>
      <sheetName val="Fire abstract"/>
      <sheetName val="building (3)"/>
      <sheetName val="MS Electrical"/>
      <sheetName val="GRILL"/>
      <sheetName val="building"/>
      <sheetName val="Det Idol"/>
      <sheetName val="Abs (3)"/>
      <sheetName val="Report"/>
      <sheetName val="Covering Letter"/>
      <sheetName val="Head"/>
      <sheetName val="Check List"/>
      <sheetName val="Estimate Data ( for Print Out )"/>
      <sheetName val="building (4)"/>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row r="5">
          <cell r="B5" t="str">
            <v>Earth work excavation in all soils (including refilling)</v>
          </cell>
          <cell r="C5" t="str">
            <v>Earth work excavation for foundation in all soils and sub-soils to the required depth as  may be directed except in hard rock requiring blasting but inclusive of shoring, strutting, and bailing out water wherever necessary and refilling the sides of found</v>
          </cell>
          <cell r="D5" t="str">
            <v>*</v>
          </cell>
          <cell r="F5" t="str">
            <v xml:space="preserve"> </v>
          </cell>
        </row>
        <row r="6">
          <cell r="B6" t="str">
            <v xml:space="preserve">a. 0 to 2 mt.  
Earth work excavation in all soils (including refilling) </v>
          </cell>
          <cell r="C6" t="str">
            <v>a)  0 to 2m depth.</v>
          </cell>
          <cell r="D6">
            <v>248.93</v>
          </cell>
          <cell r="F6" t="str">
            <v>Cum.</v>
          </cell>
        </row>
        <row r="7">
          <cell r="B7" t="str">
            <v xml:space="preserve">b. 2 to 3 mt.  
Earth work excavation in all soils (including refilling) </v>
          </cell>
          <cell r="C7" t="str">
            <v>b)  2 to 3m depth.</v>
          </cell>
          <cell r="D7">
            <v>260.01</v>
          </cell>
          <cell r="F7" t="str">
            <v>Cum.</v>
          </cell>
        </row>
        <row r="8">
          <cell r="B8" t="str">
            <v>Earth work excavation for foundation in all soils and sub soils . (Excluding Refilling)</v>
          </cell>
          <cell r="C8" t="str">
            <v xml:space="preserve">Earth work excavation for foundation in all soils and sub soils  to the required depth as may be directed except in hard rock requiring blasting, inclusive of shoring, strutting and bailing out  water wherever necessary, (Excluding refilling the sides of </v>
          </cell>
          <cell r="D8" t="str">
            <v>*</v>
          </cell>
        </row>
        <row r="9">
          <cell r="B9" t="str">
            <v>a. 0 to 2 mt. Earth work excavation in all soils (excluding refilling)</v>
          </cell>
          <cell r="C9" t="str">
            <v>a) 0 to 2m depth.</v>
          </cell>
          <cell r="D9">
            <v>235.3</v>
          </cell>
          <cell r="F9" t="str">
            <v>Cum.</v>
          </cell>
        </row>
        <row r="10">
          <cell r="B10" t="str">
            <v>b. 2 to 3 mt.  Earth work excavation in all soils (excluding refilling)</v>
          </cell>
          <cell r="C10" t="str">
            <v>b) 2 to 3m depth.</v>
          </cell>
          <cell r="D10">
            <v>246.38</v>
          </cell>
          <cell r="F10" t="str">
            <v>Cum.</v>
          </cell>
        </row>
        <row r="11">
          <cell r="B11" t="str">
            <v>Earth work excavation in Soft disintegrated rock  (including refilling)</v>
          </cell>
          <cell r="C11" t="str">
            <v>Earth work excavation for foundation in soft disintegrated rock, soft laterite rock or kankar soft rock not requiring blasting inclusive of shoring, strutting and bailing out water wherever necessary and refilling the sides of foundation with excavated ea</v>
          </cell>
          <cell r="F11" t="str">
            <v xml:space="preserve"> </v>
          </cell>
        </row>
        <row r="12">
          <cell r="B12" t="str">
            <v>a. 0 to 2 mt. Earth work excavation in Soft disintegrated rock  (including refilling)</v>
          </cell>
          <cell r="C12" t="str">
            <v>(a) 0 to 2m depth</v>
          </cell>
          <cell r="D12">
            <v>364.13</v>
          </cell>
          <cell r="F12" t="str">
            <v>Cum.</v>
          </cell>
        </row>
        <row r="13">
          <cell r="B13" t="str">
            <v>b. 2 to 3 mt.   Earth work excavation in Soft disintegrated rock  (including refilling)</v>
          </cell>
          <cell r="C13" t="str">
            <v>b)  2 to 3m depth.</v>
          </cell>
          <cell r="D13">
            <v>375.21</v>
          </cell>
          <cell r="F13" t="str">
            <v>Cum.</v>
          </cell>
        </row>
        <row r="14">
          <cell r="B14" t="str">
            <v>Earth work excavation for Open foundation (including refilling)</v>
          </cell>
          <cell r="C14" t="str">
            <v>Earth work excavation for open foundation all soils and subsoils to the  required depth as may be directed except in hard rock requiring blasting but inclusive of shoring, strutting, and bailing out water wherever necessary and refilling the sides of foun</v>
          </cell>
        </row>
        <row r="15">
          <cell r="B15" t="str">
            <v>a. 0 to 2 mt.Earth work excavation for Open foundation (including refilling)</v>
          </cell>
          <cell r="C15" t="str">
            <v>(a) 0 to 2m depth</v>
          </cell>
          <cell r="D15">
            <v>131.28</v>
          </cell>
          <cell r="F15" t="str">
            <v>Cum.</v>
          </cell>
        </row>
        <row r="16">
          <cell r="B16" t="str">
            <v>b. 2 to 3 mt. Earth work excavation for Open foundation (including refilling)</v>
          </cell>
          <cell r="C16" t="str">
            <v>(b) 2 to 3m depth</v>
          </cell>
          <cell r="D16">
            <v>142.36000000000001</v>
          </cell>
          <cell r="F16" t="str">
            <v>Cum.</v>
          </cell>
        </row>
        <row r="17">
          <cell r="B17" t="str">
            <v>Earth work excavation for Open foundation (excluding refilling)</v>
          </cell>
          <cell r="C17" t="str">
            <v>Earth work excavation for open foundation in all soils and subsoils to the  required depth as may be directed except in hard rock requiring blasting,  inclusive of shoring, strutting, and bailing out water wherever necessary (excluding refilling the sides</v>
          </cell>
          <cell r="F17" t="str">
            <v xml:space="preserve"> </v>
          </cell>
        </row>
        <row r="18">
          <cell r="B18" t="str">
            <v>a. 0 to 2 mt.Earth work excavation for Open foundation (excluding refilling)</v>
          </cell>
          <cell r="C18" t="str">
            <v>(a) 0 to 2m depth</v>
          </cell>
          <cell r="D18">
            <v>117.65</v>
          </cell>
          <cell r="F18" t="str">
            <v>Cum.</v>
          </cell>
        </row>
        <row r="19">
          <cell r="B19" t="str">
            <v>b. 2 to 3 mt.arth work excavation for Open foundation (excluding refilling)</v>
          </cell>
          <cell r="C19" t="str">
            <v>(b) 2 to 3m depth</v>
          </cell>
          <cell r="D19">
            <v>128.72999999999999</v>
          </cell>
          <cell r="F19" t="str">
            <v>Cum.</v>
          </cell>
        </row>
        <row r="20">
          <cell r="B20" t="str">
            <v>c. 3 to 4 mt.arth work excavation for Open foundation (excluding refilling)</v>
          </cell>
          <cell r="C20" t="str">
            <v>c. 3 to 4 mt.</v>
          </cell>
          <cell r="D20">
            <v>139.81</v>
          </cell>
          <cell r="F20" t="str">
            <v>Cum.</v>
          </cell>
        </row>
        <row r="21">
          <cell r="B21" t="str">
            <v>d. 4 to 5 mt.arth work excavation for Open foundation (excluding refilling)</v>
          </cell>
          <cell r="C21" t="str">
            <v>d. 4 to 5 mt.</v>
          </cell>
          <cell r="D21">
            <v>150.88999999999999</v>
          </cell>
          <cell r="F21" t="str">
            <v>Cum.</v>
          </cell>
        </row>
        <row r="22">
          <cell r="B22" t="str">
            <v>Earth work excavation for Open foundation  for drains (excluding refilling) width  upto 1.25 m</v>
          </cell>
          <cell r="C22" t="str">
            <v xml:space="preserve">Earth work excavation for open foundation for drains in all soils and subsoils to the required depth as may be directed except in hard rock requiring blasting, inclusive of shoring, strutting and bailing out water wherever necessary. (excluding refilling </v>
          </cell>
        </row>
        <row r="23">
          <cell r="B23" t="str">
            <v>a. 0 to 2 mt.Earth work excavation for Open foundation  for drains (excluding refilling) width  upto 1.25 m</v>
          </cell>
          <cell r="C23" t="str">
            <v>(a) 0 to 2m depth</v>
          </cell>
          <cell r="D23">
            <v>176.48</v>
          </cell>
          <cell r="F23" t="str">
            <v>Cum.</v>
          </cell>
        </row>
        <row r="24">
          <cell r="B24" t="str">
            <v>b. 2 to 3 mt.Earth work excavation for Open foundation  for drains (excluding refilling) width  upto 1.25 m</v>
          </cell>
          <cell r="C24" t="str">
            <v>(b) 2 to 3m depth</v>
          </cell>
          <cell r="D24">
            <v>187.56</v>
          </cell>
          <cell r="F24" t="str">
            <v>Cum.</v>
          </cell>
        </row>
        <row r="25">
          <cell r="B25" t="str">
            <v>Earth work excavation in Soft disintegrated rock 
(Excluding refilling)</v>
          </cell>
          <cell r="C25" t="str">
            <v>Earth work excavation for foundation in soft disintegrated rock, soft laterite rock or kankar soft rock not requiring blasting inclusive of shoring, strutting and bailing out water wherever necessary and refilling the sides of foundation with excavated ea</v>
          </cell>
          <cell r="F25" t="str">
            <v xml:space="preserve"> </v>
          </cell>
        </row>
        <row r="26">
          <cell r="B26" t="str">
            <v>a. 0 to 2 mt.Earth work excavation in Soft disintegrated rock 
(Excluding refilling)</v>
          </cell>
          <cell r="C26" t="str">
            <v>(a) 0 to 2m depth</v>
          </cell>
          <cell r="D26">
            <v>350.5</v>
          </cell>
          <cell r="F26" t="str">
            <v>Cum.</v>
          </cell>
        </row>
        <row r="27">
          <cell r="B27" t="str">
            <v>b. 2 to 3 mt.Earth work excavation in Soft disintegrated rock 
(Excluding refilling)</v>
          </cell>
          <cell r="C27" t="str">
            <v>(b) 2 to 3m depth</v>
          </cell>
          <cell r="D27">
            <v>361.58</v>
          </cell>
          <cell r="F27" t="str">
            <v>Cum.</v>
          </cell>
        </row>
        <row r="28">
          <cell r="B28" t="str">
            <v>Earth work excavation in SDR for Open foundation  (excluding refilling)</v>
          </cell>
          <cell r="C28" t="str">
            <v>Earth work excavation for open foundation in soft disintegrated rock, laterite kankar or soft rock not requiring blasting, inclusive of shoring, strutting and bailing out water wherever necessary (excluding refilling the sides of foundation) and depositin</v>
          </cell>
          <cell r="F28" t="str">
            <v xml:space="preserve"> </v>
          </cell>
        </row>
        <row r="29">
          <cell r="B29" t="str">
            <v>a. 0 to 2 mt.Earth work excavation in SDR for Open foundation  (excluding refilling)</v>
          </cell>
          <cell r="C29" t="str">
            <v>(a) 0 to 2m depth</v>
          </cell>
          <cell r="D29">
            <v>175.25</v>
          </cell>
          <cell r="F29" t="str">
            <v>Cum.</v>
          </cell>
        </row>
        <row r="30">
          <cell r="B30" t="str">
            <v>b. 2 to 3 mt.Earth work excavation in SDR for Open foundation  (excluding refilling)</v>
          </cell>
          <cell r="C30" t="str">
            <v>(b) 2 to 3m depth</v>
          </cell>
          <cell r="D30">
            <v>186.33</v>
          </cell>
          <cell r="F30" t="str">
            <v>Cum.</v>
          </cell>
        </row>
        <row r="31">
          <cell r="B31" t="str">
            <v>Providing Driven PILES</v>
          </cell>
          <cell r="C31">
            <v>0</v>
          </cell>
        </row>
        <row r="32">
          <cell r="B32" t="str">
            <v>a.300mm dia</v>
          </cell>
          <cell r="C32">
            <v>0</v>
          </cell>
          <cell r="F32" t="str">
            <v>Rmt</v>
          </cell>
        </row>
        <row r="33">
          <cell r="B33" t="str">
            <v>b.330mm dia</v>
          </cell>
          <cell r="C33">
            <v>0</v>
          </cell>
          <cell r="F33" t="str">
            <v>Rmt</v>
          </cell>
        </row>
        <row r="34">
          <cell r="B34" t="str">
            <v>c.375mm dia</v>
          </cell>
          <cell r="C34">
            <v>0</v>
          </cell>
          <cell r="F34" t="str">
            <v>Rmt</v>
          </cell>
        </row>
        <row r="35">
          <cell r="B35" t="str">
            <v>d.400mm dia</v>
          </cell>
          <cell r="C35">
            <v>0</v>
          </cell>
          <cell r="F35" t="str">
            <v>Rmt</v>
          </cell>
        </row>
        <row r="36">
          <cell r="B36" t="str">
            <v>e.450mm dia</v>
          </cell>
          <cell r="C36">
            <v>0</v>
          </cell>
          <cell r="F36" t="str">
            <v>Rmt</v>
          </cell>
        </row>
        <row r="37">
          <cell r="B37" t="str">
            <v>f.500mm dia</v>
          </cell>
          <cell r="C37">
            <v>0</v>
          </cell>
          <cell r="F37" t="str">
            <v>Rmt</v>
          </cell>
        </row>
        <row r="38">
          <cell r="B38" t="str">
            <v>Providing of Granular Sub Base using Grade-I</v>
          </cell>
          <cell r="C38" t="str">
            <v>Providing of Granular Sub base using Grade I materials of table 400 -1 of Morth with minimum CBR 30 spreading in uniform layers with motor grader on prepared surface, mix in by palce method at OMC and compacting with Vibratory Roller to achieve the desire</v>
          </cell>
          <cell r="D38">
            <v>1989.2</v>
          </cell>
          <cell r="F38" t="str">
            <v>Cum.</v>
          </cell>
        </row>
        <row r="39">
          <cell r="B39" t="str">
            <v>Filling sand</v>
          </cell>
          <cell r="C39" t="str">
            <v>Supplying and filling in foundation and basement with filling sand in layers of 150 mm thickness well watered, rammed and consolidated complying with  relevant standard specification including cost of supplying filling sand.</v>
          </cell>
          <cell r="D39">
            <v>1769.12</v>
          </cell>
          <cell r="F39" t="str">
            <v>Cum.</v>
          </cell>
        </row>
        <row r="40">
          <cell r="B40" t="str">
            <v>Sand Gravel Mix</v>
          </cell>
          <cell r="C40" t="str">
            <v>providing sand gravel mix for foundation and basement in layers of 150mm thickness well watered, rammed and consolidated complying with relevant standard specifications. the sand gravel mix will be a proportion of 1:1 (i.e.) 0.70m3 of filling sand, 0.72m3</v>
          </cell>
          <cell r="D40">
            <v>1599.25</v>
          </cell>
          <cell r="F40" t="str">
            <v>Cum.</v>
          </cell>
        </row>
        <row r="41">
          <cell r="B41" t="str">
            <v>Supply and filling of 40 mm Brick jelly</v>
          </cell>
          <cell r="C41" t="str">
            <v>supplying and filling with 40mm size broken brick jelly in foundation and basement and other similar works including cost of materials, labour charges, etc., all complete and as directed by the departmental officers.</v>
          </cell>
          <cell r="D41">
            <v>825.8</v>
          </cell>
          <cell r="F41" t="str">
            <v>Cum.</v>
          </cell>
        </row>
        <row r="42">
          <cell r="B42" t="str">
            <v>Supply and filling of 20 mm Brick jelly</v>
          </cell>
          <cell r="C42" t="str">
            <v>supplying and filling with 20 mm size broken brick jelly in foundation and basement and other similar works including cost of materials, labour charges etc., all complete and as directed by the departmental officers.</v>
          </cell>
          <cell r="D42">
            <v>906.8</v>
          </cell>
          <cell r="F42" t="str">
            <v>Cum.</v>
          </cell>
        </row>
        <row r="43">
          <cell r="B43" t="str">
            <v>Gravel soling</v>
          </cell>
          <cell r="C43" t="str">
            <v>providing gravel soling of 150mm tk. (consolidated thickness) including cost and conveyance of good gravel of approved quality and stacking to departmental gauge for pre-measurement to the work spot, labour charges watering with soft potable water and inc</v>
          </cell>
          <cell r="D43">
            <v>357.85</v>
          </cell>
          <cell r="F43" t="str">
            <v>Cum.</v>
          </cell>
        </row>
        <row r="44">
          <cell r="B44" t="str">
            <v>Supply and filling of 40 mm HBSJ</v>
          </cell>
          <cell r="C44" t="str">
            <v>Supplying and filling with 40 mm size hard broken stone jelly in foundation and basement and other similar works including cost of materials, labour charges etc., all complete and as directed by the departmental officers.</v>
          </cell>
          <cell r="D44">
            <v>1180.5999999999999</v>
          </cell>
          <cell r="F44" t="str">
            <v>Cum.</v>
          </cell>
        </row>
        <row r="45">
          <cell r="B45" t="str">
            <v>Supply and filling of 20 mm HBSJ</v>
          </cell>
          <cell r="C45" t="str">
            <v>Supplying and filling with 20 mm size hard broken stone jelly in foundation and basement and other similar works including cost of materials, labour charges etc., all complete and as directed by the departmental officers.</v>
          </cell>
          <cell r="D45">
            <v>1599.8</v>
          </cell>
          <cell r="F45" t="str">
            <v>Cum.</v>
          </cell>
        </row>
        <row r="46">
          <cell r="B46" t="str">
            <v>C.C.1:5:10 for Foundation &amp; Basement</v>
          </cell>
          <cell r="C46" t="str">
            <v>Plain cement concrete 1:5:10 (one of cement, five of sand and ten of hard broken stone jelly) for  foundation using 40mm gauge hard broken stone jelly inclusive of shoring strutting and bailing out water wherever necessary ramming, curing etc., complete i</v>
          </cell>
          <cell r="D46">
            <v>4819.8900000000003</v>
          </cell>
          <cell r="F46" t="str">
            <v>Cum.</v>
          </cell>
        </row>
        <row r="47">
          <cell r="B47" t="str">
            <v>P.C.C. 1:2:4 for Foundation &amp; Basement and other similar works</v>
          </cell>
          <cell r="C47" t="str">
            <v>Plain cement concrete 1:2:4 (one of cement, two of sand and four of hard broken stone jelly) using 20mm gauge hard broken stone jelly excluding shuttering and centering but including laying, curing and finishing with relevant standard specifications in fo</v>
          </cell>
          <cell r="D47">
            <v>6371.34</v>
          </cell>
          <cell r="F47" t="str">
            <v>Cum.</v>
          </cell>
        </row>
        <row r="48">
          <cell r="B48" t="str">
            <v>P.C.C. 1:8:16 using 20 mm broken brick jelly</v>
          </cell>
          <cell r="C48" t="str">
            <v>plain cement concrete 1:8:16 (one of cement, eight of sand and sixteen of broken brick jelly) for foundation and other similar works using 20mm gauge broken brick jelly inclusive of shoring, strutting and bailing out water wherever necessary ramming, curi</v>
          </cell>
          <cell r="D48">
            <v>4279.92</v>
          </cell>
          <cell r="F48" t="str">
            <v>Cum.</v>
          </cell>
        </row>
        <row r="49">
          <cell r="B49" t="str">
            <v>Providing  WBM 125  mm consolidated thick with gravel blindage</v>
          </cell>
          <cell r="C49" t="str">
            <v>Providing water bound macadam road 125 mm thick in two layers and the 1st layer of 75 mm thick with 50 mm size lrc metal with 25 mm thick gravel blind age and 2nd layer of 50mm thick with 40mm size irc metal with 20mm thick gravel blind age including cost</v>
          </cell>
          <cell r="F49" t="str">
            <v>Sqm.</v>
          </cell>
        </row>
        <row r="50">
          <cell r="B50" t="str">
            <v>Surface dressing over WBM  25 mm thick</v>
          </cell>
          <cell r="C50" t="str">
            <v>surface dressing over wbm with pre-coated chips using 2.70m3 of 12mm chips per 100m2 and 44.00 kg of bitumen for 1.0m3 of chips for pre mixing and                                  100 kg of bitumen for tack coat per 100m2 and spreading river sand at the r</v>
          </cell>
          <cell r="F50" t="str">
            <v>Sqm.</v>
          </cell>
        </row>
        <row r="51">
          <cell r="B51" t="str">
            <v>Providing  WBM 125  mm consolidated thick with gravel blindage
(IRC 63 to 45mm for 75mm thick and 37.5 to 26.5mm for 50.mm thick)</v>
          </cell>
          <cell r="C51" t="str">
            <v>providing water bound macadam road 125 mm tk. in two layers and the 1st layer of 75 mm thick with 63mm to 45mm size irc metal with 25 mm thick gravel blind age and 2nd layer of 50mm thick with 37.5mm to 26.5mm size irc metal with 20mm thick gravel blind a</v>
          </cell>
          <cell r="D51">
            <v>165</v>
          </cell>
          <cell r="F51" t="str">
            <v>Sqm.</v>
          </cell>
        </row>
        <row r="52">
          <cell r="B52" t="str">
            <v>Surface dressing over WBM  25 mm tk.
with pre-coated chips using 11.2mm size IRC</v>
          </cell>
          <cell r="C52" t="str">
            <v>surface dressing over wbm with precoated chips using 2.70m3 of 11.2mm chips per 100m2 and 44.00 kg of bitumen for 1.0m3 of chips for pre mixing and 100 kg of bitumen for tack coat per 100m2 and spreading river sand at the rate of 0.145m3/100m2 including c</v>
          </cell>
          <cell r="D52">
            <v>139.96</v>
          </cell>
          <cell r="F52" t="str">
            <v>Sqm.</v>
          </cell>
        </row>
        <row r="53">
          <cell r="B53" t="str">
            <v>R.C.C. 1:2:4 Foundation and Basement</v>
          </cell>
          <cell r="C53" t="str">
            <v>cement concrete 1:2:4 (one of cement, two of sand and four of hard broken stone jelly) for all reinforced cement concrete works, namely plinth beams, tie beams, column and column footing, slabs etc. using 20mm gauge hard broken stone jelly excluding the c</v>
          </cell>
          <cell r="D53">
            <v>8004.3</v>
          </cell>
          <cell r="F53" t="str">
            <v>Cum.</v>
          </cell>
        </row>
        <row r="54">
          <cell r="B54" t="str">
            <v>R.C.C. 1: 11/2: 3 Foundation and Basement</v>
          </cell>
          <cell r="C54" t="str">
            <v>cement concrete 1:1½:3 (one of cement, one and half of sand and three of stone  jelly) for all reinforced cement concrete works, namely plinth beams, columns, tie beams, column footings, slab etc. using 20mm gauge hard broken stone jelly excluding the cos</v>
          </cell>
          <cell r="D54">
            <v>8654.7999999999993</v>
          </cell>
          <cell r="F54" t="str">
            <v>Cum.</v>
          </cell>
        </row>
        <row r="55">
          <cell r="B55" t="str">
            <v>R.R. masonry in C.M. 1:5 Foundation and Basment</v>
          </cell>
          <cell r="C55" t="str">
            <v xml:space="preserve">random rubble masonry works in cm 1:5 (one of cement and five of sand) using  selected similar size stones and bond stones in foundation and basement including dewatering wherever necessary, proper setting, curing etc., complete in all respects complying </v>
          </cell>
          <cell r="D55">
            <v>5349.73</v>
          </cell>
          <cell r="F55" t="str">
            <v>Cum.</v>
          </cell>
        </row>
        <row r="56">
          <cell r="B56" t="str">
            <v>Brick work in C.M. 1:5 (F&amp; B) using Chamber Burnt brick of size 23 x 11.2 x 7 cm (9" x 4 3/8" x 2 3/4")</v>
          </cell>
          <cell r="C56">
            <v>0</v>
          </cell>
          <cell r="D56">
            <v>7010.79</v>
          </cell>
          <cell r="F56" t="str">
            <v>Cum.</v>
          </cell>
        </row>
        <row r="57">
          <cell r="B57" t="str">
            <v>Brick work in C.M. 1:5 (F&amp; B) using chamber Burnt bricks of size 23 x 11.4 x 7.5 cm (9" x 4 1/2"x 3")</v>
          </cell>
          <cell r="C57" t="str">
            <v>brick work in cm 1:5 (one of cement and five of sand) using chamber burnt bricks of size 9"x4½”x3" (23x11.4x7.5cm) in foundation and basement including dewatering wherever necessary proper setting, curing etc., complete with relevant standard specificatio</v>
          </cell>
          <cell r="D57">
            <v>6678.44</v>
          </cell>
          <cell r="F57" t="str">
            <v>Cum.</v>
          </cell>
        </row>
        <row r="58">
          <cell r="B58" t="str">
            <v>Brick work in C.M. 1:5 (F&amp; B) using Chamber Burnt brick of size 23 x 11 x 7 cm (9" x 4 1/4" x 2 3/4")</v>
          </cell>
          <cell r="C58">
            <v>0</v>
          </cell>
          <cell r="F58" t="str">
            <v>Cum.</v>
          </cell>
        </row>
        <row r="59">
          <cell r="B59" t="str">
            <v>Brick work in C.M. 1:5 (F&amp; B) using Chamber Burnt brick of size 22 x 11 x 7 cm (8 3/4" x 4 1/4" x 2 3/4")</v>
          </cell>
          <cell r="C59">
            <v>0</v>
          </cell>
          <cell r="F59" t="str">
            <v>Cum.</v>
          </cell>
        </row>
        <row r="60">
          <cell r="B60" t="str">
            <v>Brick work in C.M. 1:5 (F&amp; B) using Kiln Burnt Country bricks of size 22 x 11 x 7 cm (8 3/4" x 4 1/4" x 2 3/4")</v>
          </cell>
          <cell r="C60" t="str">
            <v>Brick work in CM 1:5 (one of cement and five of sand) using kiln burnt country  bricks of size 8 3/4"x4 1/4"x2 3/4" (22x11x7cm) in foundation and basement including  dewatering wherever necessary proper setting curing etc., complete  with relevant standar</v>
          </cell>
          <cell r="D60">
            <v>6765.04</v>
          </cell>
          <cell r="F60" t="str">
            <v>Cum.</v>
          </cell>
        </row>
        <row r="61">
          <cell r="B61" t="str">
            <v>Brick work in C.M. 1:5 (F&amp; B) using Kiln Burnt Country bricks of size 22 x 11 x 5.7 cm (8 3/4" x 4 1/4" x 2 1/4")</v>
          </cell>
          <cell r="C61">
            <v>0</v>
          </cell>
          <cell r="F61" t="str">
            <v>Cum.</v>
          </cell>
        </row>
        <row r="62">
          <cell r="B62" t="str">
            <v>Damp Proof Course
in C.M. 1:4, 12 MM thick mixed with Crude oil</v>
          </cell>
          <cell r="C62" t="str">
            <v xml:space="preserve">damp proof course in cm 1:4 (one of cement and four of sand) 12mm thick mixed with crude oil @ 5% by weight of cement, finishing, curing etc., complete and as directed by the departmental officers.
</v>
          </cell>
          <cell r="F62" t="str">
            <v>Sqm.</v>
          </cell>
        </row>
        <row r="63">
          <cell r="B63" t="str">
            <v>Supply and fixing of Bituminous filler pad, 20 mm tk. for expansion joint</v>
          </cell>
          <cell r="C63" t="str">
            <v>Supplying and fixing of 20mm thick bituminous expansion joint filler pad of approved quality and make inclusive of conveyance charges, cutting the pad to the required size, cost of materials and labour charges for fixing in position wherever necessary for</v>
          </cell>
          <cell r="D63">
            <v>719</v>
          </cell>
          <cell r="F63" t="str">
            <v>Sqm.</v>
          </cell>
        </row>
        <row r="64">
          <cell r="B64" t="str">
            <v>Damp Proof Course in C.M. 1:4, 12 MM thick mixed with Water proofing compound</v>
          </cell>
          <cell r="C64" t="str">
            <v>Damp Proof Course in C.M. 1:4, 12 MM thick mixed with Water proofing compound</v>
          </cell>
          <cell r="D64">
            <v>328.89</v>
          </cell>
          <cell r="F64" t="str">
            <v>Sqm.</v>
          </cell>
        </row>
        <row r="65">
          <cell r="B65" t="str">
            <v>R.C.C.1:2:4</v>
          </cell>
        </row>
        <row r="66">
          <cell r="B66" t="str">
            <v>a. In Ground floor</v>
          </cell>
          <cell r="D66">
            <v>8130.14</v>
          </cell>
          <cell r="F66" t="str">
            <v>Cum.</v>
          </cell>
        </row>
        <row r="67">
          <cell r="B67" t="str">
            <v>b. In First floor</v>
          </cell>
          <cell r="D67">
            <v>8378.0499999999993</v>
          </cell>
          <cell r="F67" t="str">
            <v>Cum.</v>
          </cell>
        </row>
        <row r="68">
          <cell r="B68" t="str">
            <v>c. In Second floor</v>
          </cell>
          <cell r="D68">
            <v>8625.9599999999991</v>
          </cell>
          <cell r="F68" t="str">
            <v>Cum.</v>
          </cell>
        </row>
        <row r="69">
          <cell r="B69" t="str">
            <v>d. In Third floor</v>
          </cell>
          <cell r="D69">
            <v>8873.8700000000008</v>
          </cell>
          <cell r="F69" t="str">
            <v>Cum.</v>
          </cell>
        </row>
        <row r="70">
          <cell r="B70" t="str">
            <v>e.  In Fourth floor</v>
          </cell>
          <cell r="D70">
            <v>9121.7800000000007</v>
          </cell>
          <cell r="F70" t="str">
            <v>Cum.</v>
          </cell>
        </row>
        <row r="71">
          <cell r="B71" t="str">
            <v>R.C.C.1: 1 1/2 :3</v>
          </cell>
        </row>
        <row r="72">
          <cell r="B72" t="str">
            <v>a. In Ground floor</v>
          </cell>
          <cell r="D72">
            <v>8780.64</v>
          </cell>
          <cell r="F72" t="str">
            <v>Cum.</v>
          </cell>
        </row>
        <row r="73">
          <cell r="B73" t="str">
            <v>b. In First floor</v>
          </cell>
          <cell r="D73">
            <v>9028.5499999999993</v>
          </cell>
          <cell r="F73" t="str">
            <v>Cum.</v>
          </cell>
        </row>
        <row r="74">
          <cell r="B74" t="str">
            <v>c. In Second floor</v>
          </cell>
          <cell r="D74">
            <v>9276.4599999999991</v>
          </cell>
          <cell r="F74" t="str">
            <v>Cum.</v>
          </cell>
        </row>
        <row r="75">
          <cell r="B75" t="str">
            <v>d. In Third floor</v>
          </cell>
          <cell r="D75">
            <v>9524.3700000000008</v>
          </cell>
          <cell r="F75" t="str">
            <v>Cum.</v>
          </cell>
        </row>
        <row r="76">
          <cell r="B76" t="str">
            <v>e.  In Fourth floor</v>
          </cell>
          <cell r="D76">
            <v>9772.2800000000007</v>
          </cell>
          <cell r="F76" t="str">
            <v>Cum.</v>
          </cell>
        </row>
        <row r="77">
          <cell r="B77" t="str">
            <v>f.  In Fifth floor</v>
          </cell>
          <cell r="D77">
            <v>10020.19</v>
          </cell>
          <cell r="F77" t="str">
            <v>Cum.</v>
          </cell>
        </row>
        <row r="78">
          <cell r="B78" t="str">
            <v>g.  In sixth floor</v>
          </cell>
          <cell r="D78">
            <v>10268.1</v>
          </cell>
          <cell r="F78" t="str">
            <v>Cum.</v>
          </cell>
        </row>
        <row r="79">
          <cell r="B79" t="str">
            <v>h.  In seventh floor</v>
          </cell>
          <cell r="D79">
            <v>10516.01</v>
          </cell>
          <cell r="F79" t="str">
            <v>Cum.</v>
          </cell>
        </row>
        <row r="80">
          <cell r="B80" t="str">
            <v>i.  In eighth floor</v>
          </cell>
          <cell r="D80">
            <v>10763.92</v>
          </cell>
          <cell r="F80" t="str">
            <v>Cum.</v>
          </cell>
        </row>
        <row r="81">
          <cell r="B81" t="str">
            <v>j.  In Ninth floor</v>
          </cell>
          <cell r="D81">
            <v>11011.83</v>
          </cell>
          <cell r="F81" t="str">
            <v>Cum.</v>
          </cell>
        </row>
        <row r="82">
          <cell r="B82" t="str">
            <v>k.  In Tenth floor</v>
          </cell>
          <cell r="D82">
            <v>11259.74</v>
          </cell>
          <cell r="F82" t="str">
            <v>Cum.</v>
          </cell>
        </row>
        <row r="83">
          <cell r="B83" t="str">
            <v>l.  In Eleventh floor</v>
          </cell>
          <cell r="D83">
            <v>11507.65</v>
          </cell>
          <cell r="F83" t="str">
            <v>Cum.</v>
          </cell>
        </row>
        <row r="84">
          <cell r="B84" t="str">
            <v>m.  In Twelth floor</v>
          </cell>
          <cell r="D84">
            <v>11755.56</v>
          </cell>
          <cell r="F84" t="str">
            <v>Cum.</v>
          </cell>
        </row>
        <row r="85">
          <cell r="B85" t="str">
            <v>Brick work in C.M. 1:6  using Chamber Burnt brick of size 23 x 11.2 x 7 cm (9" x 4 3/8" x 2 3/4")</v>
          </cell>
        </row>
        <row r="86">
          <cell r="B86" t="str">
            <v>a. In Ground Floor</v>
          </cell>
          <cell r="D86">
            <v>7021.16</v>
          </cell>
          <cell r="F86" t="str">
            <v>Cum.</v>
          </cell>
        </row>
        <row r="87">
          <cell r="B87" t="str">
            <v>b. In First Floor</v>
          </cell>
          <cell r="D87">
            <v>7188.32</v>
          </cell>
          <cell r="F87" t="str">
            <v>Cum.</v>
          </cell>
        </row>
        <row r="88">
          <cell r="B88" t="str">
            <v>c. In Second Floor</v>
          </cell>
          <cell r="D88">
            <v>7355.48</v>
          </cell>
          <cell r="F88" t="str">
            <v>Cum.</v>
          </cell>
        </row>
        <row r="89">
          <cell r="B89" t="str">
            <v>d. In Third Floor</v>
          </cell>
          <cell r="D89">
            <v>7522.64</v>
          </cell>
          <cell r="F89" t="str">
            <v>Cum.</v>
          </cell>
        </row>
        <row r="90">
          <cell r="B90" t="str">
            <v>e. In Fourth Floor</v>
          </cell>
          <cell r="D90">
            <v>7689.8</v>
          </cell>
          <cell r="F90" t="str">
            <v>Cum.</v>
          </cell>
        </row>
        <row r="91">
          <cell r="B91" t="str">
            <v>Brick work in C.M. 1:6 using chamber Burnt bricks of size 23 x 11.4 x 7.5 cm (9" x 4 1/2"x 3")</v>
          </cell>
        </row>
        <row r="92">
          <cell r="B92" t="str">
            <v>a. In Ground Floor/Stilt floor</v>
          </cell>
          <cell r="D92">
            <v>6703.31</v>
          </cell>
          <cell r="F92" t="str">
            <v>Cum.</v>
          </cell>
        </row>
        <row r="93">
          <cell r="B93" t="str">
            <v>b. In First Floor</v>
          </cell>
          <cell r="D93">
            <v>6870.47</v>
          </cell>
          <cell r="F93" t="str">
            <v>Cum.</v>
          </cell>
        </row>
        <row r="94">
          <cell r="B94" t="str">
            <v>c. In Second Floor</v>
          </cell>
          <cell r="D94">
            <v>7037.63</v>
          </cell>
          <cell r="F94" t="str">
            <v>Cum.</v>
          </cell>
        </row>
        <row r="95">
          <cell r="B95" t="str">
            <v>d. In Third Floor</v>
          </cell>
          <cell r="D95">
            <v>7204.79</v>
          </cell>
          <cell r="F95" t="str">
            <v>Cum.</v>
          </cell>
        </row>
        <row r="96">
          <cell r="B96" t="str">
            <v>e. In Fourth Floor</v>
          </cell>
          <cell r="D96">
            <v>7371.95</v>
          </cell>
          <cell r="F96" t="str">
            <v>Cum.</v>
          </cell>
        </row>
        <row r="97">
          <cell r="B97" t="str">
            <v>f.  In Fifth floor</v>
          </cell>
          <cell r="D97">
            <v>7539.11</v>
          </cell>
          <cell r="F97" t="str">
            <v>Cum.</v>
          </cell>
        </row>
        <row r="98">
          <cell r="B98" t="str">
            <v>g.  In sixth floor</v>
          </cell>
          <cell r="D98">
            <v>7706.27</v>
          </cell>
          <cell r="F98" t="str">
            <v>Cum.</v>
          </cell>
        </row>
        <row r="99">
          <cell r="B99" t="str">
            <v>h.  In seventh floor</v>
          </cell>
          <cell r="D99">
            <v>7873.43</v>
          </cell>
          <cell r="F99" t="str">
            <v>Cum.</v>
          </cell>
        </row>
        <row r="100">
          <cell r="B100" t="str">
            <v>i.  In eighth floor</v>
          </cell>
          <cell r="D100">
            <v>8040.59</v>
          </cell>
          <cell r="F100" t="str">
            <v>Cum.</v>
          </cell>
        </row>
        <row r="101">
          <cell r="B101" t="str">
            <v>j.  In Ninth floor</v>
          </cell>
          <cell r="D101">
            <v>8207.75</v>
          </cell>
          <cell r="F101" t="str">
            <v>Cum.</v>
          </cell>
        </row>
        <row r="102">
          <cell r="B102" t="str">
            <v>k.  In Tenth floor</v>
          </cell>
          <cell r="D102">
            <v>8374.91</v>
          </cell>
          <cell r="F102" t="str">
            <v>Cum.</v>
          </cell>
        </row>
        <row r="103">
          <cell r="B103" t="str">
            <v>l.  In Eleventh floor</v>
          </cell>
          <cell r="D103">
            <v>8542.07</v>
          </cell>
          <cell r="F103" t="str">
            <v>Cum.</v>
          </cell>
        </row>
        <row r="104">
          <cell r="B104" t="str">
            <v>m.  In Twelth floor</v>
          </cell>
          <cell r="D104">
            <v>8709.23</v>
          </cell>
          <cell r="F104" t="str">
            <v>Cum.</v>
          </cell>
        </row>
        <row r="105">
          <cell r="B105" t="str">
            <v>n. In thirteen floor</v>
          </cell>
          <cell r="D105">
            <v>8876.39</v>
          </cell>
          <cell r="F105" t="str">
            <v>Cum.</v>
          </cell>
        </row>
        <row r="106">
          <cell r="B106" t="str">
            <v>Brick work in C.M. 1:6  using Chamber Burnt brick of size 23 x 11 x 7 cm (9" x 4 1/4" x 2 3/4")</v>
          </cell>
        </row>
        <row r="107">
          <cell r="B107" t="str">
            <v>a. In Ground Floor</v>
          </cell>
          <cell r="F107" t="str">
            <v>Cum.</v>
          </cell>
        </row>
        <row r="108">
          <cell r="B108" t="str">
            <v>b. In First Floor</v>
          </cell>
          <cell r="F108" t="str">
            <v>Cum.</v>
          </cell>
        </row>
        <row r="109">
          <cell r="B109" t="str">
            <v>c. In Second Floor</v>
          </cell>
          <cell r="F109" t="str">
            <v>Cum.</v>
          </cell>
        </row>
        <row r="110">
          <cell r="B110" t="str">
            <v>d. In Third Floor</v>
          </cell>
          <cell r="F110" t="str">
            <v>Cum.</v>
          </cell>
        </row>
        <row r="111">
          <cell r="B111" t="str">
            <v>e. In Fourth Floor</v>
          </cell>
          <cell r="F111" t="str">
            <v>Cum.</v>
          </cell>
        </row>
        <row r="112">
          <cell r="B112" t="str">
            <v>Brick work in C.M. 1:6  using Chamber Burnt brick of size 22 x 11 x 7 cm (8 3/4" x 4 1/4" x 2 3/4")</v>
          </cell>
        </row>
        <row r="113">
          <cell r="B113" t="str">
            <v>a. In Ground Floor</v>
          </cell>
          <cell r="F113" t="str">
            <v>Cum.</v>
          </cell>
        </row>
        <row r="114">
          <cell r="B114" t="str">
            <v>b. In First Floor</v>
          </cell>
          <cell r="F114" t="str">
            <v>Cum.</v>
          </cell>
        </row>
        <row r="115">
          <cell r="B115" t="str">
            <v>c. In Second Floor</v>
          </cell>
          <cell r="F115" t="str">
            <v>Cum.</v>
          </cell>
        </row>
        <row r="116">
          <cell r="B116" t="str">
            <v>d. In Third Floor</v>
          </cell>
          <cell r="F116" t="str">
            <v>Cum.</v>
          </cell>
        </row>
        <row r="117">
          <cell r="B117" t="str">
            <v>e. In Fourth Floor</v>
          </cell>
          <cell r="F117" t="str">
            <v>Cum.</v>
          </cell>
        </row>
        <row r="118">
          <cell r="B118" t="str">
            <v>Brick work in C.M. 1:6  using Kiln Burnt Country bricks of size 22 x 11 x 7 cm ( 8 3/4" x 4 1/4" x 2 3/4")</v>
          </cell>
          <cell r="C118" t="str">
            <v>Brick work in cement mortar 1:6 (one of cement and six of sand) using kiln burnt country bricks of size 8 3/4"x4 1/4"x2 3/4" (22x11x7cm) for super structure in the following floors including labour for fixing the doors windows and ventilator frames in pos</v>
          </cell>
          <cell r="D118" t="str">
            <v>*</v>
          </cell>
        </row>
        <row r="119">
          <cell r="B119" t="str">
            <v>a. In Ground Floor Brick work in C.M. 1:6  using Kiln Burnt Country bricks of size 22 x 11 x 7 cm ( 8 3/4" x 4 1/4" x 2 3/4")</v>
          </cell>
          <cell r="C119" t="str">
            <v>(a) In Ground Floor</v>
          </cell>
          <cell r="D119">
            <v>6774.91</v>
          </cell>
          <cell r="F119" t="str">
            <v>Cum.</v>
          </cell>
        </row>
        <row r="120">
          <cell r="B120" t="str">
            <v>b. In First Floor Brick work in C.M. 1:6  using Kiln Burnt Country bricks of size 22 x 11 x 7 cm ( 8 3/4" x 4 1/4" x 2 3/4")</v>
          </cell>
          <cell r="C120" t="str">
            <v>(b) In First Floor</v>
          </cell>
          <cell r="D120">
            <v>6942.07</v>
          </cell>
          <cell r="F120" t="str">
            <v>Cum.</v>
          </cell>
        </row>
        <row r="121">
          <cell r="B121" t="str">
            <v>c. In Second Floor Brick work in C.M. 1:6  using Kiln Burnt Country bricks of size 22 x 11 x 7 cm ( 8 3/4" x 4 1/4" x 2 3/4")</v>
          </cell>
          <cell r="C121" t="str">
            <v>(c) In second floor</v>
          </cell>
          <cell r="D121">
            <v>7109.23</v>
          </cell>
          <cell r="F121" t="str">
            <v>Cum.</v>
          </cell>
        </row>
        <row r="122">
          <cell r="B122" t="str">
            <v>d. In Third Floor Brick work in C.M. 1:6  using Kiln Burnt Country bricks of size 22 x 11 x 7 cm ( 8 3/4" x 4 1/4" x 2 3/4")</v>
          </cell>
          <cell r="C122" t="str">
            <v>(d) In third floor</v>
          </cell>
          <cell r="D122">
            <v>7276.39</v>
          </cell>
          <cell r="F122" t="str">
            <v>Cum.</v>
          </cell>
        </row>
        <row r="123">
          <cell r="B123" t="str">
            <v>e. In Fourth Floor Brick work in C.M. 1:6  using Kiln Burnt Country bricks of size 22 x 11 x 7 cm ( 8 3/4" x 4 1/4" x 2 3/4")</v>
          </cell>
          <cell r="C123" t="str">
            <v>(e) In fourth floor</v>
          </cell>
          <cell r="D123">
            <v>7443.55</v>
          </cell>
          <cell r="F123" t="str">
            <v>Cum.</v>
          </cell>
        </row>
        <row r="124">
          <cell r="B124" t="str">
            <v>e. In Fifth Floor Brick work in C.M. 1:6  using Kiln Burnt Country bricks of size 22 x 11 x 7 cm ( 8 3/4" x 4 1/4" x 2 3/4")</v>
          </cell>
          <cell r="C124" t="str">
            <v>f. In Fifth Floor</v>
          </cell>
        </row>
        <row r="125">
          <cell r="B125" t="str">
            <v>Brick work in C.M. 1:6  using Kiln Burnt Country bricks of size 22 x 11 x 5.7 cm (8 3/4" x 4 1/4" x 2 1/4")</v>
          </cell>
        </row>
        <row r="126">
          <cell r="B126" t="str">
            <v>a. In Ground Floor</v>
          </cell>
          <cell r="F126" t="str">
            <v>Cum.</v>
          </cell>
        </row>
        <row r="127">
          <cell r="B127" t="str">
            <v>b. In First Floor</v>
          </cell>
          <cell r="F127" t="str">
            <v>Cum.</v>
          </cell>
        </row>
        <row r="128">
          <cell r="B128" t="str">
            <v>c. In Second Floor</v>
          </cell>
          <cell r="F128" t="str">
            <v>Cum.</v>
          </cell>
        </row>
        <row r="129">
          <cell r="B129" t="str">
            <v>d. In Third Floor</v>
          </cell>
          <cell r="F129" t="str">
            <v>Cum.</v>
          </cell>
        </row>
        <row r="130">
          <cell r="B130" t="str">
            <v>e. In Fourth Floor</v>
          </cell>
          <cell r="F130" t="str">
            <v>Cum.</v>
          </cell>
        </row>
        <row r="131">
          <cell r="B131" t="str">
            <v>Brick partition work in C.M. 1:4 
Chamber Burnt brick of size 23 x 11.2 x 7 cm (9" x 4 3/8" x 2 3/4")112 mm tk (B.P.)</v>
          </cell>
          <cell r="C131">
            <v>0</v>
          </cell>
        </row>
        <row r="132">
          <cell r="B132" t="str">
            <v>a. In Foundation and basement</v>
          </cell>
          <cell r="C132">
            <v>0</v>
          </cell>
          <cell r="D132">
            <v>863.97</v>
          </cell>
          <cell r="F132" t="str">
            <v>Sqm.</v>
          </cell>
        </row>
        <row r="133">
          <cell r="B133" t="str">
            <v>b. In Ground Floor</v>
          </cell>
          <cell r="C133">
            <v>0</v>
          </cell>
          <cell r="D133">
            <v>873.25</v>
          </cell>
          <cell r="F133" t="str">
            <v>Sqm.</v>
          </cell>
        </row>
        <row r="134">
          <cell r="B134" t="str">
            <v>c. In First Floor</v>
          </cell>
          <cell r="C134">
            <v>0</v>
          </cell>
          <cell r="D134">
            <v>891.97</v>
          </cell>
          <cell r="F134" t="str">
            <v>Sqm.</v>
          </cell>
        </row>
        <row r="135">
          <cell r="B135" t="str">
            <v>d. In Second Floor</v>
          </cell>
          <cell r="C135">
            <v>0</v>
          </cell>
          <cell r="D135">
            <v>910.69</v>
          </cell>
          <cell r="F135" t="str">
            <v>Sqm.</v>
          </cell>
        </row>
        <row r="136">
          <cell r="B136" t="str">
            <v>e. In Third Floor</v>
          </cell>
          <cell r="C136">
            <v>0</v>
          </cell>
          <cell r="D136">
            <v>929.41</v>
          </cell>
          <cell r="F136" t="str">
            <v>Sqm.</v>
          </cell>
        </row>
        <row r="137">
          <cell r="B137" t="str">
            <v>f. In Fourth Floor</v>
          </cell>
          <cell r="C137">
            <v>0</v>
          </cell>
          <cell r="D137">
            <v>948.13</v>
          </cell>
          <cell r="F137" t="str">
            <v>Sqm.</v>
          </cell>
        </row>
        <row r="138">
          <cell r="B138" t="str">
            <v>Brick partition work in C.M. 1:4 using chamber Burnt bricks of size 23 x 11.4 x 7.5 cm (9" x 4 1/2"x 3") 114 mm tk (B.P.)</v>
          </cell>
          <cell r="C138">
            <v>0</v>
          </cell>
        </row>
        <row r="139">
          <cell r="B139" t="str">
            <v>a. In Foundation and basement</v>
          </cell>
          <cell r="C139">
            <v>0</v>
          </cell>
          <cell r="D139">
            <v>845.43</v>
          </cell>
          <cell r="F139" t="str">
            <v>Sqm.</v>
          </cell>
        </row>
        <row r="140">
          <cell r="B140" t="str">
            <v>b. In Ground Floor/stilt floor</v>
          </cell>
          <cell r="C140">
            <v>0</v>
          </cell>
          <cell r="D140">
            <v>854.87</v>
          </cell>
          <cell r="F140" t="str">
            <v>Sqm.</v>
          </cell>
        </row>
        <row r="141">
          <cell r="B141" t="str">
            <v>c. In First Floor</v>
          </cell>
          <cell r="C141">
            <v>0</v>
          </cell>
          <cell r="D141">
            <v>873.93</v>
          </cell>
          <cell r="F141" t="str">
            <v>Sqm.</v>
          </cell>
        </row>
        <row r="142">
          <cell r="B142" t="str">
            <v>d. In Second Floor</v>
          </cell>
          <cell r="C142">
            <v>0</v>
          </cell>
          <cell r="D142">
            <v>892.99</v>
          </cell>
          <cell r="F142" t="str">
            <v>Sqm.</v>
          </cell>
        </row>
        <row r="143">
          <cell r="B143" t="str">
            <v>e. In Third Floor</v>
          </cell>
          <cell r="C143">
            <v>0</v>
          </cell>
          <cell r="D143">
            <v>912.05</v>
          </cell>
          <cell r="F143" t="str">
            <v>Sqm.</v>
          </cell>
        </row>
        <row r="144">
          <cell r="B144" t="str">
            <v>f. In Fourth Floor</v>
          </cell>
          <cell r="C144">
            <v>0</v>
          </cell>
          <cell r="D144">
            <v>931.11</v>
          </cell>
          <cell r="F144" t="str">
            <v>Sqm.</v>
          </cell>
        </row>
        <row r="145">
          <cell r="B145" t="str">
            <v>f.  In Fifth floor</v>
          </cell>
          <cell r="C145">
            <v>0</v>
          </cell>
          <cell r="D145">
            <v>950.17</v>
          </cell>
          <cell r="F145" t="str">
            <v>Sqm.</v>
          </cell>
        </row>
        <row r="146">
          <cell r="B146" t="str">
            <v>g.  In sixth floor</v>
          </cell>
          <cell r="C146">
            <v>0</v>
          </cell>
          <cell r="D146">
            <v>969.23</v>
          </cell>
          <cell r="F146" t="str">
            <v>Sqm.</v>
          </cell>
        </row>
        <row r="147">
          <cell r="B147" t="str">
            <v>h.  In seventh floor</v>
          </cell>
          <cell r="C147">
            <v>0</v>
          </cell>
          <cell r="D147">
            <v>988.29</v>
          </cell>
          <cell r="F147" t="str">
            <v>Sqm.</v>
          </cell>
        </row>
        <row r="148">
          <cell r="B148" t="str">
            <v>i.  In eighth floor</v>
          </cell>
          <cell r="C148">
            <v>0</v>
          </cell>
          <cell r="D148">
            <v>1007.35</v>
          </cell>
          <cell r="F148" t="str">
            <v>Sqm.</v>
          </cell>
        </row>
        <row r="149">
          <cell r="B149" t="str">
            <v>j.  In Ninth floor</v>
          </cell>
          <cell r="C149">
            <v>0</v>
          </cell>
          <cell r="D149">
            <v>1026.4100000000001</v>
          </cell>
          <cell r="F149" t="str">
            <v>Sqm.</v>
          </cell>
        </row>
        <row r="150">
          <cell r="B150" t="str">
            <v>k.  In Tenth floor</v>
          </cell>
          <cell r="C150">
            <v>0</v>
          </cell>
          <cell r="D150">
            <v>1045.47</v>
          </cell>
          <cell r="F150" t="str">
            <v>Sqm.</v>
          </cell>
        </row>
        <row r="151">
          <cell r="B151" t="str">
            <v>l.  In Eleventh floor</v>
          </cell>
          <cell r="C151">
            <v>0</v>
          </cell>
          <cell r="D151">
            <v>1064.53</v>
          </cell>
          <cell r="F151" t="str">
            <v>Sqm.</v>
          </cell>
        </row>
        <row r="152">
          <cell r="B152" t="str">
            <v>m.  In Twelth floor</v>
          </cell>
          <cell r="C152">
            <v>0</v>
          </cell>
          <cell r="D152">
            <v>1083.5899999999999</v>
          </cell>
          <cell r="F152" t="str">
            <v>Sqm.</v>
          </cell>
        </row>
        <row r="153">
          <cell r="B153" t="str">
            <v>n. In thirteen floor</v>
          </cell>
          <cell r="C153">
            <v>0</v>
          </cell>
          <cell r="D153">
            <v>1102.6500000000001</v>
          </cell>
          <cell r="F153" t="str">
            <v>Sqm.</v>
          </cell>
        </row>
        <row r="154">
          <cell r="B154" t="str">
            <v>Brick partition work in C.M. 1:4 Chamber Burnt 
brick of size 23 x 11 x 7 cm (9" x 4 1/4" x 2 3/4") 110 mm tk (B.P.)</v>
          </cell>
          <cell r="C154">
            <v>0</v>
          </cell>
        </row>
        <row r="155">
          <cell r="B155" t="str">
            <v>a. In Foundation and basement</v>
          </cell>
          <cell r="C155">
            <v>0</v>
          </cell>
          <cell r="F155" t="str">
            <v>Sqm.</v>
          </cell>
        </row>
        <row r="156">
          <cell r="B156" t="str">
            <v>b. In Ground Floor</v>
          </cell>
          <cell r="C156">
            <v>0</v>
          </cell>
          <cell r="F156" t="str">
            <v>Sqm.</v>
          </cell>
        </row>
        <row r="157">
          <cell r="B157" t="str">
            <v>c. In First Floor</v>
          </cell>
          <cell r="C157">
            <v>0</v>
          </cell>
          <cell r="F157" t="str">
            <v>Sqm.</v>
          </cell>
        </row>
        <row r="158">
          <cell r="B158" t="str">
            <v>d. In Second Floor</v>
          </cell>
          <cell r="C158">
            <v>0</v>
          </cell>
          <cell r="F158" t="str">
            <v>Sqm.</v>
          </cell>
        </row>
        <row r="159">
          <cell r="B159" t="str">
            <v>e. In Third Floor</v>
          </cell>
          <cell r="C159">
            <v>0</v>
          </cell>
          <cell r="F159" t="str">
            <v>Sqm.</v>
          </cell>
        </row>
        <row r="160">
          <cell r="B160" t="str">
            <v>f. In Fourth Floor</v>
          </cell>
          <cell r="C160">
            <v>0</v>
          </cell>
          <cell r="F160" t="str">
            <v>Sqm.</v>
          </cell>
        </row>
        <row r="161">
          <cell r="B161" t="str">
            <v>Brick partition work in C.M. 1:4 
Chamber Burnt brick of size 22 x 11 x 7 cm (8 3/4" x 4 1/4" x 2 3/4") 110 mm tk (B.P.)</v>
          </cell>
          <cell r="C161">
            <v>0</v>
          </cell>
        </row>
        <row r="162">
          <cell r="B162" t="str">
            <v>a. In Foundation and basement</v>
          </cell>
          <cell r="C162">
            <v>0</v>
          </cell>
          <cell r="F162" t="str">
            <v>Sqm.</v>
          </cell>
        </row>
        <row r="163">
          <cell r="B163" t="str">
            <v>b. In Ground Floor</v>
          </cell>
          <cell r="C163">
            <v>0</v>
          </cell>
          <cell r="F163" t="str">
            <v>Sqm.</v>
          </cell>
        </row>
        <row r="164">
          <cell r="B164" t="str">
            <v>c. In First Floor</v>
          </cell>
          <cell r="C164">
            <v>0</v>
          </cell>
          <cell r="F164" t="str">
            <v>Sqm.</v>
          </cell>
        </row>
        <row r="165">
          <cell r="B165" t="str">
            <v>d. In Second Floor</v>
          </cell>
          <cell r="C165">
            <v>0</v>
          </cell>
          <cell r="F165" t="str">
            <v>Sqm.</v>
          </cell>
        </row>
        <row r="166">
          <cell r="B166" t="str">
            <v>e. In Third Floor</v>
          </cell>
          <cell r="C166">
            <v>0</v>
          </cell>
          <cell r="F166" t="str">
            <v>Sqm.</v>
          </cell>
        </row>
        <row r="167">
          <cell r="B167" t="str">
            <v>f. In Fourth Floor</v>
          </cell>
          <cell r="C167">
            <v>0</v>
          </cell>
          <cell r="F167" t="str">
            <v>Sqm.</v>
          </cell>
        </row>
        <row r="168">
          <cell r="B168" t="str">
            <v>Brick partition work in C.M. 1:4 Kiln Burnt Country bricks of size 22 x 11 x 7 cm (8 3/4" x 4 1/4" x 2 3/4") 110 mm tk (B.P.)</v>
          </cell>
          <cell r="C168" t="str">
            <v>Brick partition wall in cement mortar 1:4 (one of cement and four of sand) 110mm thick for super structure in the follwing floors using kiln burnt country bricks of size  of 83/4" x 41/4" x 23/4" (22x11x7cm) including  labour for fixing the doors, windows</v>
          </cell>
          <cell r="D168" t="str">
            <v>*</v>
          </cell>
        </row>
        <row r="169">
          <cell r="B169" t="str">
            <v>a. In Foundation and basementBrick partition work in C.M. 1:4 Kiln Burnt Country bricks of size 22 x 11 x 7 cm (8 3/4" x 4 1/4" x 2 3/4") 110 mm tk (B.P.)</v>
          </cell>
          <cell r="C169" t="str">
            <v>(a) In Foundation and Basement</v>
          </cell>
          <cell r="D169">
            <v>823.33</v>
          </cell>
          <cell r="F169" t="str">
            <v>Sqm.</v>
          </cell>
        </row>
        <row r="170">
          <cell r="B170" t="str">
            <v>b. In Ground FloorBrick partition work in C.M. 1:4 Kiln Burnt Country bricks of size 22 x 11 x 7 cm (8 3/4" x 4 1/4" x 2 3/4") 110 mm tk (B.P.)</v>
          </cell>
          <cell r="C170" t="str">
            <v>(b) In Ground Floor</v>
          </cell>
          <cell r="D170">
            <v>832.44</v>
          </cell>
          <cell r="F170" t="str">
            <v>Sqm.</v>
          </cell>
        </row>
        <row r="171">
          <cell r="B171" t="str">
            <v>c. In First Floor Brick partition work in C.M. 1:4 Kiln Burnt Country bricks of size 22 x 11 x 7 cm (8 3/4" x 4 1/4" x 2 3/4") 110 mm tk (B.P.)</v>
          </cell>
          <cell r="C171" t="str">
            <v>(c) In First Floor</v>
          </cell>
          <cell r="D171">
            <v>850.83</v>
          </cell>
          <cell r="F171" t="str">
            <v>Sqm.</v>
          </cell>
        </row>
        <row r="172">
          <cell r="B172" t="str">
            <v>d. In Second FloorBrick partition work in C.M. 1:4 Kiln Burnt Country bricks of size 22 x 11 x 7 cm (8 3/4" x 4 1/4" x 2 3/4") 110 mm tk (B.P.)</v>
          </cell>
          <cell r="C172" t="str">
            <v>(d) In Second Floor</v>
          </cell>
          <cell r="D172">
            <v>869.22</v>
          </cell>
          <cell r="F172" t="str">
            <v>Sqm.</v>
          </cell>
        </row>
        <row r="173">
          <cell r="B173" t="str">
            <v>e. In Third FloorBrick partition work in C.M. 1:4 Kiln Burnt Country bricks of size 22 x 11 x 7 cm (8 3/4" x 4 1/4" x 2 3/4") 110 mm tk (B.P.)</v>
          </cell>
          <cell r="C173" t="str">
            <v>(e) in third floor</v>
          </cell>
          <cell r="D173">
            <v>887.61</v>
          </cell>
          <cell r="F173" t="str">
            <v>Sqm.</v>
          </cell>
        </row>
        <row r="174">
          <cell r="B174" t="str">
            <v>f. In Fourth FloorBrick partition work in C.M. 1:4 Kiln Burnt Country bricks of size 22 x 11 x 7 cm (8 3/4" x 4 1/4" x 2 3/4") 110 mm tk (B.P.)</v>
          </cell>
          <cell r="C174" t="str">
            <v>(f) in fourth floor</v>
          </cell>
          <cell r="D174">
            <v>906</v>
          </cell>
          <cell r="F174" t="str">
            <v>Sqm.</v>
          </cell>
        </row>
        <row r="175">
          <cell r="B175" t="str">
            <v>Brick partition work in C.M. 1:4 Kiln Burnt Country bricks of size 22 x 11 x 5.7 cm (8 3/4" x 4 1/4" x 2 1/4") 110 mm tk (B.P.)</v>
          </cell>
        </row>
        <row r="176">
          <cell r="B176" t="str">
            <v>a. In Foundation and basement</v>
          </cell>
          <cell r="F176" t="str">
            <v>Sqm.</v>
          </cell>
        </row>
        <row r="177">
          <cell r="B177" t="str">
            <v>b. In Ground Floor</v>
          </cell>
          <cell r="F177" t="str">
            <v>Sqm.</v>
          </cell>
        </row>
        <row r="178">
          <cell r="B178" t="str">
            <v>c. In First Floor</v>
          </cell>
          <cell r="F178" t="str">
            <v>Sqm.</v>
          </cell>
        </row>
        <row r="179">
          <cell r="B179" t="str">
            <v>d. In Second Floor</v>
          </cell>
          <cell r="F179" t="str">
            <v>Sqm.</v>
          </cell>
        </row>
        <row r="180">
          <cell r="B180" t="str">
            <v>e. In Third Floor</v>
          </cell>
          <cell r="F180" t="str">
            <v>Sqm.</v>
          </cell>
        </row>
        <row r="181">
          <cell r="B181" t="str">
            <v>f. In Fourth Floor</v>
          </cell>
          <cell r="F181" t="str">
            <v>Sqm.</v>
          </cell>
        </row>
        <row r="182">
          <cell r="B182" t="str">
            <v>Brick work in C.M. 1:4 Chamber Burnt brick of size 23 x 11.2 x 7 cm (9" x 4 3/8" x 2 3/4")70 mm tk (B.P.)</v>
          </cell>
        </row>
        <row r="183">
          <cell r="B183" t="str">
            <v>a. In Ground Floor</v>
          </cell>
          <cell r="D183">
            <v>585.12</v>
          </cell>
          <cell r="F183" t="str">
            <v>Sqm.</v>
          </cell>
        </row>
        <row r="184">
          <cell r="B184" t="str">
            <v>b. In First Floor</v>
          </cell>
          <cell r="D184">
            <v>596.82000000000005</v>
          </cell>
          <cell r="F184" t="str">
            <v>Sqm.</v>
          </cell>
        </row>
        <row r="185">
          <cell r="B185" t="str">
            <v>c. In Second Floor</v>
          </cell>
          <cell r="D185">
            <v>608.52</v>
          </cell>
          <cell r="F185" t="str">
            <v>Sqm.</v>
          </cell>
        </row>
        <row r="186">
          <cell r="B186" t="str">
            <v>d. In Third Floor</v>
          </cell>
          <cell r="D186">
            <v>620.22</v>
          </cell>
          <cell r="F186" t="str">
            <v>Sqm.</v>
          </cell>
        </row>
        <row r="187">
          <cell r="B187" t="str">
            <v>e. In Fourth Floor</v>
          </cell>
          <cell r="D187">
            <v>631.91999999999996</v>
          </cell>
          <cell r="F187" t="str">
            <v>Sqm.</v>
          </cell>
        </row>
        <row r="188">
          <cell r="B188" t="str">
            <v>Brick work in C.M. 1:4 using chamber Burnt bricks of size 23 x 11.4 x 7.5 cm (9" x 4 1/2"x 3") 75 mm tk (B.P.)</v>
          </cell>
        </row>
        <row r="189">
          <cell r="B189" t="str">
            <v>a. In Ground Floor</v>
          </cell>
          <cell r="D189">
            <v>598.29999999999995</v>
          </cell>
          <cell r="F189" t="str">
            <v>Sqm.</v>
          </cell>
        </row>
        <row r="190">
          <cell r="B190" t="str">
            <v>b. In First Floor</v>
          </cell>
          <cell r="D190">
            <v>610.84</v>
          </cell>
          <cell r="F190" t="str">
            <v>Sqm.</v>
          </cell>
        </row>
        <row r="191">
          <cell r="B191" t="str">
            <v>c. In Second Floor</v>
          </cell>
          <cell r="D191">
            <v>623.38</v>
          </cell>
          <cell r="F191" t="str">
            <v>Sqm.</v>
          </cell>
        </row>
        <row r="192">
          <cell r="B192" t="str">
            <v>d. In Third Floor</v>
          </cell>
          <cell r="D192">
            <v>635.91999999999996</v>
          </cell>
          <cell r="F192" t="str">
            <v>Sqm.</v>
          </cell>
        </row>
        <row r="193">
          <cell r="B193" t="str">
            <v>e. In Fourth Floor</v>
          </cell>
          <cell r="D193">
            <v>648.46</v>
          </cell>
          <cell r="F193" t="str">
            <v>Sqm.</v>
          </cell>
        </row>
        <row r="194">
          <cell r="B194" t="str">
            <v>Brick work in C.M. 1:4 Chamber Burnt brick: 
of size 23 x 11 x 7 cm (9" x 4 1/4" x 2 3/4") 70 mm tk (B.P.)</v>
          </cell>
        </row>
        <row r="195">
          <cell r="B195" t="str">
            <v>a. In Ground Floor</v>
          </cell>
          <cell r="F195" t="str">
            <v>Sqm.</v>
          </cell>
        </row>
        <row r="196">
          <cell r="B196" t="str">
            <v>b. In First Floor</v>
          </cell>
          <cell r="F196" t="str">
            <v>Sqm.</v>
          </cell>
        </row>
        <row r="197">
          <cell r="B197" t="str">
            <v>c. In Second Floor</v>
          </cell>
          <cell r="F197" t="str">
            <v>Sqm.</v>
          </cell>
        </row>
        <row r="198">
          <cell r="B198" t="str">
            <v>d. In Third Floor</v>
          </cell>
          <cell r="F198" t="str">
            <v>Sqm.</v>
          </cell>
        </row>
        <row r="199">
          <cell r="B199" t="str">
            <v>e. In Fourth Floor</v>
          </cell>
          <cell r="F199" t="str">
            <v>Sqm.</v>
          </cell>
        </row>
        <row r="200">
          <cell r="B200" t="str">
            <v>Brick work in C.M. 1:4 Chamber Burnt brick of size 22 x 11 x 7 cm (8 3/4" x 4 1/4" x 2 3/4") 70 mm tk (B.P.)</v>
          </cell>
        </row>
        <row r="201">
          <cell r="B201" t="str">
            <v>a. In Ground Floor</v>
          </cell>
          <cell r="F201" t="str">
            <v>Sqm.</v>
          </cell>
        </row>
        <row r="202">
          <cell r="B202" t="str">
            <v>b. In First Floor</v>
          </cell>
          <cell r="F202" t="str">
            <v>Sqm.</v>
          </cell>
        </row>
        <row r="203">
          <cell r="B203" t="str">
            <v>c. In Second Floor</v>
          </cell>
          <cell r="F203" t="str">
            <v>Sqm.</v>
          </cell>
        </row>
        <row r="204">
          <cell r="B204" t="str">
            <v>d. In Third Floor</v>
          </cell>
          <cell r="F204" t="str">
            <v>Sqm.</v>
          </cell>
        </row>
        <row r="205">
          <cell r="B205" t="str">
            <v>e. In Fourth Floor</v>
          </cell>
          <cell r="F205" t="str">
            <v>Sqm.</v>
          </cell>
        </row>
        <row r="206">
          <cell r="B206" t="str">
            <v>Brick work in C.M. 1:4 Kiln Burnt Country bricks of size 22 x 11 x 7 cm (8 3/4" x 4 1/4" x 2 3/4") 70 mm tk (B.P.)</v>
          </cell>
          <cell r="C206" t="str">
            <v xml:space="preserve">Brick partition walls 70mm thick using kiln burnt country bricks of size 8 ¾" x 4 ¼"x 2 ¾"  (22x11x7cm) in cement mortar 1:4 (one of cement and four of sand) for super structure in the following floors including scaffoldings, curing etc., complete in all </v>
          </cell>
          <cell r="D206" t="str">
            <v>*</v>
          </cell>
        </row>
        <row r="207">
          <cell r="B207" t="str">
            <v>a. In Ground Floor  Brick work in C.M. 1:4 Kiln Burnt Country bricks of size 22 x 11 x 7 cm (8 3/4" x 4 1/4" x 2 3/4") 70 mm tk (B.P.)</v>
          </cell>
          <cell r="C207" t="str">
            <v xml:space="preserve">a. In Ground Floor </v>
          </cell>
          <cell r="D207">
            <v>567.88</v>
          </cell>
          <cell r="F207" t="str">
            <v>Sqm.</v>
          </cell>
        </row>
        <row r="208">
          <cell r="B208" t="str">
            <v>b. In First Floor  Brick work in C.M. 1:4 Kiln Burnt Country bricks of size 22 x 11 x 7 cm (8 3/4" x 4 1/4" x 2 3/4") 70 mm tk (B.P.)</v>
          </cell>
          <cell r="C208" t="str">
            <v xml:space="preserve">b. In First Floor </v>
          </cell>
          <cell r="D208">
            <v>579.58000000000004</v>
          </cell>
          <cell r="F208" t="str">
            <v>Sqm.</v>
          </cell>
        </row>
        <row r="209">
          <cell r="B209" t="str">
            <v>c. In Second Floor Brick work in C.M. 1:4 Kiln Burnt Country bricks of size 22 x 11 x 7 cm (8 3/4" x 4 1/4" x 2 3/4") 70 mm tk (B.P.)</v>
          </cell>
          <cell r="C209" t="str">
            <v xml:space="preserve">c. In Second Floor </v>
          </cell>
          <cell r="D209">
            <v>591.28</v>
          </cell>
          <cell r="F209" t="str">
            <v>Sqm.</v>
          </cell>
        </row>
        <row r="210">
          <cell r="B210" t="str">
            <v>d. In Third Floor Brick work in C.M. 1:4 Kiln Burnt Country bricks of size 22 x 11 x 7 cm (8 3/4" x 4 1/4" x 2 3/4") 70 mm tk (B.P.)</v>
          </cell>
          <cell r="C210" t="str">
            <v>d. In Third Floor</v>
          </cell>
          <cell r="D210">
            <v>602.98</v>
          </cell>
          <cell r="F210" t="str">
            <v>Sqm.</v>
          </cell>
        </row>
        <row r="211">
          <cell r="B211" t="str">
            <v>e. In Fourth Floor Brick work in C.M. 1:4 Kiln Burnt Country bricks of size 22 x 11 x 7 cm (8 3/4" x 4 1/4" x 2 3/4") 70 mm tk (B.P.)</v>
          </cell>
          <cell r="C211" t="str">
            <v>e. In Fourth Floor</v>
          </cell>
          <cell r="D211">
            <v>614.67999999999995</v>
          </cell>
          <cell r="F211" t="str">
            <v>Sqm.</v>
          </cell>
        </row>
        <row r="212">
          <cell r="B212" t="str">
            <v>Brick work in C.M. 1:4 Kiln Burnt Country bricks of size 22 x 11 x 5.7 cm (8 3/4" x 4 1/4" x 2 1/4") 57 mm tk (B.P.)</v>
          </cell>
        </row>
        <row r="213">
          <cell r="B213" t="str">
            <v>a. In Ground Floor</v>
          </cell>
          <cell r="F213" t="str">
            <v>Sqm.</v>
          </cell>
        </row>
        <row r="214">
          <cell r="B214" t="str">
            <v>b. In First Floor</v>
          </cell>
          <cell r="F214" t="str">
            <v>Sqm.</v>
          </cell>
        </row>
        <row r="215">
          <cell r="B215" t="str">
            <v>c. In Second Floor</v>
          </cell>
          <cell r="F215" t="str">
            <v>Sqm.</v>
          </cell>
        </row>
        <row r="216">
          <cell r="B216" t="str">
            <v>d. In Third Floor</v>
          </cell>
          <cell r="F216" t="str">
            <v>Sqm.</v>
          </cell>
        </row>
        <row r="217">
          <cell r="B217" t="str">
            <v>e. In Fourth Floor</v>
          </cell>
          <cell r="F217" t="str">
            <v>Sqm.</v>
          </cell>
        </row>
        <row r="218">
          <cell r="B218" t="str">
            <v>Brick partition in C.M. 1:4 using country bricks of size 22 x11x5cm 50 mm thick</v>
          </cell>
          <cell r="C218" t="str">
            <v>brick partition walls 50mm thick using kiln burnt country bricks of size 8 3/4"x4 1/4"x2" (22x11x5cm) in cement mortar 1:4 (one of cement and four of sand) for super  structure in the following floors including scaffolding, curing etc., complete all respe</v>
          </cell>
          <cell r="D218" t="str">
            <v>*</v>
          </cell>
        </row>
        <row r="219">
          <cell r="B219" t="str">
            <v>a. In Ground FloorBrick partition in C.M. 1:4 using country bricks of size 22 x11x5cm 50 mm thick</v>
          </cell>
          <cell r="C219" t="str">
            <v>(a) in ground floor</v>
          </cell>
          <cell r="D219">
            <v>410.09</v>
          </cell>
          <cell r="F219" t="str">
            <v>Sqm.</v>
          </cell>
        </row>
        <row r="220">
          <cell r="B220" t="str">
            <v>b. In First FloorBrick partition in C.M. 1:4 using country bricks of size 22 x11x5cm 50 mm thick</v>
          </cell>
          <cell r="C220" t="str">
            <v>(b) in first floor</v>
          </cell>
          <cell r="D220">
            <v>418.45</v>
          </cell>
          <cell r="F220" t="str">
            <v>Sqm.</v>
          </cell>
        </row>
        <row r="221">
          <cell r="B221" t="str">
            <v>c. In Second FloorBrick partition in C.M. 1:4 using country bricks of size 22 x11x5cm 50 mm thick</v>
          </cell>
          <cell r="C221" t="str">
            <v>(c) in second floor</v>
          </cell>
          <cell r="D221">
            <v>426.81</v>
          </cell>
          <cell r="F221" t="str">
            <v>Sqm.</v>
          </cell>
        </row>
        <row r="222">
          <cell r="B222" t="str">
            <v>d. In Third FloorBrick partition in C.M. 1:4 using country bricks of size 22 x11x5cm 50 mm thick</v>
          </cell>
          <cell r="C222" t="str">
            <v>(d) in third floor</v>
          </cell>
          <cell r="D222">
            <v>435.17</v>
          </cell>
          <cell r="F222" t="str">
            <v>Sqm.</v>
          </cell>
        </row>
        <row r="223">
          <cell r="B223" t="str">
            <v>e. In Fourth Floor Brick partition in C.M. 1:4 using country bricks of size 22 x11x5cm 50 mm thick</v>
          </cell>
          <cell r="C223" t="str">
            <v>(e) in fourth floor</v>
          </cell>
          <cell r="D223">
            <v>443.53</v>
          </cell>
          <cell r="F223" t="str">
            <v>Sqm.</v>
          </cell>
        </row>
        <row r="224">
          <cell r="B224" t="str">
            <v xml:space="preserve">Brick partition in C.M. 1:4 50 mm tk. (B.P.)
Kiln Burnt Country brick: 23 x 11 x 5 cm 
(9" x 4 1/4" x 2") </v>
          </cell>
        </row>
        <row r="225">
          <cell r="B225" t="str">
            <v>a. In Ground Floor</v>
          </cell>
          <cell r="F225" t="str">
            <v>Sqm.</v>
          </cell>
        </row>
        <row r="226">
          <cell r="B226" t="str">
            <v>b. In First Floor</v>
          </cell>
          <cell r="F226" t="str">
            <v>Sqm.</v>
          </cell>
        </row>
        <row r="227">
          <cell r="B227" t="str">
            <v>c. In Second Floor</v>
          </cell>
          <cell r="F227" t="str">
            <v>Sqm.</v>
          </cell>
        </row>
        <row r="228">
          <cell r="B228" t="str">
            <v>d. In Third Floor</v>
          </cell>
          <cell r="F228" t="str">
            <v>Sqm.</v>
          </cell>
        </row>
        <row r="229">
          <cell r="B229" t="str">
            <v>e. In Fourth Floor</v>
          </cell>
          <cell r="F229" t="str">
            <v>Sqm.</v>
          </cell>
        </row>
        <row r="230">
          <cell r="C230">
            <v>0</v>
          </cell>
        </row>
        <row r="231">
          <cell r="B231" t="str">
            <v>Filling with Excavated Earth</v>
          </cell>
          <cell r="C231" t="str">
            <v>Filling in foundation and basement and other similar works with excavated earth in layers of 150mm thick well watered rammed and consolidated complying with relevant standard specification etc.,  all complete and as directed by the departmental officers.</v>
          </cell>
          <cell r="D231">
            <v>40.9</v>
          </cell>
          <cell r="F231" t="str">
            <v>Cum.</v>
          </cell>
        </row>
        <row r="232">
          <cell r="B232" t="str">
            <v>Filling with Excavated Earth Mixed with lime in the proporation 1:4 (one of lime &amp; four of earth)</v>
          </cell>
          <cell r="C232" t="str">
            <v>filling in foundation and basement with excavated earth mixed with lime in the proportion of 1:4 (one of lime and four of earth) in layers of 150mm thick well watered rammed and consolidated complying with relevant standard specification etc., all complet</v>
          </cell>
          <cell r="F232" t="str">
            <v>Cum.</v>
          </cell>
        </row>
        <row r="233">
          <cell r="B233" t="str">
            <v>Precast Cupboard slab 20 mm tk.</v>
          </cell>
        </row>
        <row r="234">
          <cell r="B234" t="str">
            <v>a. In Ground floor</v>
          </cell>
          <cell r="D234">
            <v>1545.02</v>
          </cell>
          <cell r="F234" t="str">
            <v>Sqm.</v>
          </cell>
        </row>
        <row r="235">
          <cell r="B235" t="str">
            <v>b. In First floor</v>
          </cell>
          <cell r="D235">
            <v>1550.02</v>
          </cell>
          <cell r="F235" t="str">
            <v>Sqm.</v>
          </cell>
        </row>
        <row r="236">
          <cell r="B236" t="str">
            <v>c. In Second floor</v>
          </cell>
          <cell r="D236">
            <v>1555.02</v>
          </cell>
          <cell r="F236" t="str">
            <v>Sqm.</v>
          </cell>
        </row>
        <row r="237">
          <cell r="B237" t="str">
            <v>d. In Third floor</v>
          </cell>
          <cell r="D237">
            <v>1560.02</v>
          </cell>
          <cell r="F237" t="str">
            <v>Sqm.</v>
          </cell>
        </row>
        <row r="238">
          <cell r="B238" t="str">
            <v>e.  In Fourth floor</v>
          </cell>
          <cell r="D238">
            <v>1565.02</v>
          </cell>
          <cell r="F238" t="str">
            <v>Sqm.</v>
          </cell>
        </row>
        <row r="239">
          <cell r="B239" t="str">
            <v>f.  In Fifth floor</v>
          </cell>
          <cell r="D239">
            <v>1570.02</v>
          </cell>
          <cell r="F239" t="str">
            <v>Sqm.</v>
          </cell>
        </row>
        <row r="240">
          <cell r="B240" t="str">
            <v>g.  In sixth floor</v>
          </cell>
          <cell r="D240">
            <v>1575.02</v>
          </cell>
          <cell r="F240" t="str">
            <v>Sqm.</v>
          </cell>
        </row>
        <row r="241">
          <cell r="B241" t="str">
            <v>h.  In seventh floor</v>
          </cell>
          <cell r="D241">
            <v>1580.02</v>
          </cell>
          <cell r="F241" t="str">
            <v>Sqm.</v>
          </cell>
        </row>
        <row r="242">
          <cell r="B242" t="str">
            <v>i.  In eighth floor</v>
          </cell>
          <cell r="D242">
            <v>1585.02</v>
          </cell>
          <cell r="F242" t="str">
            <v>Sqm.</v>
          </cell>
        </row>
        <row r="243">
          <cell r="B243" t="str">
            <v>j.  In Ninth floor</v>
          </cell>
          <cell r="D243">
            <v>1590.02</v>
          </cell>
          <cell r="F243" t="str">
            <v>Sqm.</v>
          </cell>
        </row>
        <row r="244">
          <cell r="B244" t="str">
            <v>k.  In Tenth floor</v>
          </cell>
          <cell r="D244">
            <v>1595.02</v>
          </cell>
          <cell r="F244" t="str">
            <v>Sqm.</v>
          </cell>
        </row>
        <row r="245">
          <cell r="B245" t="str">
            <v>l.  In Eleventh floor</v>
          </cell>
          <cell r="D245">
            <v>1600.02</v>
          </cell>
          <cell r="F245" t="str">
            <v>Sqm.</v>
          </cell>
        </row>
        <row r="246">
          <cell r="B246" t="str">
            <v>Precast cupboard slab 40 mm tk.</v>
          </cell>
          <cell r="C246">
            <v>0</v>
          </cell>
        </row>
        <row r="247">
          <cell r="B247" t="str">
            <v>a. In Foundation &amp; basement</v>
          </cell>
          <cell r="C247">
            <v>0</v>
          </cell>
          <cell r="D247">
            <v>1689.08</v>
          </cell>
          <cell r="F247" t="str">
            <v>Sqm.</v>
          </cell>
        </row>
        <row r="248">
          <cell r="B248" t="str">
            <v>b. In Ground floor</v>
          </cell>
          <cell r="C248">
            <v>0</v>
          </cell>
          <cell r="D248">
            <v>1694.16</v>
          </cell>
          <cell r="F248" t="str">
            <v>Sqm.</v>
          </cell>
        </row>
        <row r="249">
          <cell r="B249" t="str">
            <v>c. In First floor</v>
          </cell>
          <cell r="C249">
            <v>0</v>
          </cell>
          <cell r="D249">
            <v>1704.17</v>
          </cell>
          <cell r="F249" t="str">
            <v>Sqm.</v>
          </cell>
        </row>
        <row r="250">
          <cell r="B250" t="str">
            <v>d. In Second floor</v>
          </cell>
          <cell r="C250">
            <v>0</v>
          </cell>
          <cell r="D250">
            <v>1714.18</v>
          </cell>
          <cell r="F250" t="str">
            <v>Sqm.</v>
          </cell>
        </row>
        <row r="251">
          <cell r="B251" t="str">
            <v>e. In Third floor</v>
          </cell>
          <cell r="C251">
            <v>0</v>
          </cell>
          <cell r="D251">
            <v>1724.19</v>
          </cell>
          <cell r="F251" t="str">
            <v>Sqm.</v>
          </cell>
        </row>
        <row r="252">
          <cell r="B252" t="str">
            <v>f.  In Fourth floor</v>
          </cell>
          <cell r="C252">
            <v>0</v>
          </cell>
          <cell r="D252">
            <v>1734.2</v>
          </cell>
          <cell r="F252" t="str">
            <v>Sqm.</v>
          </cell>
        </row>
        <row r="253">
          <cell r="B253" t="str">
            <v>Cuddappa slab 20 mm tk.</v>
          </cell>
        </row>
        <row r="254">
          <cell r="B254" t="str">
            <v>a. In Ground floor</v>
          </cell>
          <cell r="D254">
            <v>564.47</v>
          </cell>
          <cell r="F254" t="str">
            <v>Sqm.</v>
          </cell>
        </row>
        <row r="255">
          <cell r="B255" t="str">
            <v>b. In First floor</v>
          </cell>
          <cell r="D255">
            <v>569.42999999999995</v>
          </cell>
          <cell r="F255" t="str">
            <v>Sqm.</v>
          </cell>
        </row>
        <row r="256">
          <cell r="B256" t="str">
            <v>c. In Second floor</v>
          </cell>
          <cell r="D256">
            <v>574.39</v>
          </cell>
          <cell r="F256" t="str">
            <v>Sqm.</v>
          </cell>
        </row>
        <row r="257">
          <cell r="B257" t="str">
            <v>d. In Third floor</v>
          </cell>
          <cell r="D257">
            <v>579.35</v>
          </cell>
          <cell r="F257" t="str">
            <v>Sqm.</v>
          </cell>
        </row>
        <row r="258">
          <cell r="B258" t="str">
            <v>e.  In Fourth floor</v>
          </cell>
          <cell r="D258">
            <v>584.30999999999995</v>
          </cell>
          <cell r="F258" t="str">
            <v>Sqm.</v>
          </cell>
        </row>
        <row r="259">
          <cell r="B259" t="str">
            <v>Cuddappa slab 40 mm tk.</v>
          </cell>
        </row>
        <row r="260">
          <cell r="B260" t="str">
            <v>a. In Ground floor</v>
          </cell>
          <cell r="D260">
            <v>2153.35</v>
          </cell>
          <cell r="F260" t="str">
            <v>Sqm.</v>
          </cell>
        </row>
        <row r="261">
          <cell r="B261" t="str">
            <v>b. In First floor</v>
          </cell>
          <cell r="D261">
            <v>2163.27</v>
          </cell>
          <cell r="F261" t="str">
            <v>Sqm.</v>
          </cell>
        </row>
        <row r="262">
          <cell r="B262" t="str">
            <v>c. In Second floor</v>
          </cell>
          <cell r="D262">
            <v>2173.19</v>
          </cell>
          <cell r="F262" t="str">
            <v>Sqm.</v>
          </cell>
        </row>
        <row r="263">
          <cell r="B263" t="str">
            <v>d. In Third floor</v>
          </cell>
          <cell r="D263">
            <v>2183.11</v>
          </cell>
          <cell r="F263" t="str">
            <v>Sqm.</v>
          </cell>
        </row>
        <row r="264">
          <cell r="B264" t="str">
            <v>e.  In Fourth floor</v>
          </cell>
          <cell r="D264">
            <v>2193.0300000000002</v>
          </cell>
          <cell r="F264" t="str">
            <v>Sqm.</v>
          </cell>
        </row>
        <row r="265">
          <cell r="B265" t="str">
            <v>Precast Jally ventilator 50mm tk.</v>
          </cell>
        </row>
        <row r="266">
          <cell r="B266" t="str">
            <v>a. In Ground Floor</v>
          </cell>
          <cell r="D266">
            <v>3094.58</v>
          </cell>
          <cell r="F266" t="str">
            <v>Sqm.</v>
          </cell>
        </row>
        <row r="267">
          <cell r="B267" t="str">
            <v>b. In First floor</v>
          </cell>
          <cell r="D267">
            <v>3103.91</v>
          </cell>
          <cell r="F267" t="str">
            <v>Sqm.</v>
          </cell>
        </row>
        <row r="268">
          <cell r="B268" t="str">
            <v>c. In Second floor</v>
          </cell>
          <cell r="D268">
            <v>3113.24</v>
          </cell>
          <cell r="F268" t="str">
            <v>Sqm.</v>
          </cell>
        </row>
        <row r="269">
          <cell r="B269" t="str">
            <v>d. In Third floor</v>
          </cell>
          <cell r="D269">
            <v>3122.57</v>
          </cell>
          <cell r="F269" t="str">
            <v>Sqm.</v>
          </cell>
        </row>
        <row r="270">
          <cell r="B270" t="str">
            <v>e.  In Fourth floor</v>
          </cell>
          <cell r="D270">
            <v>3131.9</v>
          </cell>
          <cell r="F270" t="str">
            <v>Sqm.</v>
          </cell>
        </row>
        <row r="271">
          <cell r="B271" t="str">
            <v>Supplying &amp; fixing of Terra cotta jolly (not less than 50mm)</v>
          </cell>
        </row>
        <row r="272">
          <cell r="B272" t="str">
            <v>a. In Ground Floor</v>
          </cell>
          <cell r="D272">
            <v>484.14</v>
          </cell>
          <cell r="F272" t="str">
            <v>Sqm.</v>
          </cell>
        </row>
        <row r="273">
          <cell r="B273" t="str">
            <v>b. In First Floor</v>
          </cell>
          <cell r="D273">
            <v>492.5</v>
          </cell>
          <cell r="F273" t="str">
            <v>Sqm.</v>
          </cell>
        </row>
        <row r="274">
          <cell r="B274" t="str">
            <v>c. In Second Floor</v>
          </cell>
          <cell r="D274">
            <v>500.86</v>
          </cell>
          <cell r="F274" t="str">
            <v>Sqm.</v>
          </cell>
        </row>
        <row r="275">
          <cell r="B275" t="str">
            <v>d. In Third Floor</v>
          </cell>
          <cell r="D275">
            <v>509.22</v>
          </cell>
          <cell r="F275" t="str">
            <v>Sqm.</v>
          </cell>
        </row>
        <row r="276">
          <cell r="B276" t="str">
            <v>e. In Fourth Floor</v>
          </cell>
          <cell r="D276">
            <v>517.58000000000004</v>
          </cell>
          <cell r="F276" t="str">
            <v>Sqm.</v>
          </cell>
        </row>
        <row r="277">
          <cell r="B277" t="str">
            <v>Supplying &amp; fixing of Terra cotta jolly (more than  50mm  upto 110 mm)</v>
          </cell>
        </row>
        <row r="278">
          <cell r="B278" t="str">
            <v>a. In Ground Floor</v>
          </cell>
          <cell r="D278">
            <v>659.11</v>
          </cell>
          <cell r="F278" t="str">
            <v>Sqm.</v>
          </cell>
        </row>
        <row r="279">
          <cell r="B279" t="str">
            <v>b. In First Floor</v>
          </cell>
          <cell r="D279">
            <v>677.5</v>
          </cell>
          <cell r="F279" t="str">
            <v>Sqm.</v>
          </cell>
        </row>
        <row r="280">
          <cell r="B280" t="str">
            <v>c. In Second Floor</v>
          </cell>
          <cell r="D280">
            <v>695.89</v>
          </cell>
          <cell r="F280" t="str">
            <v>Sqm.</v>
          </cell>
        </row>
        <row r="281">
          <cell r="B281" t="str">
            <v>d. In Third Floor</v>
          </cell>
          <cell r="D281">
            <v>714.28</v>
          </cell>
          <cell r="F281" t="str">
            <v>Sqm.</v>
          </cell>
        </row>
        <row r="282">
          <cell r="B282" t="str">
            <v>e. In Fourth Floor</v>
          </cell>
          <cell r="D282">
            <v>732.67</v>
          </cell>
          <cell r="F282" t="str">
            <v>Sqm.</v>
          </cell>
        </row>
        <row r="283">
          <cell r="B283" t="str">
            <v>Form work- Lintel (C.W. planks)</v>
          </cell>
          <cell r="C283">
            <v>0</v>
          </cell>
          <cell r="F283" t="str">
            <v>Sqm.</v>
          </cell>
        </row>
        <row r="284">
          <cell r="B284" t="str">
            <v>Form work - M.S. Sheet (slab)</v>
          </cell>
          <cell r="C284">
            <v>0</v>
          </cell>
          <cell r="F284" t="str">
            <v>Sqm.</v>
          </cell>
        </row>
        <row r="285">
          <cell r="B285" t="str">
            <v>Form work - Small quantities  (M.S. Sheet)</v>
          </cell>
          <cell r="C285">
            <v>0</v>
          </cell>
          <cell r="F285" t="str">
            <v>Sqm.</v>
          </cell>
        </row>
        <row r="286">
          <cell r="B286" t="str">
            <v>Form work - Plinth beam (C.W. planks)</v>
          </cell>
          <cell r="C286">
            <v>0</v>
          </cell>
          <cell r="F286" t="str">
            <v>Sqm.</v>
          </cell>
        </row>
        <row r="287">
          <cell r="B287" t="str">
            <v>R.C.C.Door frame</v>
          </cell>
          <cell r="C287">
            <v>0</v>
          </cell>
        </row>
        <row r="288">
          <cell r="B288" t="str">
            <v>a. 900 x 2100 mm</v>
          </cell>
          <cell r="C288">
            <v>0</v>
          </cell>
          <cell r="D288">
            <v>2875.12</v>
          </cell>
          <cell r="F288" t="str">
            <v>Each</v>
          </cell>
        </row>
        <row r="289">
          <cell r="B289" t="str">
            <v>b. 700 x 2100 mm</v>
          </cell>
          <cell r="C289">
            <v>0</v>
          </cell>
          <cell r="D289">
            <v>2837.4</v>
          </cell>
          <cell r="F289" t="str">
            <v>Each</v>
          </cell>
        </row>
        <row r="290">
          <cell r="B290" t="str">
            <v>c. 1000 x 2100 mm</v>
          </cell>
          <cell r="C290">
            <v>0</v>
          </cell>
          <cell r="D290">
            <v>2897.18</v>
          </cell>
          <cell r="F290" t="str">
            <v>Each</v>
          </cell>
        </row>
        <row r="291">
          <cell r="B291" t="str">
            <v>Teak wood Wrought &amp; Put up</v>
          </cell>
          <cell r="C291" t="str">
            <v xml:space="preserve">Supplying and fixing of teak wood wrought and put up for frames of doors, windows, ventilators, cupboard and any other similar joinery works with necessary plugs, rebates for shutters, plaster grooves on all faces etc. including labour charges for fixing </v>
          </cell>
          <cell r="D291" t="str">
            <v>*</v>
          </cell>
        </row>
        <row r="292">
          <cell r="B292" t="str">
            <v>a. T.W. over 2 m &amp; below 3 m</v>
          </cell>
          <cell r="C292" t="str">
            <v>(a) Teak wood over 2.00 metre and below 3.00 metre length</v>
          </cell>
          <cell r="D292">
            <v>125974.5</v>
          </cell>
          <cell r="F292" t="str">
            <v>Cum.</v>
          </cell>
        </row>
        <row r="293">
          <cell r="B293" t="str">
            <v>b. T.W. below 2 m length.</v>
          </cell>
          <cell r="C293" t="str">
            <v>(b) Teak wood below 2.00 metre length</v>
          </cell>
          <cell r="D293">
            <v>113774.5</v>
          </cell>
          <cell r="F293" t="str">
            <v>Cum.</v>
          </cell>
        </row>
        <row r="294">
          <cell r="B294" t="str">
            <v xml:space="preserve">PVC Door frame &amp; shutter  
</v>
          </cell>
          <cell r="C294" t="str">
            <v xml:space="preserve">Supplying and fixing of PVC doors of required over all size (single leaf) with PVC door frame and pvc shutter (superior variety). the door frame of 60mm thick made out of superior quality polymeric material conforming to is: 10151-1982. the door frame is </v>
          </cell>
          <cell r="D294">
            <v>2135</v>
          </cell>
          <cell r="F294" t="str">
            <v>Sqm.</v>
          </cell>
        </row>
        <row r="295">
          <cell r="B295" t="str">
            <v>Teak wood panelled door shutters</v>
          </cell>
          <cell r="C295">
            <v>0</v>
          </cell>
        </row>
        <row r="296">
          <cell r="B296" t="str">
            <v>a. 1000 x 2100 mm</v>
          </cell>
          <cell r="C296">
            <v>0</v>
          </cell>
          <cell r="D296">
            <v>5107.71</v>
          </cell>
          <cell r="F296" t="str">
            <v>Sqm.</v>
          </cell>
        </row>
        <row r="297">
          <cell r="B297" t="str">
            <v>b. 900 x 2100 mm</v>
          </cell>
          <cell r="C297">
            <v>0</v>
          </cell>
          <cell r="D297">
            <v>5123.42</v>
          </cell>
          <cell r="F297" t="str">
            <v>Sqm.</v>
          </cell>
        </row>
        <row r="298">
          <cell r="B298" t="str">
            <v>c. 700 x 2100 mm</v>
          </cell>
          <cell r="C298">
            <v>0</v>
          </cell>
          <cell r="D298">
            <v>5148.09</v>
          </cell>
          <cell r="F298" t="str">
            <v>Sqm.</v>
          </cell>
        </row>
        <row r="299">
          <cell r="B299" t="str">
            <v>d. 1200 x 2100 mm (Single) annexure item</v>
          </cell>
          <cell r="C299">
            <v>0</v>
          </cell>
          <cell r="D299">
            <v>6127.16</v>
          </cell>
          <cell r="F299" t="str">
            <v>Sqm.</v>
          </cell>
        </row>
        <row r="300">
          <cell r="B300" t="str">
            <v>Teak wood "Window" &amp;  Ventilator Shutter</v>
          </cell>
          <cell r="C300" t="str">
            <v>Teak wood "Window" &amp;  Ventilator Shutter</v>
          </cell>
        </row>
        <row r="301">
          <cell r="B301" t="str">
            <v>a. Window: 135 cm ht.</v>
          </cell>
          <cell r="C301" t="str">
            <v>a. Window: 135 cm ht.</v>
          </cell>
          <cell r="D301">
            <v>3669.03</v>
          </cell>
          <cell r="F301" t="str">
            <v>Sqm.</v>
          </cell>
        </row>
        <row r="302">
          <cell r="B302" t="str">
            <v>b. Window: 120 cm ht.</v>
          </cell>
          <cell r="C302" t="str">
            <v>b. Window: 120 cm ht.</v>
          </cell>
          <cell r="F302" t="str">
            <v>Sqm.</v>
          </cell>
        </row>
        <row r="303">
          <cell r="B303" t="str">
            <v>c. Window: 105 cm ht.</v>
          </cell>
          <cell r="C303" t="str">
            <v>c. Window: 105 cm ht.</v>
          </cell>
          <cell r="D303">
            <v>3867.87</v>
          </cell>
          <cell r="F303" t="str">
            <v>Sqm.</v>
          </cell>
        </row>
        <row r="304">
          <cell r="B304" t="str">
            <v>d. Ventilator: (90 x 60 cm)</v>
          </cell>
          <cell r="C304" t="str">
            <v>d. Ventilator: (90 x 60 cm)</v>
          </cell>
          <cell r="D304">
            <v>2864.7</v>
          </cell>
          <cell r="F304" t="str">
            <v>Sqm.</v>
          </cell>
        </row>
        <row r="305">
          <cell r="B305" t="str">
            <v>T.W. double leaf shutters for cup board/ ward robes</v>
          </cell>
          <cell r="C305">
            <v>0</v>
          </cell>
          <cell r="F305" t="str">
            <v>Sqm.</v>
          </cell>
        </row>
        <row r="306">
          <cell r="B306" t="str">
            <v>T.W. single leaf  Door shutters using    9 mm tk. phynol bonded BWR plywood</v>
          </cell>
          <cell r="C306">
            <v>0</v>
          </cell>
          <cell r="F306" t="str">
            <v>Sqm.</v>
          </cell>
        </row>
        <row r="307">
          <cell r="B307" t="str">
            <v>a. 900 x 2100 mm</v>
          </cell>
          <cell r="C307">
            <v>0</v>
          </cell>
          <cell r="D307">
            <v>3696.23</v>
          </cell>
          <cell r="F307" t="str">
            <v>Sqm.</v>
          </cell>
        </row>
        <row r="308">
          <cell r="B308" t="str">
            <v>Glass panels with Aluminium beedings</v>
          </cell>
          <cell r="C308">
            <v>0</v>
          </cell>
          <cell r="D308">
            <v>846.5</v>
          </cell>
          <cell r="F308" t="str">
            <v>Sqm.</v>
          </cell>
        </row>
        <row r="309">
          <cell r="B309" t="str">
            <v>S&amp;F of Magnetic door catches</v>
          </cell>
          <cell r="C309" t="str">
            <v>Supply and fixing of best approved superior variety magnetic door catches suitable for doors including cost of door catches, aluminium / stainless steel screws fixing in position etc., complete and as directed by the departmental officers. (the quality an</v>
          </cell>
          <cell r="D309">
            <v>52</v>
          </cell>
          <cell r="F309" t="str">
            <v>Each</v>
          </cell>
        </row>
        <row r="310">
          <cell r="B310" t="str">
            <v xml:space="preserve">Supply and fixing of Aluminium window with 3mm thick Glass </v>
          </cell>
          <cell r="C310">
            <v>0</v>
          </cell>
        </row>
        <row r="311">
          <cell r="B311" t="str">
            <v>a. 1.8 x 1.35 mt.window</v>
          </cell>
          <cell r="C311">
            <v>0</v>
          </cell>
          <cell r="D311">
            <v>16373.83</v>
          </cell>
          <cell r="F311" t="str">
            <v>Each</v>
          </cell>
        </row>
        <row r="312">
          <cell r="B312" t="str">
            <v>b. 1.35 x 1.35 mt.window</v>
          </cell>
          <cell r="C312">
            <v>0</v>
          </cell>
          <cell r="D312">
            <v>12339.28</v>
          </cell>
          <cell r="F312" t="str">
            <v>Each</v>
          </cell>
        </row>
        <row r="313">
          <cell r="B313" t="str">
            <v>c. 1.35 x  1.05 mt window</v>
          </cell>
          <cell r="C313">
            <v>0</v>
          </cell>
          <cell r="D313">
            <v>10491</v>
          </cell>
          <cell r="F313" t="str">
            <v>Each</v>
          </cell>
        </row>
        <row r="314">
          <cell r="B314" t="str">
            <v>d. 1.2 x 1.35 mt window</v>
          </cell>
          <cell r="C314">
            <v>0</v>
          </cell>
          <cell r="D314">
            <v>9860.3799999999992</v>
          </cell>
          <cell r="F314" t="str">
            <v>Each</v>
          </cell>
        </row>
        <row r="315">
          <cell r="B315" t="str">
            <v>e. 1.2 x 1.05 mt window</v>
          </cell>
          <cell r="C315">
            <v>0</v>
          </cell>
          <cell r="D315">
            <v>8172.08</v>
          </cell>
          <cell r="F315" t="str">
            <v>Each</v>
          </cell>
        </row>
        <row r="316">
          <cell r="B316" t="str">
            <v>f. 1.05 x 1.35 mt window</v>
          </cell>
          <cell r="C316">
            <v>0</v>
          </cell>
          <cell r="D316">
            <v>9081.2000000000007</v>
          </cell>
          <cell r="F316" t="str">
            <v>Each</v>
          </cell>
        </row>
        <row r="317">
          <cell r="B317" t="str">
            <v>g. 0.9 x 1.35 mt window</v>
          </cell>
          <cell r="C317">
            <v>0</v>
          </cell>
          <cell r="D317">
            <v>8296.49</v>
          </cell>
          <cell r="F317" t="str">
            <v>Each</v>
          </cell>
        </row>
        <row r="318">
          <cell r="B318" t="str">
            <v>h. 0.9 x 1.05 mt window</v>
          </cell>
          <cell r="C318">
            <v>0</v>
          </cell>
          <cell r="D318">
            <v>7054.91</v>
          </cell>
          <cell r="F318" t="str">
            <v>Each</v>
          </cell>
        </row>
        <row r="319">
          <cell r="B319" t="str">
            <v>i. 0.5 x 1.35 mt window</v>
          </cell>
          <cell r="C319">
            <v>0</v>
          </cell>
          <cell r="D319">
            <v>4517.09</v>
          </cell>
          <cell r="F319" t="str">
            <v>Each</v>
          </cell>
        </row>
        <row r="320">
          <cell r="B320" t="str">
            <v>j. 0.45 x 1.35 mt window</v>
          </cell>
          <cell r="C320">
            <v>0</v>
          </cell>
          <cell r="D320">
            <v>4257.63</v>
          </cell>
          <cell r="F320" t="str">
            <v>Each</v>
          </cell>
        </row>
        <row r="321">
          <cell r="B321" t="str">
            <v>k.0.90 x 0.60 mt.Ventilator</v>
          </cell>
          <cell r="C321">
            <v>0</v>
          </cell>
          <cell r="D321">
            <v>5215.46</v>
          </cell>
          <cell r="F321" t="str">
            <v>Each</v>
          </cell>
        </row>
        <row r="322">
          <cell r="B322" t="str">
            <v>l. 0.60 x 0.60 mt.Ventilator</v>
          </cell>
          <cell r="C322">
            <v>0</v>
          </cell>
          <cell r="D322">
            <v>5780.28</v>
          </cell>
          <cell r="F322" t="str">
            <v>Each</v>
          </cell>
        </row>
        <row r="323">
          <cell r="B323" t="str">
            <v>Manufacturing &amp; supply of steel windows (Weight basis)</v>
          </cell>
          <cell r="C323" t="str">
            <v>Manufacturing and supplying of steel windows confirming to is 1038/1983 specification  with steel section used for fabrication of windows  as per is 7452/1982 specification and as per the approved type design for all size applicable for the work with iron</v>
          </cell>
          <cell r="D323">
            <v>69.599999999999994</v>
          </cell>
          <cell r="F323" t="str">
            <v>Kg.</v>
          </cell>
        </row>
        <row r="324">
          <cell r="B324" t="str">
            <v>M.S.Holdfast</v>
          </cell>
          <cell r="C324" t="str">
            <v>Supplying and fixing of Mild steel hold fasts horizontally twisted of size 230x40x4mm  with pair of suitable iron screws.</v>
          </cell>
          <cell r="D324">
            <v>9.6</v>
          </cell>
          <cell r="F324" t="str">
            <v>Each</v>
          </cell>
        </row>
        <row r="325">
          <cell r="B325" t="str">
            <v>Flooring in C.C.1:5:10</v>
          </cell>
          <cell r="C325" t="str">
            <v>Flooring with a bed of cement concrete 1:5:10 (one of cement, five of sand and ten of hard broken stone jelly) using 40mm size hard broken stone jelly and top left rough to receive the floor  finish with required slopes including ramming, curing etc., all</v>
          </cell>
          <cell r="D325">
            <v>4819.8900000000003</v>
          </cell>
          <cell r="F325" t="str">
            <v>Cum.</v>
          </cell>
        </row>
        <row r="326">
          <cell r="B326" t="str">
            <v>B.w. in C.M. 1:4 for staircase steps Chamber
 burnt bricks 23 x 11.2 x 7 cm.</v>
          </cell>
          <cell r="C326">
            <v>0</v>
          </cell>
          <cell r="D326">
            <v>7285.94</v>
          </cell>
          <cell r="F326" t="str">
            <v>Cum.</v>
          </cell>
        </row>
        <row r="327">
          <cell r="B327" t="str">
            <v>B.w. in C.M. 1:4 for staircase steps Chamber
 burnt bricks 23 x 11.4 x 7.5 cm.</v>
          </cell>
          <cell r="C327" t="str">
            <v xml:space="preserve">brick work in cm 1:4 (one of cement and four of sand) using chamber burnt bricks of size 9"x41/2"x3" (23x11.4x7.5cm) for stair case steps including proper setting, scaffolding, curing etc., complete in all respects in all floors. </v>
          </cell>
          <cell r="D327">
            <v>7099.01</v>
          </cell>
          <cell r="F327" t="str">
            <v>Cum.</v>
          </cell>
        </row>
        <row r="328">
          <cell r="B328" t="str">
            <v>B.w. in C.M. 1:4 for staircase steps Chamber 
burnt bricks  23 x 11 x 7 cm.</v>
          </cell>
          <cell r="C328">
            <v>0</v>
          </cell>
          <cell r="F328" t="str">
            <v>Cum.</v>
          </cell>
        </row>
        <row r="329">
          <cell r="B329" t="str">
            <v>B.w. in C.M. 1:4 for staircase steps Chamber
 burnt bricks 22 x 11 x 7 cm.</v>
          </cell>
          <cell r="C329">
            <v>0</v>
          </cell>
          <cell r="F329" t="str">
            <v>Cum.</v>
          </cell>
        </row>
        <row r="330">
          <cell r="B330" t="str">
            <v>B.w. in C.M. 1:4 for staircase steps Kiln burnt country bricks 22 x 11 x 7 cm.</v>
          </cell>
          <cell r="C330">
            <v>0</v>
          </cell>
          <cell r="D330">
            <v>7206.85</v>
          </cell>
          <cell r="F330" t="str">
            <v>Cum.</v>
          </cell>
        </row>
        <row r="331">
          <cell r="B331" t="str">
            <v>B.w. in C.M. 1:4 for staircase steps Kiln burnt country bricks 22 x 11 x 5.7 cm.</v>
          </cell>
          <cell r="C331">
            <v>0</v>
          </cell>
          <cell r="F331" t="str">
            <v>Cum.</v>
          </cell>
        </row>
        <row r="332">
          <cell r="B332" t="str">
            <v>Floor plastering in C.M. 1:4, 20 mm tk.</v>
          </cell>
          <cell r="C332" t="str">
            <v>Finishing the top of flooring in CM 1:4 (one of cement and four of sand) 20mm thick including surface rendered smooth including providing proper slopes, thread lining, curing and 150mm wide skirting alround with the same cement mortar etc., complete in al</v>
          </cell>
          <cell r="D332">
            <v>533.52</v>
          </cell>
          <cell r="F332" t="str">
            <v>Sqm.</v>
          </cell>
        </row>
        <row r="333">
          <cell r="B333" t="str">
            <v>Mosaic tiles 20 cm x 20 cm x 2 cm.</v>
          </cell>
          <cell r="C333">
            <v>0</v>
          </cell>
          <cell r="F333" t="str">
            <v>Sqm.</v>
          </cell>
        </row>
        <row r="334">
          <cell r="B334" t="str">
            <v>Mosaic tiles 25 cm x 25 cm x 2 cm.</v>
          </cell>
          <cell r="C334">
            <v>0</v>
          </cell>
          <cell r="D334">
            <v>1277.7</v>
          </cell>
          <cell r="F334" t="str">
            <v>Sqm.</v>
          </cell>
        </row>
        <row r="335">
          <cell r="B335" t="str">
            <v>Floor ceramic tiles</v>
          </cell>
          <cell r="C335">
            <v>0</v>
          </cell>
          <cell r="D335">
            <v>1246.2</v>
          </cell>
          <cell r="F335" t="str">
            <v>Sqm.</v>
          </cell>
        </row>
        <row r="336">
          <cell r="B336" t="str">
            <v>Glazed tiles</v>
          </cell>
          <cell r="C336">
            <v>0</v>
          </cell>
          <cell r="D336">
            <v>1420.92</v>
          </cell>
          <cell r="F336" t="str">
            <v>Sqm.</v>
          </cell>
        </row>
        <row r="337">
          <cell r="B337" t="str">
            <v>Floor ceramic tiles (Anti-skid)</v>
          </cell>
          <cell r="C337">
            <v>0</v>
          </cell>
          <cell r="D337">
            <v>1246.2</v>
          </cell>
          <cell r="F337" t="str">
            <v>Sqm.</v>
          </cell>
        </row>
        <row r="338">
          <cell r="B338" t="str">
            <v>Ellispattern</v>
          </cell>
          <cell r="C338" t="str">
            <v>Finishing the top of flooring with cement concrete 1:3 (one of cement and three of blue granite chips of size 10mm and below) 20mm thick Ellis pattern flooring (no sand) and surface rendered smooth including 50mm wide skirting, providing proper slopes, th</v>
          </cell>
          <cell r="D338">
            <v>459.65</v>
          </cell>
          <cell r="F338" t="str">
            <v>Sqm.</v>
          </cell>
        </row>
        <row r="339">
          <cell r="B339" t="str">
            <v>Weathering course</v>
          </cell>
          <cell r="C339" t="str">
            <v>weathering course with concrete broken brick jelly 20mm gauge in pure burnt lime stone slaked and screened (no sand) over rcc roof slab with proportion of brick jelly to lime (fat lime) being 32:12½ by volume well beaten with wooden beaters for giving the</v>
          </cell>
          <cell r="D339">
            <v>3794.13</v>
          </cell>
          <cell r="F339" t="str">
            <v>Cum.</v>
          </cell>
        </row>
        <row r="340">
          <cell r="B340" t="str">
            <v>Pressed tiles (23cmx23cmx20mm) mixed with Crude oil</v>
          </cell>
          <cell r="C340">
            <v>0</v>
          </cell>
          <cell r="F340" t="str">
            <v>Sqm.</v>
          </cell>
        </row>
        <row r="341">
          <cell r="B341" t="str">
            <v xml:space="preserve">Pointing to the existing hydraulic pressed tiles with cement morter 1:3 mixed with water proofing compound including curing etc., as per standard specifications. </v>
          </cell>
          <cell r="C341" t="str">
            <v xml:space="preserve">Pointing to the existing hydraulic pressed tiles with cement morter 1:3 mixed with water proofing compound including curing etc., as per standard specifications. </v>
          </cell>
          <cell r="D341">
            <v>330.16</v>
          </cell>
          <cell r="F341" t="str">
            <v>Sqm.</v>
          </cell>
        </row>
        <row r="342">
          <cell r="B342" t="str">
            <v>Pressed tiles (23cmx23cmx20mm) mixed with Water proofing compound</v>
          </cell>
          <cell r="C342" t="str">
            <v xml:space="preserve">Finishing the top of roof with one course of hydraulic pressed tiles of approved superior quality of size 23cmx23cmx20mm thick laid over weathering course in cm 1:3 (one of cement and three of sand) 12mm thick mixed with water proofing compound  at 2% by </v>
          </cell>
          <cell r="D342">
            <v>1232.75</v>
          </cell>
          <cell r="F342" t="str">
            <v>Sqm.</v>
          </cell>
        </row>
        <row r="343">
          <cell r="B343" t="str">
            <v>Pressed tiles (23cmx23cmx18mm) mixed with Water proofing compound</v>
          </cell>
          <cell r="C343">
            <v>0</v>
          </cell>
          <cell r="F343" t="str">
            <v>Sqm.</v>
          </cell>
        </row>
        <row r="344">
          <cell r="B344" t="str">
            <v>Plastering in C.M. 1:5, 12 mm tk.</v>
          </cell>
          <cell r="C344" t="str">
            <v>Plastering with CM 1:5 (one of cement and five of sand) 12mm thick finished with  neat cement including providing band cornice, ceiling cornice, curing, scaffolding  etc., complete in all respects and complying with relevant standard specifications.</v>
          </cell>
          <cell r="D344">
            <v>262.06</v>
          </cell>
          <cell r="F344" t="str">
            <v>Sqm.</v>
          </cell>
        </row>
        <row r="345">
          <cell r="B345" t="str">
            <v>Plastering in C.M. 1:4, 12 mm tk.</v>
          </cell>
          <cell r="C345" t="str">
            <v>Plastering with CM 1:4 (one of cement and four of sand) 12mm thick finished with  neat cement including providing band cornice, ceiling cornice, curing, scaffolding  etc., complete in all respects and complying with relevant standard specifications.</v>
          </cell>
          <cell r="D345">
            <v>268.14999999999998</v>
          </cell>
          <cell r="F345" t="str">
            <v>Sqm.</v>
          </cell>
        </row>
        <row r="346">
          <cell r="B346" t="str">
            <v>Spl. Ceiling plastering in C.M. 1:3,
 10 mm tk.</v>
          </cell>
          <cell r="C346" t="str">
            <v>Special ceiling plastering in cement mortar 1:3 (one of cement and three of sand)  10mm thick for bottom of roof, stair waist, landing and sunshades in all floors finished with neat cement including hacking the areas, providing band cornice, scaffolding c</v>
          </cell>
          <cell r="D346">
            <v>299.8</v>
          </cell>
          <cell r="F346" t="str">
            <v>Sqm.</v>
          </cell>
        </row>
        <row r="347">
          <cell r="B347" t="str">
            <v>Cement mortar Border in  C.M. 1:5, 12 mm tk.</v>
          </cell>
          <cell r="C347" t="str">
            <v>Plastering in Cement Mortar 1:5 (one of cement and five of sand) 12mm thick for border finish in all floors for elevation purposes including scaffolding, curing, finishing etc., all complete.</v>
          </cell>
          <cell r="D347" t="str">
            <v>*</v>
          </cell>
        </row>
        <row r="348">
          <cell r="B348" t="str">
            <v>a. 150 mm wide</v>
          </cell>
          <cell r="C348" t="str">
            <v>(a) 150mm wide border</v>
          </cell>
          <cell r="D348">
            <v>84.21</v>
          </cell>
          <cell r="F348" t="str">
            <v>Rmt</v>
          </cell>
        </row>
        <row r="349">
          <cell r="B349" t="str">
            <v>b. 75 mm wide</v>
          </cell>
          <cell r="C349" t="str">
            <v>(b) 75mm wide border</v>
          </cell>
          <cell r="D349">
            <v>54.9</v>
          </cell>
          <cell r="F349" t="str">
            <v>Rmt</v>
          </cell>
        </row>
        <row r="350">
          <cell r="B350" t="str">
            <v>c. 50 mm wide</v>
          </cell>
          <cell r="C350" t="str">
            <v>(c) 50mm wide border</v>
          </cell>
          <cell r="D350">
            <v>40.880000000000003</v>
          </cell>
          <cell r="F350" t="str">
            <v>Rmt</v>
          </cell>
        </row>
        <row r="351">
          <cell r="B351" t="str">
            <v>White washing 3 coats  (slaked)</v>
          </cell>
          <cell r="C351" t="str">
            <v>White washing three coats using clean shell lime slaked including cost of lime, gum, blue, brushes including scaffolding etc., complete in all respects.</v>
          </cell>
          <cell r="D351">
            <v>47.48</v>
          </cell>
          <cell r="F351" t="str">
            <v>Sqm.</v>
          </cell>
        </row>
        <row r="352">
          <cell r="B352" t="str">
            <v>Colour washing  ( slaked)</v>
          </cell>
          <cell r="C352">
            <v>0</v>
          </cell>
          <cell r="D352">
            <v>52.77</v>
          </cell>
          <cell r="F352" t="str">
            <v>Sqm.</v>
          </cell>
        </row>
        <row r="353">
          <cell r="B353" t="str">
            <v>Cement paint</v>
          </cell>
          <cell r="C353">
            <v>0</v>
          </cell>
          <cell r="D353">
            <v>205.39</v>
          </cell>
          <cell r="F353" t="str">
            <v>Sqm.</v>
          </cell>
        </row>
        <row r="354">
          <cell r="B354" t="str">
            <v>Matt paint</v>
          </cell>
          <cell r="C354" t="str">
            <v>painting two coats using matt-paint (weather coat) of approved brand over the priming coat on cement plastered / concrete wall surfaces or other similar works including cost of matt-paints, putty, brushes, watering, curing, etc., all complete and as direc</v>
          </cell>
          <cell r="D354">
            <v>169.69</v>
          </cell>
          <cell r="F354" t="str">
            <v>Sqm.</v>
          </cell>
        </row>
        <row r="355">
          <cell r="B355" t="str">
            <v>M.s Grills</v>
          </cell>
          <cell r="C355" t="str">
            <v>Supplying and fixing Mild steel Grills as per the design approved to verandah enclosure or gate including one coat of primer and labour for fixing in position etc., all complete.</v>
          </cell>
          <cell r="D355">
            <v>70.150000000000006</v>
          </cell>
          <cell r="F355" t="str">
            <v>Kg.</v>
          </cell>
        </row>
        <row r="356">
          <cell r="B356" t="str">
            <v>Painting - New "wood work"</v>
          </cell>
          <cell r="C356" t="str">
            <v xml:space="preserve">Painting the new wood work with two coats of approved first class synthetic enamel ready mixed paint in addtion to one coat of primer of approved quality and shade, the paint should be supplied by the contractor at his own cost (the quality and the shade </v>
          </cell>
          <cell r="D356">
            <v>241.31</v>
          </cell>
          <cell r="F356" t="str">
            <v>Sqm.</v>
          </cell>
        </row>
        <row r="357">
          <cell r="B357" t="str">
            <v>Painting - New "iron work"</v>
          </cell>
          <cell r="C357" t="str">
            <v xml:space="preserve">Painting the new iron work with two coats of approved first class synthetic enamel ready mixed paint in addtion to one coat of primer of approved quality and shade, the paint should be supplied by the contractor at his own cost (the quality and the shade </v>
          </cell>
          <cell r="D357">
            <v>142.72999999999999</v>
          </cell>
          <cell r="F357" t="str">
            <v>Sqm.</v>
          </cell>
        </row>
        <row r="358">
          <cell r="B358" t="str">
            <v>Fabrication of Mild steel / RTS grills
(with cement slurry wash)</v>
          </cell>
          <cell r="C358" t="str">
            <v xml:space="preserve">supplying, fabricating and placing in position of mild steel grills / ribbed tor steels for reinforcement for all floors including cost of binding wire, bending, tying and applying one coat of cement slurry etc., all complete in all respects.
</v>
          </cell>
        </row>
        <row r="359">
          <cell r="B359" t="str">
            <v>a. upto 16mm dia rods</v>
          </cell>
          <cell r="C359">
            <v>0</v>
          </cell>
          <cell r="D359">
            <v>92494</v>
          </cell>
          <cell r="F359" t="str">
            <v>MT</v>
          </cell>
        </row>
        <row r="360">
          <cell r="B360" t="str">
            <v>b. above 16mm dia rods</v>
          </cell>
          <cell r="C360">
            <v>0</v>
          </cell>
          <cell r="D360">
            <v>92494</v>
          </cell>
          <cell r="F360" t="str">
            <v>MT</v>
          </cell>
        </row>
        <row r="361">
          <cell r="B361" t="str">
            <v xml:space="preserve">Fabrication of Mild steel / RTS grills 
</v>
          </cell>
          <cell r="C361" t="str">
            <v>Supplying, fabricating and placing in position of mild steel grills / ribbed tor steels of all diameters for reinforcement for all floors including cost of  binding wire, bending tying  and applying one coat of cement slurry etc., all complete in all resp</v>
          </cell>
        </row>
        <row r="362">
          <cell r="B362" t="str">
            <v>a. upto 16mm dia rods</v>
          </cell>
          <cell r="C362">
            <v>0</v>
          </cell>
          <cell r="D362">
            <v>90389</v>
          </cell>
          <cell r="F362" t="str">
            <v>MT</v>
          </cell>
        </row>
        <row r="363">
          <cell r="B363" t="str">
            <v>b. above 16mm dia rods</v>
          </cell>
          <cell r="C363">
            <v>0</v>
          </cell>
          <cell r="D363">
            <v>90389</v>
          </cell>
          <cell r="F363" t="str">
            <v>MT</v>
          </cell>
        </row>
        <row r="364">
          <cell r="B364" t="str">
            <v>PVC SWR 110 mm dia Rain water pipe</v>
          </cell>
          <cell r="C364" t="str">
            <v>Supplying and fixing of 110mm dia PVC SWR pipe with ISI mark confirming to IS 13952:1992- type 'A  for rain water down fall pipe  with relevant specials such as gratings, shoes, bends, offsets confirming to is 14735 including  jointing with seal ring conf</v>
          </cell>
          <cell r="D364">
            <v>350.32</v>
          </cell>
          <cell r="F364" t="str">
            <v>Rmt</v>
          </cell>
        </row>
        <row r="365">
          <cell r="B365" t="str">
            <v>Rain Water Harvesting using Defunct borewell method</v>
          </cell>
          <cell r="C365">
            <v>0</v>
          </cell>
          <cell r="F365" t="str">
            <v>Each</v>
          </cell>
        </row>
        <row r="366">
          <cell r="B366" t="str">
            <v>Stucco plastering 12 mm tk.</v>
          </cell>
          <cell r="C366" t="str">
            <v xml:space="preserve">stucco plastering 12mm thick using hard broken stone chips of size 10mm  and below using 86.50 kgs of cement and 0.15 cu.m. blue metal chips for every 10sq.m area over the existing plastered surface including curing etc., complete complying with relevant </v>
          </cell>
          <cell r="D366">
            <v>328.59</v>
          </cell>
          <cell r="F366" t="str">
            <v>Sqm.</v>
          </cell>
        </row>
        <row r="367">
          <cell r="B367" t="str">
            <v>S &amp; F 20 mm dia Alu. Hanger Rod</v>
          </cell>
          <cell r="C367" t="str">
            <v>Supplying and fixing of 20mm dia Aluminium hanger rod to the required length with aluminium end brackets  including cost of screws, tw plugs and labour charges for fixing in position etc., complete in all respects and as directed by the departmental offic</v>
          </cell>
          <cell r="D367">
            <v>58</v>
          </cell>
          <cell r="F367" t="str">
            <v>Rmt</v>
          </cell>
        </row>
        <row r="368">
          <cell r="B368" t="str">
            <v>S &amp; F Alu  Towel rail 75 cm long</v>
          </cell>
          <cell r="C368" t="str">
            <v>Supplying and fixing of Aluminium towel rails of 75cm long, including cost of screws, TW plug and labour charges for fixing in position etc., complete in all  respects and as directed by the departmental officers.</v>
          </cell>
          <cell r="D368">
            <v>95</v>
          </cell>
          <cell r="F368" t="str">
            <v>Each</v>
          </cell>
        </row>
        <row r="369">
          <cell r="B369" t="str">
            <v>S &amp; F 5 pin Coat stand</v>
          </cell>
          <cell r="C369" t="str">
            <v>Supplying and fixing of Aluminium plate with five pins for coat stand including cost of plugs, nails, screws and labour for fixing in position etc., all complete and as directed by the departmental officers.</v>
          </cell>
          <cell r="D369">
            <v>55</v>
          </cell>
          <cell r="F369" t="str">
            <v>Each</v>
          </cell>
        </row>
        <row r="370">
          <cell r="B370" t="str">
            <v>S &amp; F chromium plated 8 guage Picture Hook</v>
          </cell>
          <cell r="C370" t="str">
            <v>Providing and fixing of iron chromium plated 8 gauge picture hooks including fixing in position etc., all complete in all respects and as directed by the departmental officers.</v>
          </cell>
          <cell r="D370">
            <v>1.5</v>
          </cell>
          <cell r="F370" t="str">
            <v>Each</v>
          </cell>
        </row>
        <row r="371">
          <cell r="B371" t="str">
            <v>Precast slab 50 mm tk.in C.C. 1:3:6</v>
          </cell>
          <cell r="C371">
            <v>0</v>
          </cell>
          <cell r="F371" t="str">
            <v>Sqm.</v>
          </cell>
        </row>
        <row r="372">
          <cell r="B372" t="str">
            <v xml:space="preserve">Providing precast Kerb stone in C.C. 1:3:6,  450 x 300 x 150 mm </v>
          </cell>
          <cell r="C372" t="str">
            <v>Supplying and fixing of precast kerb stone of size 450 x 300 x150 mm made in cement concrete 1:3:6 (one of cement, three of sand and six of hard broken stone jelly) using 20mm size hard broken stone jelly including the cost of kerb stone, moulding, laying</v>
          </cell>
          <cell r="D372">
            <v>262.76</v>
          </cell>
          <cell r="F372" t="str">
            <v>Rmt</v>
          </cell>
        </row>
        <row r="373">
          <cell r="B373" t="str">
            <v>Supply and planting avenue trees</v>
          </cell>
          <cell r="C373" t="str">
            <v>supplying and planting of avenue trees including earthwork excavation for pit of size 60x60x60cm filled with manure for 20cm depth and filling with river sand and red earth mix in the ratio of 1:1 for 40cm depth in the same pit and planting the avenue tre</v>
          </cell>
          <cell r="D373">
            <v>372.73</v>
          </cell>
          <cell r="F373" t="str">
            <v>Each</v>
          </cell>
        </row>
        <row r="374">
          <cell r="B374" t="str">
            <v>Providing Tree guard</v>
          </cell>
          <cell r="C374" t="str">
            <v>supplying and fixing of triangular shape chicken mesh tree guard using 8 cm dia casurina vertical post and middle tie using country wood reaper of size 50x25 mm and 25 gauge chicken mesh including labour charges for fixing the triangular tree guard and as</v>
          </cell>
          <cell r="D374">
            <v>906.32</v>
          </cell>
          <cell r="F374" t="str">
            <v>Each</v>
          </cell>
        </row>
        <row r="375">
          <cell r="B375" t="str">
            <v>Supplying. Fabricating and erection of M.S Scheme Name board</v>
          </cell>
          <cell r="C375" t="str">
            <v>Supplying fabrication and erecton in position of M.S.scheme name and layout  board with 50x50x6mm M.S.angle for vertical post and support posts with 2.5mm thick m.s.sheet for a size at 1.80x1.20m with 40x40x6mm M.S.angle around the board and 50x6mm flat s</v>
          </cell>
          <cell r="D375">
            <v>19541.97</v>
          </cell>
          <cell r="F375" t="str">
            <v>Each</v>
          </cell>
        </row>
        <row r="376">
          <cell r="B376" t="str">
            <v>HDPE water tank 700 lit capacity with ISI mark</v>
          </cell>
          <cell r="C376" t="str">
            <v>Supplying and erection of rotational moulded polyethylene water storage tanks (HDPE cylinderical vertical type) for outdoor use having capacity 700 of  litres (excluding free board) of approved brand (superior variety) with ISI mark (marked in the tank it</v>
          </cell>
          <cell r="D376">
            <v>7035</v>
          </cell>
          <cell r="F376" t="str">
            <v>Each</v>
          </cell>
        </row>
        <row r="377">
          <cell r="B377" t="str">
            <v>PVC Water supply (ASTM)</v>
          </cell>
          <cell r="C377" t="str">
            <v>Supplying, laying, fixing and joining the following PVC pipes as per ASTM D-1785 of schedule 40 of wall thickness not less than the specified in IS 4985 suitable for  plumbing by threading of wall thickness including the cost of suitable PVC/GI specials/G</v>
          </cell>
          <cell r="D377" t="str">
            <v>*</v>
          </cell>
        </row>
        <row r="378">
          <cell r="B378" t="str">
            <v>a. 32 mm dia  PVC Water supply (ASTM)</v>
          </cell>
          <cell r="C378" t="str">
            <v>(a) 32mm ASTM-D schedule 40 threaded PVC pipe  with necessary PVC/GI specials</v>
          </cell>
          <cell r="D378">
            <v>260.42</v>
          </cell>
          <cell r="F378" t="str">
            <v>Rmt</v>
          </cell>
        </row>
        <row r="379">
          <cell r="B379" t="str">
            <v>b. 25 mm dia PVC Water supply (ASTM)</v>
          </cell>
          <cell r="C379" t="str">
            <v>(b) 25mm ASTM-D schedule 40 threaded PVC pipe  with necessary PVC/GI specials</v>
          </cell>
          <cell r="D379">
            <v>242.82</v>
          </cell>
          <cell r="F379" t="str">
            <v>Rmt</v>
          </cell>
        </row>
        <row r="380">
          <cell r="B380" t="str">
            <v>c. 20 mm dia PVC Water supply (ASTM)</v>
          </cell>
          <cell r="C380" t="str">
            <v>(c) 20mm ASTM-D schedule 40 threaded PVC pipe  with necessary PVC/GI specials</v>
          </cell>
          <cell r="D380">
            <v>238.03</v>
          </cell>
          <cell r="F380" t="str">
            <v>Rmt</v>
          </cell>
        </row>
        <row r="381">
          <cell r="B381" t="str">
            <v>G.I Pipe 20mm dia for Hot water line (Fully Concealed in walls)</v>
          </cell>
          <cell r="C381" t="str">
            <v>supplying, laying and fixing of 20 mm dia gi pipe ‘b’ class of best approved quality for hot water line fully concealed in walls including cost of pipes and specials, labour charges for laying, jointing, testing and redoing the dismantled portions with ne</v>
          </cell>
          <cell r="D381">
            <v>319.86</v>
          </cell>
          <cell r="F381" t="str">
            <v>Rmt</v>
          </cell>
        </row>
        <row r="382">
          <cell r="B382" t="str">
            <v>Wash basin</v>
          </cell>
          <cell r="C382">
            <v>0</v>
          </cell>
          <cell r="D382">
            <v>3416.5</v>
          </cell>
          <cell r="F382" t="str">
            <v>Each</v>
          </cell>
        </row>
        <row r="383">
          <cell r="B383" t="str">
            <v>S &amp; F  of  C.I. Manhole cover 45 x 45 cm
 (20 kg. weight)</v>
          </cell>
          <cell r="C383">
            <v>0</v>
          </cell>
          <cell r="F383" t="str">
            <v>Each</v>
          </cell>
        </row>
        <row r="384">
          <cell r="B384" t="str">
            <v>C.I. Steps ( 5 kg)</v>
          </cell>
          <cell r="C384" t="str">
            <v xml:space="preserve">Supplying and fixing of C.I. steps of approved quality and brand (not less than 5kg each) including cost of material labour charges for fixing etc., all complete and as directed by the departmental officers.
</v>
          </cell>
          <cell r="D384">
            <v>30</v>
          </cell>
          <cell r="F384" t="str">
            <v>Each</v>
          </cell>
        </row>
        <row r="385">
          <cell r="B385" t="str">
            <v>Brass tap (with ISI mark)</v>
          </cell>
          <cell r="C385" t="str">
            <v xml:space="preserve">supplying and fixing of brass screw down  tap 15mm dia heavy not less than 430 grams weight with isi mark.
</v>
          </cell>
          <cell r="D385">
            <v>206</v>
          </cell>
          <cell r="F385" t="str">
            <v>Each</v>
          </cell>
        </row>
        <row r="386">
          <cell r="B386" t="str">
            <v xml:space="preserve">C.P tap long body </v>
          </cell>
          <cell r="C386" t="str">
            <v>supplying and fixing of 15mm dia brass core c.p long body tap of best quality including cost of fittings with required specials, bends, labour for fixing etc, all complete and as directed by the departmental officers., (the quality and brand of fittings s</v>
          </cell>
          <cell r="D386">
            <v>300</v>
          </cell>
          <cell r="F386" t="str">
            <v>Each</v>
          </cell>
        </row>
        <row r="387">
          <cell r="B387" t="str">
            <v xml:space="preserve">C.P tap short body </v>
          </cell>
          <cell r="C387" t="str">
            <v xml:space="preserve">supplying and fixing of 15mm dia brass core c.p short body tap of best quality including cost of fittings with required specials, bends, labour for fixing etc, all complete and as directed by the departmental officers., (the quality and brand of fittings </v>
          </cell>
          <cell r="D387">
            <v>250</v>
          </cell>
          <cell r="F387" t="str">
            <v>Each</v>
          </cell>
        </row>
        <row r="388">
          <cell r="B388" t="str">
            <v>Squat Urinal</v>
          </cell>
          <cell r="C388" t="str">
            <v>supplying and fixing of approved brand porcelain squat urinal superior variety, in cm 1:1 (one of cement and one of sand) including cost of squat urinal with foot rests etc. all   complete   as    directed by the departmental officers (the quality and bra</v>
          </cell>
          <cell r="D388">
            <v>908.13</v>
          </cell>
          <cell r="F388" t="str">
            <v>Each</v>
          </cell>
        </row>
        <row r="389">
          <cell r="B389" t="str">
            <v>Flat Back Urinal</v>
          </cell>
          <cell r="C389" t="str">
            <v>Supplying and fixing of approved brand porcelain flat back urinal superior variety including cost of urinal lead pipe, waste pipe, 15mm wheel valve, tw plug and labour for fixing etc., all complete as directed by the departmental officers (the brand and q</v>
          </cell>
          <cell r="D389">
            <v>2261.16</v>
          </cell>
          <cell r="F389" t="str">
            <v>Each</v>
          </cell>
        </row>
        <row r="390">
          <cell r="B390" t="str">
            <v xml:space="preserve">S &amp; F of Orissapan  - in G.F.  </v>
          </cell>
          <cell r="C390">
            <v>0</v>
          </cell>
          <cell r="D390">
            <v>3459.66</v>
          </cell>
          <cell r="F390" t="str">
            <v>Each</v>
          </cell>
        </row>
        <row r="391">
          <cell r="B391" t="str">
            <v xml:space="preserve">S &amp; F of Orissapan - other than G.F. </v>
          </cell>
          <cell r="C391">
            <v>0</v>
          </cell>
          <cell r="D391">
            <v>5361.93</v>
          </cell>
          <cell r="F391" t="str">
            <v>Each</v>
          </cell>
        </row>
        <row r="392">
          <cell r="B392" t="str">
            <v>S &amp; F of E.W.C.(white)</v>
          </cell>
          <cell r="C392" t="str">
            <v xml:space="preserve">Supplying and fixing EWC (white) superior variety 500mm including cost and fixing of double flapped coloured plastic sheet cover pvc flushing cistern in appropriate level as directed by the departmental officers at a maximum level of 5’6" and of approved </v>
          </cell>
          <cell r="D392">
            <v>7315.38</v>
          </cell>
          <cell r="F392" t="str">
            <v>Each</v>
          </cell>
        </row>
        <row r="393">
          <cell r="B393" t="str">
            <v>S &amp; F of E.W.C.(colour)</v>
          </cell>
          <cell r="C393" t="str">
            <v>supplying and fixing ewc superior variety (colour) 500mm including cost and fixing of double flapped coloured plastic sheet cover, pvc flushing cistern in appropriate level as directed by the departmental officers at a maximum level of 5’6" and of approve</v>
          </cell>
          <cell r="D393">
            <v>7709.38</v>
          </cell>
          <cell r="F393" t="str">
            <v>Each</v>
          </cell>
        </row>
        <row r="394">
          <cell r="B394" t="str">
            <v>PVC SWR pipe (Soil line)</v>
          </cell>
          <cell r="C394">
            <v>0</v>
          </cell>
        </row>
        <row r="395">
          <cell r="B395" t="str">
            <v>a. 110 mm dia.</v>
          </cell>
          <cell r="C395">
            <v>0</v>
          </cell>
          <cell r="D395">
            <v>737.96</v>
          </cell>
          <cell r="F395" t="str">
            <v>Rmt</v>
          </cell>
        </row>
        <row r="396">
          <cell r="B396" t="str">
            <v>b. 75 mm dia.</v>
          </cell>
          <cell r="C396">
            <v>0</v>
          </cell>
          <cell r="D396">
            <v>620.66</v>
          </cell>
          <cell r="F396" t="str">
            <v>Rmt</v>
          </cell>
        </row>
        <row r="397">
          <cell r="B397" t="str">
            <v>PVC Ventilating shaft with cowl</v>
          </cell>
          <cell r="C397">
            <v>0</v>
          </cell>
          <cell r="D397">
            <v>454</v>
          </cell>
          <cell r="F397" t="str">
            <v>Each</v>
          </cell>
        </row>
        <row r="398">
          <cell r="B398" t="str">
            <v>Gully Trap using Chamber burnt bricks 23 x 11.2 x 7 cm.</v>
          </cell>
          <cell r="C398">
            <v>0</v>
          </cell>
          <cell r="F398" t="str">
            <v>Each</v>
          </cell>
        </row>
        <row r="399">
          <cell r="B399" t="str">
            <v>Gully Trap using chamber burnt bricks of size 23x11.4x7.5cm</v>
          </cell>
          <cell r="C399" t="str">
            <v>supplying and fixing 150mm x 100mm size stone ware gully trap with iron gratings over a bed of 150mm thick brick jelly concrete in c.c.1:8:16 (one of cement, eight of sand and sixteen of broken brick jelly) using 40mm size brick jelly and brick masonry wa</v>
          </cell>
          <cell r="D399">
            <v>2080.14</v>
          </cell>
          <cell r="F399" t="str">
            <v>Each</v>
          </cell>
        </row>
        <row r="400">
          <cell r="B400" t="str">
            <v>Gully Trap using Chamber burnt bricks 23 x 11 x 7 cm.</v>
          </cell>
          <cell r="C400">
            <v>0</v>
          </cell>
          <cell r="F400" t="str">
            <v>Each</v>
          </cell>
        </row>
        <row r="401">
          <cell r="B401" t="str">
            <v>Gully Trap using Chamber burnt bricks 22 x 11 x 7 cm.</v>
          </cell>
          <cell r="C401">
            <v>0</v>
          </cell>
          <cell r="F401" t="str">
            <v>Each</v>
          </cell>
        </row>
        <row r="402">
          <cell r="B402" t="str">
            <v>Gully Trap using Kiln burnt country bricks 22 x 11 x 7 cm.</v>
          </cell>
          <cell r="C402" t="str">
            <v>supplying and fixing 150mm x 100mm size stone ware gully trap with iron gratings over a bed of 150mm thick brick jelly concrete in cc 1:8:16 (one of cement, eight of sand and sixteen of broken brick jelly) using 40mm size brick jelly and brick masonry wal</v>
          </cell>
          <cell r="D402">
            <v>2080.14</v>
          </cell>
          <cell r="F402" t="str">
            <v>Each</v>
          </cell>
        </row>
        <row r="403">
          <cell r="B403" t="str">
            <v>Gully Trap using Kiln burnt country bricks 22 x 11 x 5.7 cm.</v>
          </cell>
          <cell r="C403">
            <v>0</v>
          </cell>
          <cell r="F403" t="str">
            <v>Each</v>
          </cell>
        </row>
        <row r="404">
          <cell r="B404" t="str">
            <v>PVC Nahani trap (4way/2way)</v>
          </cell>
          <cell r="C404" t="str">
            <v>Supplying and fixing of PVC Nahani trap of 75mmx50mm 4way / 2 way (superior variety) having minimum  of water seal of 50mm confirm to relevant i.s. specifications with its latest amendments  including resting on the bed of brick jelly concrete  1:5:10  (o</v>
          </cell>
          <cell r="D404">
            <v>160</v>
          </cell>
          <cell r="F404" t="str">
            <v>Each</v>
          </cell>
        </row>
        <row r="405">
          <cell r="B405" t="str">
            <v>Stoneware pipe</v>
          </cell>
          <cell r="C405" t="str">
            <v>Supplying and fixing of PVC Nahani trap of 75mmx50mm 4way / 2 way (superior variety) having minimum  of water seal of 50mm confirm to relevant i.s. specifications with its latest amendments  including resting on the bed of brick jelly concrete  1:5:10  (o</v>
          </cell>
        </row>
        <row r="406">
          <cell r="B406" t="str">
            <v>a. 100 mm S.W. pipe Stoneware pipe</v>
          </cell>
          <cell r="C406" t="str">
            <v>(a) 100mm dia s.w. pipe</v>
          </cell>
          <cell r="D406">
            <v>593.24</v>
          </cell>
          <cell r="F406" t="str">
            <v>Rmt</v>
          </cell>
        </row>
        <row r="407">
          <cell r="B407" t="str">
            <v>b. 150 mm S.W. pipe Stoneware pipe</v>
          </cell>
          <cell r="C407" t="str">
            <v>(b) 150mm dia s.w. pipe</v>
          </cell>
          <cell r="D407">
            <v>780.95</v>
          </cell>
          <cell r="F407" t="str">
            <v>Rmt</v>
          </cell>
        </row>
        <row r="408">
          <cell r="B408" t="str">
            <v>Stoneware pipe dry condition</v>
          </cell>
          <cell r="C408" t="str">
            <v>supplying and laying and loose jointing the following dia stone ware pipes with isi mark superior variety (glazed) with sipgot and socket ends in dry conditions and tested with water, after the pipes are laid to proper gradient to the alignment etc., comp</v>
          </cell>
        </row>
        <row r="409">
          <cell r="B409" t="str">
            <v>a. 100 mm dia Stoneware pipe dry condition</v>
          </cell>
          <cell r="C409" t="str">
            <v>(a) 100mm dia s.w. pipe</v>
          </cell>
          <cell r="D409">
            <v>249.02</v>
          </cell>
          <cell r="F409" t="str">
            <v>Rmt</v>
          </cell>
        </row>
        <row r="410">
          <cell r="B410" t="str">
            <v>b. 150 mm dia Stoneware pipe dry condition</v>
          </cell>
          <cell r="C410" t="str">
            <v>(b) 150mm dia s.w. pipe</v>
          </cell>
          <cell r="D410">
            <v>365.46</v>
          </cell>
          <cell r="F410" t="str">
            <v>Rmt</v>
          </cell>
        </row>
        <row r="411">
          <cell r="B411" t="str">
            <v>Stoneware bend</v>
          </cell>
          <cell r="C411" t="str">
            <v>supplying and fixing of the following  dia stone ware bend superior variety and jointing with cement and tarred yarn laid to proper gradient including earth work excavation, refilling trenches, concreting, curing and testing the joint etc., complete.</v>
          </cell>
        </row>
        <row r="412">
          <cell r="B412" t="str">
            <v>a. 100 mm dia Stoneware bend</v>
          </cell>
          <cell r="C412" t="str">
            <v>(a)100 mm dia s.w. bend</v>
          </cell>
          <cell r="D412">
            <v>104.1</v>
          </cell>
          <cell r="F412" t="str">
            <v>Each</v>
          </cell>
        </row>
        <row r="413">
          <cell r="B413" t="str">
            <v>b. 150 mm dia Stoneware bend</v>
          </cell>
          <cell r="C413" t="str">
            <v>(b)150 mm dia s.w. bend</v>
          </cell>
          <cell r="D413">
            <v>143.15</v>
          </cell>
          <cell r="F413" t="str">
            <v>Each</v>
          </cell>
        </row>
        <row r="414">
          <cell r="B414" t="str">
            <v>Stoneware Tee</v>
          </cell>
          <cell r="C414" t="str">
            <v xml:space="preserve">supplying and fixing of the following dia stone ware tee superior variety and jointing with cement and tarred yarn laid to proper gradient including earth work excavation, refilling trenches, concreting, curing and testing the joint etc., complete., </v>
          </cell>
        </row>
        <row r="415">
          <cell r="B415" t="str">
            <v>a. 100 mm dia Stoneware Tee</v>
          </cell>
          <cell r="C415" t="str">
            <v>(a)100 mm dia s.w. tee</v>
          </cell>
          <cell r="D415">
            <v>131</v>
          </cell>
          <cell r="F415" t="str">
            <v>Each</v>
          </cell>
        </row>
        <row r="416">
          <cell r="B416" t="str">
            <v>b. 150 mm dia Stoneware Tee</v>
          </cell>
          <cell r="C416" t="str">
            <v>(b)150 mm dia s.w. tee</v>
          </cell>
          <cell r="D416">
            <v>169.15</v>
          </cell>
          <cell r="F416" t="str">
            <v>Each</v>
          </cell>
        </row>
        <row r="417">
          <cell r="B417" t="str">
            <v>32 mm dia PVC waste pipe</v>
          </cell>
          <cell r="C417">
            <v>0</v>
          </cell>
          <cell r="D417">
            <v>31.87</v>
          </cell>
          <cell r="F417" t="str">
            <v>Each</v>
          </cell>
        </row>
        <row r="418">
          <cell r="B418" t="str">
            <v>Electrical arrangements</v>
          </cell>
          <cell r="C418">
            <v>0</v>
          </cell>
        </row>
        <row r="419">
          <cell r="B419" t="str">
            <v>a. Light point with ceiling rose</v>
          </cell>
          <cell r="C419">
            <v>0</v>
          </cell>
          <cell r="D419">
            <v>1692.1</v>
          </cell>
          <cell r="F419" t="str">
            <v>Each</v>
          </cell>
        </row>
        <row r="420">
          <cell r="B420" t="str">
            <v>b. Light point without ceiling rose</v>
          </cell>
          <cell r="C420">
            <v>0</v>
          </cell>
          <cell r="D420">
            <v>1695.1</v>
          </cell>
          <cell r="F420" t="str">
            <v>Each</v>
          </cell>
        </row>
        <row r="421">
          <cell r="B421" t="str">
            <v>c. Calling bell point with Buzzer/Calling bell</v>
          </cell>
          <cell r="C421">
            <v>0</v>
          </cell>
          <cell r="D421">
            <v>1732.1</v>
          </cell>
          <cell r="F421" t="str">
            <v>Each</v>
          </cell>
        </row>
        <row r="422">
          <cell r="B422" t="str">
            <v xml:space="preserve">Fan point </v>
          </cell>
          <cell r="C422">
            <v>0</v>
          </cell>
          <cell r="D422">
            <v>1767.1</v>
          </cell>
          <cell r="F422" t="str">
            <v>Each</v>
          </cell>
        </row>
        <row r="423">
          <cell r="B423" t="str">
            <v>Staircase light point</v>
          </cell>
          <cell r="C423">
            <v>0</v>
          </cell>
          <cell r="D423">
            <v>3176.2</v>
          </cell>
          <cell r="F423" t="str">
            <v>Each</v>
          </cell>
        </row>
        <row r="424">
          <cell r="B424" t="str">
            <v>5 amps 5 pin Plug point (Switch board itself)</v>
          </cell>
          <cell r="C424">
            <v>0</v>
          </cell>
          <cell r="D424">
            <v>869.5</v>
          </cell>
          <cell r="F424" t="str">
            <v>Each</v>
          </cell>
        </row>
        <row r="425">
          <cell r="B425" t="str">
            <v>5 amps 5 pin Plug point (Convenient places)</v>
          </cell>
          <cell r="C425">
            <v>0</v>
          </cell>
          <cell r="D425">
            <v>1174.4000000000001</v>
          </cell>
          <cell r="F425" t="str">
            <v>Each</v>
          </cell>
        </row>
        <row r="426">
          <cell r="B426" t="str">
            <v>15 Amp. Power plug</v>
          </cell>
          <cell r="C426" t="str">
            <v>Supplying and fixing 15 amps 3 pin plug type socket on a suitable MS box 16g thick concealed and covered with 3mm thick laminated hylem sheet inclusive of  all connections and cost of all materials.</v>
          </cell>
          <cell r="D426">
            <v>150</v>
          </cell>
          <cell r="F426" t="str">
            <v>Each</v>
          </cell>
        </row>
        <row r="427">
          <cell r="B427" t="str">
            <v>Bulk head fitting</v>
          </cell>
          <cell r="C427" t="str">
            <v>supplying and fixing of water tight bulk head fittings with guard, suitable for 60/100 watts including necessary connections, cost of materials etc., all complete.</v>
          </cell>
          <cell r="D427">
            <v>529.20000000000005</v>
          </cell>
          <cell r="F427" t="str">
            <v>Each</v>
          </cell>
        </row>
        <row r="428">
          <cell r="B428" t="str">
            <v>S &amp; F of Tube light with fittings</v>
          </cell>
          <cell r="C428" t="str">
            <v>supplying, assembling and fixing of fluorescent tubular lamp of 40watts, 4 feet long with fittings with copper choke and starter with necessary bulb and socket arrangement on teakwood round block of 75mm dia 40mm deep suspended from ceiling (or) mounted o</v>
          </cell>
          <cell r="F428" t="str">
            <v>Each</v>
          </cell>
        </row>
        <row r="429">
          <cell r="B429" t="str">
            <v>S &amp; F of 40/ 60 w bulb</v>
          </cell>
          <cell r="C429" t="str">
            <v>supplying &amp; fixing of 40/60 watts bulbs suitable for fixing it to pendent / bakelite battern holder of          best approved variety and as directed by the departmental officers.</v>
          </cell>
          <cell r="D429">
            <v>9.4</v>
          </cell>
          <cell r="F429" t="str">
            <v>Each</v>
          </cell>
        </row>
        <row r="430">
          <cell r="B430" t="str">
            <v>S &amp; F of plastic  shade</v>
          </cell>
          <cell r="C430" t="str">
            <v>supplying and fixing of plastic shade of best approved make and quality to reflect the light and also match to the wall colour etc., all complete and as directed by the departmental officers. (the quality of plastic shade should be got approved from the e</v>
          </cell>
          <cell r="D430">
            <v>10</v>
          </cell>
          <cell r="F430" t="str">
            <v>Each</v>
          </cell>
        </row>
        <row r="431">
          <cell r="B431" t="str">
            <v>Double pole main switch</v>
          </cell>
          <cell r="C431" t="str">
            <v>Supplying and fixing of 16 Amps Double pole main switch with fuse and neutral link on a suitable well varnished teak wood board including necessary inter connections and earth connections, cost of all materials etc., all complete</v>
          </cell>
          <cell r="D431">
            <v>1372.85</v>
          </cell>
          <cell r="F431" t="str">
            <v>Each</v>
          </cell>
        </row>
        <row r="432">
          <cell r="B432" t="str">
            <v>Box type Fibre Fan hook</v>
          </cell>
          <cell r="C432" t="str">
            <v>Supplying and fixing of best approved superior variety concealed type fibre box with M.S Fan hook of 100 mm dia 75 mm depth and 3 mm thick including cost and fixing in position etc., complete and as directed by the departmental officers (the quality shoul</v>
          </cell>
          <cell r="D432">
            <v>33.9</v>
          </cell>
          <cell r="F432" t="str">
            <v>Each</v>
          </cell>
        </row>
        <row r="433">
          <cell r="B433" t="str">
            <v>6 way - D.B.</v>
          </cell>
          <cell r="C433" t="str">
            <v>Supplying and fixing of 1 no. three phase distribution board with 6 way per phase 30A / per way with neutral link on suitable well varnished teakwood plank including necessary inter connections and earth connections cost of all materials etc., all complet</v>
          </cell>
          <cell r="D433">
            <v>4248.34</v>
          </cell>
          <cell r="F433" t="str">
            <v>Each</v>
          </cell>
        </row>
        <row r="434">
          <cell r="B434" t="str">
            <v>4 way - D.B.</v>
          </cell>
          <cell r="C434" t="str">
            <v>Supplying and fixing of 1 No. three phase distribution board with 4 way per phase 30A per way with neutral link on suitable well varnished teakwood plank including necessary inter connections and earth connections, cost of all materials etc., all complete</v>
          </cell>
          <cell r="D434">
            <v>3466.34</v>
          </cell>
          <cell r="F434" t="str">
            <v>Each</v>
          </cell>
        </row>
        <row r="435">
          <cell r="B435" t="str">
            <v>Charges for fixing of "Fan"</v>
          </cell>
          <cell r="C435" t="str">
            <v>Charges for assembling and fixing of ceiling fan of different sweep with  necessary connections and fixing of fan regulator on the existing board etc., all complete (excluding cost of fan).</v>
          </cell>
          <cell r="D435">
            <v>601.20000000000005</v>
          </cell>
          <cell r="F435" t="str">
            <v>Each</v>
          </cell>
        </row>
        <row r="436">
          <cell r="B436" t="str">
            <v>Supply and delivery of Fan</v>
          </cell>
          <cell r="C436">
            <v>0</v>
          </cell>
        </row>
        <row r="437">
          <cell r="B437" t="str">
            <v>a. 48" (1200 mm)</v>
          </cell>
          <cell r="C437">
            <v>0</v>
          </cell>
          <cell r="F437" t="str">
            <v>Each</v>
          </cell>
        </row>
        <row r="438">
          <cell r="B438" t="str">
            <v>b. 42" (1050 mm)</v>
          </cell>
          <cell r="C438">
            <v>0</v>
          </cell>
          <cell r="F438" t="str">
            <v>Each</v>
          </cell>
        </row>
        <row r="439">
          <cell r="B439" t="str">
            <v>8 SWG wire</v>
          </cell>
          <cell r="C439" t="str">
            <v>Supplying and laying of 8 SWG GI wire on wall below ground levels with  necessary 'U' nails earth work excavation and refilling etc., including  cost of all materials etc., all complete.</v>
          </cell>
          <cell r="D439">
            <v>27.13</v>
          </cell>
          <cell r="F439" t="str">
            <v>Rmt</v>
          </cell>
        </row>
        <row r="440">
          <cell r="B440" t="str">
            <v xml:space="preserve">Run of main 2 wires of 1.50 </v>
          </cell>
          <cell r="D440">
            <v>214.9</v>
          </cell>
          <cell r="F440" t="str">
            <v>Rmt</v>
          </cell>
        </row>
        <row r="442">
          <cell r="B442" t="str">
            <v>S &amp; F of A/C metal clad switch</v>
          </cell>
          <cell r="C442" t="str">
            <v>Supplying, fixing, connecting and commissioning of 20amps metal clad switch for Air’ conditioner (superior variety) combined with 20amps SP MCB in manufactures mount box fixed flush with the wall including cost of material, necessary inter connection etc,</v>
          </cell>
          <cell r="D442">
            <v>1879</v>
          </cell>
          <cell r="F442" t="str">
            <v>Each</v>
          </cell>
        </row>
        <row r="443">
          <cell r="B443" t="str">
            <v>S&amp;F of TV/Telephone line Socket</v>
          </cell>
          <cell r="C443" t="str">
            <v>Supplying, fixing and concealing T.W box of size 8"x6"x4" covered with 3mm thick hylem sheet including cost of T.V.line socket / Telephone line socket etc., all complete and as directed by the departmental officers.</v>
          </cell>
          <cell r="D443">
            <v>77.010000000000005</v>
          </cell>
          <cell r="F443" t="str">
            <v>Each</v>
          </cell>
        </row>
        <row r="444">
          <cell r="B444" t="str">
            <v>S&amp;F of 20mm dia PVC pipe for TV/Telephone line</v>
          </cell>
          <cell r="C444" t="str">
            <v>supplying, laying and concealing of pvc pipe of 20mm dia with necessary specials and other materials including run off 1 no fish wire (g.i. 22g) for drawing cable for t.v./telephone etc., all complete and as directed by the departmental officers.</v>
          </cell>
          <cell r="D444">
            <v>89.74</v>
          </cell>
          <cell r="F444" t="str">
            <v>Rmt</v>
          </cell>
        </row>
        <row r="445">
          <cell r="B445" t="str">
            <v>Earthing Station IS3043 (Type I)</v>
          </cell>
          <cell r="C445" t="str">
            <v>Providing Earthing Station (Type I)  using pipe electrode as per is 3043 using 2.5 m of 40mm dia and 1.0 m of 20mm dia 'B-class GI pipe including earth work excavation, brick work  in cement mortar and plastering and cost of funnel, GI nuts, bolts, washer</v>
          </cell>
          <cell r="D445">
            <v>2997.6</v>
          </cell>
          <cell r="F445" t="str">
            <v>Each</v>
          </cell>
        </row>
        <row r="446">
          <cell r="B446" t="str">
            <v>Earthing Station (Type II)</v>
          </cell>
          <cell r="C446" t="str">
            <v>providing earthing station (type ii) using 2.0m of 440mm dia b class g.i. pipe electrode as per pwd (tnbp) and supplying and laying of 8swg gi wire including earth work excavation, brick work in cement mortar, plastering, rcc cover slab, g.i. wire 0.50 kg</v>
          </cell>
          <cell r="F446" t="str">
            <v>Each</v>
          </cell>
        </row>
        <row r="447">
          <cell r="B447" t="str">
            <v>1 No.of 30Amps - Fuse Unit</v>
          </cell>
          <cell r="C447">
            <v>0</v>
          </cell>
          <cell r="D447">
            <v>573</v>
          </cell>
          <cell r="F447" t="str">
            <v>Each</v>
          </cell>
        </row>
        <row r="448">
          <cell r="B448" t="str">
            <v>3 Nos.of 30Amps - Fuse Unit</v>
          </cell>
          <cell r="C448" t="str">
            <v>Supplying and fixing 3 Nos of 30 amps 500 volts grade porcelain fuse unit on suitable teakwood plank varnished to be fixed on the top of pole eb street pole with necessary clamps including cost of all materials etc., all complete.</v>
          </cell>
          <cell r="D448">
            <v>852.12</v>
          </cell>
          <cell r="F448" t="str">
            <v>Each</v>
          </cell>
        </row>
        <row r="449">
          <cell r="B449" t="str">
            <v>375 x 300 x 20 mm T.W. plank</v>
          </cell>
          <cell r="C449" t="str">
            <v>Supplying and fixing of 1 no. of 375x300x20mm thick tw plank  varnished with 1 no. of 25 amps 250 volts fuse unit and 1 no. copper earth plate of suitable size bolts and nuts on wall for eb service connections including cost of all materials etc., all com</v>
          </cell>
          <cell r="D449">
            <v>846</v>
          </cell>
          <cell r="F449" t="str">
            <v>Each</v>
          </cell>
        </row>
        <row r="450">
          <cell r="B450" t="str">
            <v>Meter cupboard</v>
          </cell>
          <cell r="C450" t="str">
            <v>supplying and fixing best country wood meter cupboard with shutters double leaves with 230mmx25mm size cw planks for alround sides 62.5mmx31.25mm styles and rails for shutters and 75mmx25mm weld mesh of 6 and 10 gauge for panels including labour charges f</v>
          </cell>
          <cell r="D450">
            <v>2596.8000000000002</v>
          </cell>
          <cell r="F450" t="str">
            <v>Sqm</v>
          </cell>
        </row>
        <row r="451">
          <cell r="B451" t="str">
            <v>Street lights</v>
          </cell>
          <cell r="C451" t="str">
            <v xml:space="preserve">supplying and delivery of single fluorescent tubular lamp street light fittings complete with heavy gauge aluminium sheet fabricated canophy treated primered and painted with stove enameled crca sheet steel contract gear Cum. reflector tray duly finished </v>
          </cell>
          <cell r="D451">
            <v>3037.67</v>
          </cell>
          <cell r="F451" t="str">
            <v>Each</v>
          </cell>
        </row>
        <row r="452">
          <cell r="B452" t="str">
            <v>M.S Angle</v>
          </cell>
          <cell r="C452" t="str">
            <v>conforming to is 10322 / and including labour charges for fixing street light fittings in the eb pole/wall with gi pipe 20 mm dia 2 m. length and accessories etc., with 15 amps  500v fuse unit on a tw plank 150x100x20mm thick etc., complete and as directe</v>
          </cell>
          <cell r="D452">
            <v>190</v>
          </cell>
          <cell r="F452" t="str">
            <v>Rmt</v>
          </cell>
        </row>
        <row r="453">
          <cell r="B453" t="str">
            <v>Run of 2 wires of 4 sqmm</v>
          </cell>
          <cell r="C453">
            <v>0</v>
          </cell>
          <cell r="F453" t="str">
            <v>Rmt</v>
          </cell>
        </row>
        <row r="454">
          <cell r="B454" t="str">
            <v>Supply of G.I pipe 25mm dia</v>
          </cell>
          <cell r="C454" t="str">
            <v>Supply of GI pipe of 25mm dia ‘B’ class for eb service connection (Single phase) for passing through from top of house to the EB board.</v>
          </cell>
          <cell r="D454">
            <v>130</v>
          </cell>
          <cell r="F454" t="str">
            <v>Rmt</v>
          </cell>
        </row>
        <row r="455">
          <cell r="B455" t="str">
            <v>Anti termite treatment</v>
          </cell>
          <cell r="C455" t="str">
            <v xml:space="preserve">providing pre-constructional  antitermite treatment including cost of chemicals  labour as per standard specifications for preparing the area for treatment  by spraying chemicals and other incidental charges etc,. complete. the rate should be  for curing </v>
          </cell>
          <cell r="D455">
            <v>34</v>
          </cell>
          <cell r="F455" t="str">
            <v>Sqm.</v>
          </cell>
        </row>
        <row r="456">
          <cell r="B456" t="str">
            <v>ELCB Single phase</v>
          </cell>
          <cell r="C456" t="str">
            <v xml:space="preserve">Supplying and fixing 40 amps Earth Leakage Circuit Creaker/residual current circuit breaker (ELCB/RCCB) 30 milli amps sensitive 6ka breaking capacity with ISI marked single phase unit (IS 12640) for incoming. 2 nos 6 amps single pole `B' series miniature </v>
          </cell>
          <cell r="D456">
            <v>2717.8</v>
          </cell>
          <cell r="F456" t="str">
            <v>Each</v>
          </cell>
        </row>
        <row r="457">
          <cell r="B457" t="str">
            <v>S &amp; F of Exsaust Fan 300 mm dia</v>
          </cell>
          <cell r="C457" t="str">
            <v>supplying and fixing of 300 mm dia sweep ac exhaust fan of approved isi quality including necessary wall opening, fixing and finishing the wall opening and making good including cost of materials, labour for fixing, chipping and redoing necessary inter co</v>
          </cell>
          <cell r="D457">
            <v>2363.25</v>
          </cell>
          <cell r="F457" t="str">
            <v>Each</v>
          </cell>
        </row>
        <row r="458">
          <cell r="B458" t="str">
            <v>Anticorrosive treatment for steel grills</v>
          </cell>
          <cell r="C458" t="str">
            <v xml:space="preserve">applying one coat of anticorrosive treatment on steel reinforcement rods (20 ltrs. of anticorrosive chemical for one mertic tonne of steel reinforcement rods) at site including cost of required quantity of anticorrosive chemicals, (best approved quality) </v>
          </cell>
          <cell r="D458">
            <v>4769</v>
          </cell>
          <cell r="F458" t="str">
            <v>MT</v>
          </cell>
        </row>
        <row r="459">
          <cell r="B459" t="str">
            <v>ANNEXURE</v>
          </cell>
          <cell r="C459">
            <v>0</v>
          </cell>
        </row>
        <row r="460">
          <cell r="B460" t="str">
            <v>Precast Cupboard slab 20 mm tk.using standardised concrete mix M20 (annexure)</v>
          </cell>
          <cell r="C460" t="str">
            <v xml:space="preserve">Supplying and fixing of Precast Cupboard slab 20 mm tk for cupboard/ward robes shelves, cover slab for chambers, baffle walls side slabs of boxing around windows and other similar works in standardized cement concrete M20 using hard broken stone jelly of </v>
          </cell>
          <cell r="D460" t="str">
            <v>*</v>
          </cell>
        </row>
        <row r="461">
          <cell r="B461" t="str">
            <v>a. In Ground floor Precast Cupboard slab 20 mm tk.using standardised concrete mix M20 (annexure)</v>
          </cell>
          <cell r="C461" t="str">
            <v>(a) In Ground Floor</v>
          </cell>
          <cell r="D461">
            <v>1561.44</v>
          </cell>
          <cell r="F461" t="str">
            <v>Sqm.</v>
          </cell>
        </row>
        <row r="462">
          <cell r="B462" t="str">
            <v>b. In First floor Precast Cupboard slab 20 mm tk.using standardised concrete mix M20 (annexure)</v>
          </cell>
          <cell r="C462" t="str">
            <v>(b) in first floor</v>
          </cell>
          <cell r="D462">
            <v>1566.44</v>
          </cell>
          <cell r="F462" t="str">
            <v>Sqm.</v>
          </cell>
        </row>
        <row r="463">
          <cell r="B463" t="str">
            <v>c. In Second floor Precast Cupboard slab 20 mm tk.using standardised concrete mix M20 (annexure)</v>
          </cell>
          <cell r="C463" t="str">
            <v>(c) in second floor</v>
          </cell>
          <cell r="D463">
            <v>1571.44</v>
          </cell>
          <cell r="F463" t="str">
            <v>Sqm.</v>
          </cell>
        </row>
        <row r="464">
          <cell r="B464" t="str">
            <v>d. In Third floor Precast Cupboard slab 20 mm tk.using standardised concrete mix M20 (annexure)</v>
          </cell>
          <cell r="C464" t="str">
            <v>(d) in third floor</v>
          </cell>
          <cell r="D464">
            <v>1576.44</v>
          </cell>
          <cell r="F464" t="str">
            <v>Sqm.</v>
          </cell>
        </row>
        <row r="465">
          <cell r="B465" t="str">
            <v>e.  In Fourth floor Precast Cupboard slab 20 mm tk.using standardised concrete mix M20 (annexure)</v>
          </cell>
          <cell r="C465" t="str">
            <v xml:space="preserve">e.  In Fourth floor </v>
          </cell>
          <cell r="D465">
            <v>1581.44</v>
          </cell>
          <cell r="F465" t="str">
            <v>Sqm.</v>
          </cell>
        </row>
        <row r="466">
          <cell r="B466" t="str">
            <v>Precast cupboard slab 40 mm tkusing standardised concrete mix M20 (annexure)</v>
          </cell>
          <cell r="C466" t="str">
            <v>Supplying and fixing of Precast cupboard slab 40 mm  for cupboard/ward robes shelves, cover slab for chambers, baffle walls side slabs of boxing around windows and other similar works in standardized cement concrete M20 using hard broken stone jelly of si</v>
          </cell>
          <cell r="D466" t="str">
            <v>*</v>
          </cell>
        </row>
        <row r="467">
          <cell r="B467" t="str">
            <v>a. In Foundation &amp; basement Precast cupboard slab 40 mm tkusing standardised concrete mix M20 (annexure)</v>
          </cell>
          <cell r="C467" t="str">
            <v>a. In Foundation &amp; basement</v>
          </cell>
          <cell r="D467">
            <v>2200.0700000000002</v>
          </cell>
          <cell r="F467" t="str">
            <v>Sqm.</v>
          </cell>
        </row>
        <row r="468">
          <cell r="B468" t="str">
            <v>b. In Ground floor Precast cupboard slab 40 mm tkusing standardised concrete mix M20 (annexure)</v>
          </cell>
          <cell r="C468" t="str">
            <v>(a) In Ground Floor</v>
          </cell>
          <cell r="D468">
            <v>2205.15</v>
          </cell>
          <cell r="F468" t="str">
            <v>Sqm.</v>
          </cell>
        </row>
        <row r="469">
          <cell r="B469" t="str">
            <v>c. In First floor Precast cupboard slab 40 mm tkusing standardised concrete mix M20 (annexure)</v>
          </cell>
          <cell r="C469" t="str">
            <v>(b) in first floor</v>
          </cell>
          <cell r="D469">
            <v>2215.16</v>
          </cell>
          <cell r="F469" t="str">
            <v>Sqm.</v>
          </cell>
        </row>
        <row r="470">
          <cell r="B470" t="str">
            <v>d. In Second floor Precast cupboard slab 40 mm tkusing standardised concrete mix M20 (annexure)</v>
          </cell>
          <cell r="C470" t="str">
            <v>(c) in second floor</v>
          </cell>
          <cell r="D470">
            <v>2225.17</v>
          </cell>
          <cell r="F470" t="str">
            <v>Sqm.</v>
          </cell>
        </row>
        <row r="471">
          <cell r="B471" t="str">
            <v>e. In Third floor</v>
          </cell>
          <cell r="C471">
            <v>0</v>
          </cell>
          <cell r="D471">
            <v>2235.1799999999998</v>
          </cell>
          <cell r="F471" t="str">
            <v>Sqm.</v>
          </cell>
        </row>
        <row r="472">
          <cell r="B472" t="str">
            <v>f.  In Fourth floor Precast cupboard slab 40 mm tkusing standardised concrete mix M20 (annexure)</v>
          </cell>
          <cell r="C472" t="str">
            <v xml:space="preserve">f.  In Fourth floor </v>
          </cell>
          <cell r="D472">
            <v>2245.19</v>
          </cell>
          <cell r="F472" t="str">
            <v>Sqm.</v>
          </cell>
        </row>
        <row r="473">
          <cell r="B473" t="str">
            <v>Precast Cupboard slab 20 mm tk.using standardised concrete mix M30 (annexure)</v>
          </cell>
          <cell r="C473" t="str">
            <v>Supplying and fixing of Precast cupboard slab 40 mm  for cupboard/ward robes shelves, cover slab for chambers, baffle walls side slabs of boxing around windows and other similar works in standardized cement concrete M30 using hard broken stone jelly of si</v>
          </cell>
        </row>
        <row r="474">
          <cell r="B474" t="str">
            <v>a. In Ground floor Precast Cupboard slab 20 mm tk.using standardised concrete mix M30 (annexure)</v>
          </cell>
          <cell r="C474" t="str">
            <v>a. In Ground floor</v>
          </cell>
          <cell r="D474">
            <v>1558.5</v>
          </cell>
          <cell r="F474" t="str">
            <v>Sqm.</v>
          </cell>
        </row>
        <row r="475">
          <cell r="B475" t="str">
            <v>b. In First floor Precast Cupboard slab 20 mm tk.using standardised concrete mix M30 (annexure)</v>
          </cell>
          <cell r="C475" t="str">
            <v>b. In First floor</v>
          </cell>
          <cell r="D475">
            <v>1563.5</v>
          </cell>
          <cell r="F475" t="str">
            <v>Sqm.</v>
          </cell>
        </row>
        <row r="476">
          <cell r="B476" t="str">
            <v>c. In Second floor Precast Cupboard slab 20 mm tk.using standardised concrete mix M30 (annexure)</v>
          </cell>
          <cell r="C476" t="str">
            <v>c. In Second floor</v>
          </cell>
          <cell r="D476">
            <v>1568.5</v>
          </cell>
          <cell r="F476" t="str">
            <v>Sqm.</v>
          </cell>
        </row>
        <row r="477">
          <cell r="B477" t="str">
            <v>d. In Third floor Precast Cupboard slab 20 mm tk.using standardised concrete mix M30 (annexure)</v>
          </cell>
          <cell r="C477" t="str">
            <v>d. In Third floor</v>
          </cell>
          <cell r="D477">
            <v>1573.5</v>
          </cell>
          <cell r="F477" t="str">
            <v>Sqm.</v>
          </cell>
        </row>
        <row r="478">
          <cell r="B478" t="str">
            <v>e.  In Fourth floor Precast Cupboard slab 20 mm tk.using standardised concrete mix M30 (annexure)</v>
          </cell>
          <cell r="C478" t="str">
            <v>e.  In Fourth floor</v>
          </cell>
          <cell r="D478">
            <v>1578.5</v>
          </cell>
          <cell r="F478" t="str">
            <v>Sqm.</v>
          </cell>
        </row>
        <row r="479">
          <cell r="B479" t="str">
            <v>Precast cupboard slab 40 mm tkusing standardised concrete mix M30 (annexure)</v>
          </cell>
          <cell r="C479" t="str">
            <v>Supplying and fixing of Precast cupboard slab 40 mm  for cupboard/ward robes shelves, cover slab for chambers, baffle walls side slabs of boxing around windows and other similar works in standardized cement concrete M30 using hard broken stone jelly of si</v>
          </cell>
        </row>
        <row r="480">
          <cell r="B480" t="str">
            <v>a. In Foundation &amp; basementPrecast cupboard slab 40 mm tkusing standardised concrete mix M30 (annexure)</v>
          </cell>
          <cell r="C480" t="str">
            <v>a. In Foundation &amp; basement</v>
          </cell>
          <cell r="D480">
            <v>1716.06</v>
          </cell>
          <cell r="F480" t="str">
            <v>Sqm.</v>
          </cell>
        </row>
        <row r="481">
          <cell r="B481" t="str">
            <v>b. In Ground floor Precast cupboard slab 40 mm tkusing standardised concrete mix M30 (annexure)</v>
          </cell>
          <cell r="C481" t="str">
            <v>(a) In Ground Floor</v>
          </cell>
          <cell r="D481">
            <v>1721.14</v>
          </cell>
          <cell r="F481" t="str">
            <v>Sqm.</v>
          </cell>
        </row>
        <row r="482">
          <cell r="B482" t="str">
            <v>c. In First floor Precast cupboard slab 40 mm tkusing standardised concrete mix M30 (annexure)</v>
          </cell>
          <cell r="C482" t="str">
            <v>(b) in first floor</v>
          </cell>
          <cell r="D482">
            <v>1731.15</v>
          </cell>
          <cell r="F482" t="str">
            <v>Sqm.</v>
          </cell>
        </row>
        <row r="483">
          <cell r="B483" t="str">
            <v>d. In Second floor Precast cupboard slab 40 mm tkusing standardised concrete mix M30 (annexure)</v>
          </cell>
          <cell r="C483" t="str">
            <v>(c) in second floor</v>
          </cell>
          <cell r="D483">
            <v>1741.16</v>
          </cell>
          <cell r="F483" t="str">
            <v>Sqm.</v>
          </cell>
        </row>
        <row r="484">
          <cell r="B484" t="str">
            <v>e. In Third floor Precast cupboard slab 40 mm tkusing standardised concrete mix M30 (annexure)</v>
          </cell>
          <cell r="C484" t="str">
            <v>(d) in third floor</v>
          </cell>
          <cell r="D484">
            <v>1751.17</v>
          </cell>
          <cell r="F484" t="str">
            <v>Sqm.</v>
          </cell>
        </row>
        <row r="485">
          <cell r="B485" t="str">
            <v>f.  In Fourth floor Precast cupboard slab 40 mm tkusing standardised concrete mix M30 (annexure)</v>
          </cell>
          <cell r="C485" t="str">
            <v>f.  In Fourth floor</v>
          </cell>
          <cell r="D485">
            <v>1761.18</v>
          </cell>
          <cell r="F485" t="str">
            <v>Sqm.</v>
          </cell>
        </row>
        <row r="486">
          <cell r="B486" t="str">
            <v>Precast Jally ventilator 50mm tk.using standardised concrete mix M30 (annexure) without vibrating charges</v>
          </cell>
          <cell r="C486" t="str">
            <v>Precast Jally ventilator 50mm tk.using standardised concrete mix M30 (annexure) without vibrating charges</v>
          </cell>
        </row>
        <row r="487">
          <cell r="B487" t="str">
            <v>a. In Ground floor Precast Jally ventilator 50mm tk.using standardised concrete mix M30 (annexure) without vibrating charges</v>
          </cell>
          <cell r="C487" t="str">
            <v xml:space="preserve">a. In Ground floor </v>
          </cell>
          <cell r="D487">
            <v>3114.34</v>
          </cell>
          <cell r="F487" t="str">
            <v>Sqm.</v>
          </cell>
        </row>
        <row r="488">
          <cell r="B488" t="str">
            <v>b. In First floor Precast Jally ventilator 50mm tk.using standardised concrete mix M30 (annexure) without vibrating charges</v>
          </cell>
          <cell r="C488" t="str">
            <v>b. In First floor</v>
          </cell>
          <cell r="D488">
            <v>3123.67</v>
          </cell>
          <cell r="F488" t="str">
            <v>Sqm.</v>
          </cell>
        </row>
        <row r="489">
          <cell r="B489" t="str">
            <v>c. In Second floor Precast Jally ventilator 50mm tk.using standardised concrete mix M30 (annexure) without vibrating charges</v>
          </cell>
          <cell r="C489" t="str">
            <v>c. In Second floor</v>
          </cell>
          <cell r="D489">
            <v>3133</v>
          </cell>
          <cell r="F489" t="str">
            <v>Sqm.</v>
          </cell>
        </row>
        <row r="490">
          <cell r="B490" t="str">
            <v>d. In Third floor Precast Jally ventilator 50mm tk.using standardised concrete mix M30 (annexure) without vibrating charges</v>
          </cell>
          <cell r="C490" t="str">
            <v>d. In Third floor</v>
          </cell>
          <cell r="D490">
            <v>3142.33</v>
          </cell>
          <cell r="F490" t="str">
            <v>Sqm.</v>
          </cell>
        </row>
        <row r="491">
          <cell r="B491" t="str">
            <v>e.  In Fourth floor Precast Jally ventilator 50mm tk.using standardised concrete mix M30 (annexure) without vibrating charges</v>
          </cell>
          <cell r="C491" t="str">
            <v>e.  In Fourth floor</v>
          </cell>
          <cell r="D491">
            <v>3151.66</v>
          </cell>
          <cell r="F491" t="str">
            <v>Sqm.</v>
          </cell>
        </row>
        <row r="492">
          <cell r="B492" t="str">
            <v>Precast Jally ventilator 50mm tk.using standardised concrete mix M20 (annexure) without vibrating charges</v>
          </cell>
          <cell r="C492" t="str">
            <v>Precast cement concrete jally ventilator in standardized cement concrete M20 using 20mm gauge hard broken stone jelly for the following thickness excluding the cost and fabrication of reinforcement grills but including precasting, moulding, curing, finish</v>
          </cell>
          <cell r="D492" t="str">
            <v>*</v>
          </cell>
        </row>
        <row r="493">
          <cell r="B493" t="str">
            <v>a. In Ground Floor Precast Jally ventilator 50mm tk.using standardised concrete mix M20 (annexure) without vibrating charges</v>
          </cell>
          <cell r="C493" t="str">
            <v>a. In Ground Floor</v>
          </cell>
          <cell r="D493">
            <v>3093.85</v>
          </cell>
          <cell r="F493" t="str">
            <v>Sqm.</v>
          </cell>
        </row>
        <row r="494">
          <cell r="B494" t="str">
            <v>b. In First floor Precast Jally ventilator 50mm tk.using standardised concrete mix M20 (annexure) without vibrating charges</v>
          </cell>
          <cell r="C494" t="str">
            <v>b. In First floor</v>
          </cell>
          <cell r="D494">
            <v>3103.18</v>
          </cell>
          <cell r="F494" t="str">
            <v>Sqm.</v>
          </cell>
        </row>
        <row r="495">
          <cell r="B495" t="str">
            <v>c. In Second floor Precast Jally ventilator 50mm tk.using standardised concrete mix M20 (annexure) without vibrating charges</v>
          </cell>
          <cell r="C495" t="str">
            <v>c. In Second floor</v>
          </cell>
          <cell r="D495">
            <v>3112.51</v>
          </cell>
          <cell r="F495" t="str">
            <v>Sqm.</v>
          </cell>
        </row>
        <row r="496">
          <cell r="B496" t="str">
            <v>d. In Third floor Precast Jally ventilator 50mm tk.using standardised concrete mix M20 (annexure) without vibrating charges</v>
          </cell>
          <cell r="C496" t="str">
            <v>d. In Third floor</v>
          </cell>
          <cell r="D496">
            <v>3121.84</v>
          </cell>
          <cell r="F496" t="str">
            <v>Sqm.</v>
          </cell>
        </row>
        <row r="497">
          <cell r="B497" t="str">
            <v>e.  In Fourth floor Precast Jally ventilator 50mm tk.using standardised concrete mix M20 (annexure) without vibrating charges</v>
          </cell>
          <cell r="C497" t="str">
            <v>e.  In Fourth floor</v>
          </cell>
          <cell r="D497">
            <v>3131.17</v>
          </cell>
          <cell r="F497" t="str">
            <v>Sqm.</v>
          </cell>
        </row>
        <row r="498">
          <cell r="B498" t="str">
            <v>f.  In Fifth floor Precast Jally ventilator 50mm tk.using standardised concrete mix M20 (annexure) without vibrating charges</v>
          </cell>
          <cell r="C498" t="str">
            <v>f.  In Fifth floor</v>
          </cell>
          <cell r="D498">
            <v>0</v>
          </cell>
          <cell r="F498" t="str">
            <v>Sqm.</v>
          </cell>
        </row>
        <row r="499">
          <cell r="B499" t="str">
            <v>Standardised concrete Mix M20 Grade Concrete</v>
          </cell>
          <cell r="C499" t="str">
            <v>Standardised concrete Mix M20 Grade Concrete for all reinforced cement concrete works, namely plinth beams, tie beams, column and column footing, slabs etc. using 20mm gauge hard broken stone jelly excluding the cost and fabrication of reinforcement grill</v>
          </cell>
          <cell r="D499" t="str">
            <v>*</v>
          </cell>
        </row>
        <row r="500">
          <cell r="B500" t="str">
            <v>a. In Foundation and basement Standardised concrete Mix M20 Grade Concrete</v>
          </cell>
          <cell r="C500" t="str">
            <v>a. In Foundation and basement</v>
          </cell>
          <cell r="D500">
            <v>7985.18</v>
          </cell>
          <cell r="F500" t="str">
            <v>Cum</v>
          </cell>
        </row>
        <row r="501">
          <cell r="B501" t="str">
            <v>b. Ground Floor Standardised concrete Mix M20 Grade Concrete</v>
          </cell>
          <cell r="C501" t="str">
            <v xml:space="preserve">b. Stilt / Ground Floor  </v>
          </cell>
          <cell r="D501">
            <v>8111.02</v>
          </cell>
          <cell r="F501" t="str">
            <v>Cum</v>
          </cell>
        </row>
        <row r="502">
          <cell r="B502" t="str">
            <v>c. In First Floor Standardised concrete Mix M20 Grade Concrete</v>
          </cell>
          <cell r="C502" t="str">
            <v>c. In First Floor</v>
          </cell>
          <cell r="D502">
            <v>8358.93</v>
          </cell>
          <cell r="F502" t="str">
            <v>Cum</v>
          </cell>
        </row>
        <row r="503">
          <cell r="B503" t="str">
            <v>d. In Second Floor Standardised concrete Mix M20 Grade Concrete</v>
          </cell>
          <cell r="C503" t="str">
            <v>d. In Second Floor</v>
          </cell>
          <cell r="D503">
            <v>8606.84</v>
          </cell>
          <cell r="F503" t="str">
            <v>Cum</v>
          </cell>
        </row>
        <row r="504">
          <cell r="B504" t="str">
            <v>e. In Third floor Standardised concrete Mix M20 Grade Concrete</v>
          </cell>
          <cell r="C504" t="str">
            <v>e. In Third floor</v>
          </cell>
          <cell r="D504">
            <v>8854.75</v>
          </cell>
          <cell r="F504" t="str">
            <v>Cum</v>
          </cell>
        </row>
        <row r="505">
          <cell r="B505" t="str">
            <v>f.In fourth floor Standardised concrete Mix M20 Grade Concrete</v>
          </cell>
          <cell r="C505" t="str">
            <v>f.In fourth floor</v>
          </cell>
        </row>
        <row r="506">
          <cell r="C506">
            <v>0</v>
          </cell>
        </row>
        <row r="507">
          <cell r="B507" t="str">
            <v>Standardised concrete Mix M25 Grade Concrete</v>
          </cell>
          <cell r="C507" t="str">
            <v>Standardised concrete Mix M25 Grade Concrete</v>
          </cell>
        </row>
        <row r="508">
          <cell r="B508" t="str">
            <v>a. In Foundation and basement Standardised concrete Mix M25 Grade Concrete</v>
          </cell>
          <cell r="C508" t="str">
            <v>a. In Foundation and basement</v>
          </cell>
          <cell r="D508">
            <v>8173.84</v>
          </cell>
          <cell r="F508" t="str">
            <v>Cum</v>
          </cell>
        </row>
        <row r="509">
          <cell r="B509" t="str">
            <v>b. Ground Floor Standardised concrete Mix M25 Grade Concrete</v>
          </cell>
          <cell r="C509" t="str">
            <v xml:space="preserve">b. Stilt / Ground Floor  </v>
          </cell>
          <cell r="D509">
            <v>8299.68</v>
          </cell>
          <cell r="F509" t="str">
            <v>Cum</v>
          </cell>
        </row>
        <row r="510">
          <cell r="B510" t="str">
            <v>c. In First Floor Standardised concrete Mix M25 Grade Concrete</v>
          </cell>
          <cell r="C510" t="str">
            <v>c. In First Floor</v>
          </cell>
          <cell r="D510">
            <v>8547.59</v>
          </cell>
          <cell r="F510" t="str">
            <v>Cum</v>
          </cell>
        </row>
        <row r="511">
          <cell r="B511" t="str">
            <v>d. In Second Floor Standardised concrete Mix M25 Grade Concrete</v>
          </cell>
          <cell r="C511" t="str">
            <v>d. In Second Floor</v>
          </cell>
          <cell r="D511">
            <v>8795.5</v>
          </cell>
          <cell r="F511" t="str">
            <v>Cum</v>
          </cell>
        </row>
        <row r="512">
          <cell r="B512" t="str">
            <v>e. In Third floor Standardised concrete Mix M25 Grade Concrete</v>
          </cell>
          <cell r="C512" t="str">
            <v>e. In Third floor</v>
          </cell>
          <cell r="D512">
            <v>9043.41</v>
          </cell>
          <cell r="F512" t="str">
            <v>Cum</v>
          </cell>
        </row>
        <row r="513">
          <cell r="B513" t="str">
            <v>f.In fourth floor Standardised concrete Mix M25 Grade Concrete</v>
          </cell>
          <cell r="C513" t="str">
            <v>f.In fourth floor</v>
          </cell>
          <cell r="D513">
            <v>9291.32</v>
          </cell>
          <cell r="F513" t="str">
            <v>Cum</v>
          </cell>
        </row>
        <row r="514">
          <cell r="B514" t="str">
            <v>g.In fifth floor Standardised concrete Mix M25 Grade Concrete</v>
          </cell>
          <cell r="C514" t="str">
            <v>g.In fifth floor</v>
          </cell>
          <cell r="D514">
            <v>9390.23</v>
          </cell>
          <cell r="F514" t="str">
            <v>Cum</v>
          </cell>
        </row>
        <row r="515">
          <cell r="B515" t="str">
            <v>Standardised concrete Mix M30 Grade Concrete</v>
          </cell>
          <cell r="C515" t="str">
            <v>Standardised concrete Mix M30 Grade Concrete for all reinforced cement concrete works, namely plinth beams, tie beams, column and column footing, slabs etc. using 20mm gauge hard broken stone jelly excluding the cost and fabrication of reinforcement grill</v>
          </cell>
        </row>
        <row r="516">
          <cell r="B516" t="str">
            <v>a. In Foundation and basement Standardised concrete Mix M30 Grade Concrete</v>
          </cell>
          <cell r="C516" t="str">
            <v>a. In Foundation and basement</v>
          </cell>
          <cell r="D516">
            <v>8529.4500000000007</v>
          </cell>
          <cell r="F516" t="str">
            <v>Cum</v>
          </cell>
        </row>
        <row r="517">
          <cell r="B517" t="str">
            <v>b. Ground Floor Standardised concrete Mix M30 Grade Concrete</v>
          </cell>
          <cell r="C517" t="str">
            <v>b. Ground Floor</v>
          </cell>
          <cell r="D517">
            <v>8655.2900000000009</v>
          </cell>
          <cell r="F517" t="str">
            <v>Cum</v>
          </cell>
        </row>
        <row r="518">
          <cell r="B518" t="str">
            <v>c. In First Floor Standardised concrete Mix M30 Grade Concrete</v>
          </cell>
          <cell r="C518" t="str">
            <v>c. In First Floor</v>
          </cell>
          <cell r="D518">
            <v>8903.2000000000007</v>
          </cell>
          <cell r="F518" t="str">
            <v>Cum</v>
          </cell>
        </row>
        <row r="519">
          <cell r="B519" t="str">
            <v>d. In Second Floor Standardised concrete Mix M30 Grade Concrete</v>
          </cell>
          <cell r="C519" t="str">
            <v>d. In Second Floor</v>
          </cell>
          <cell r="D519">
            <v>9151.11</v>
          </cell>
          <cell r="F519" t="str">
            <v>Cum</v>
          </cell>
        </row>
        <row r="520">
          <cell r="B520" t="str">
            <v>e. In Third floor Standardised concrete Mix M30 Grade Concrete</v>
          </cell>
          <cell r="C520" t="str">
            <v>e. In Third floor</v>
          </cell>
          <cell r="D520">
            <v>9399.02</v>
          </cell>
          <cell r="F520" t="str">
            <v>Cum</v>
          </cell>
        </row>
        <row r="521">
          <cell r="B521" t="str">
            <v>f.In fourth floor 
Standardised concrete Mix M30 Grade Concrete</v>
          </cell>
          <cell r="C521" t="str">
            <v>f. In Fourth floor</v>
          </cell>
          <cell r="D521">
            <v>9646.93</v>
          </cell>
          <cell r="F521" t="str">
            <v>Cum</v>
          </cell>
        </row>
        <row r="522">
          <cell r="B522" t="str">
            <v>Standardised concrete Mix M35 Grade Concrete</v>
          </cell>
          <cell r="C522" t="str">
            <v>Standardised concrete Mix M35 Grade Concrete for all reinforced cement concrete works, namely plinth beams, tie beams, column and column footing, slabs etc. using 20mm gauge hard broken stone jelly excluding the cost and fabrication of reinforcement grill</v>
          </cell>
        </row>
        <row r="523">
          <cell r="B523" t="str">
            <v>a. In Foundation and basement Standardised concrete Mix M35 Grade Concrete</v>
          </cell>
          <cell r="C523" t="str">
            <v>a. In Foundation and basement</v>
          </cell>
          <cell r="D523">
            <v>8728.9599999999991</v>
          </cell>
          <cell r="F523" t="str">
            <v>Cum</v>
          </cell>
        </row>
        <row r="524">
          <cell r="B524" t="str">
            <v>b. Ground Floor Standardised concrete Mix M35 Grade Concrete</v>
          </cell>
          <cell r="C524" t="str">
            <v>b. Ground Floor</v>
          </cell>
          <cell r="D524">
            <v>8854.7999999999993</v>
          </cell>
          <cell r="F524" t="str">
            <v>Cum</v>
          </cell>
        </row>
        <row r="525">
          <cell r="B525" t="str">
            <v>c. In First Floor Standardised concrete Mix M35 Grade Concrete</v>
          </cell>
          <cell r="C525" t="str">
            <v>c. In First Floor</v>
          </cell>
          <cell r="D525">
            <v>9102.7099999999991</v>
          </cell>
          <cell r="F525" t="str">
            <v>Cum</v>
          </cell>
        </row>
        <row r="526">
          <cell r="B526" t="str">
            <v>d. In Second Floor Standardised concrete Mix M35 Grade Concrete</v>
          </cell>
          <cell r="C526" t="str">
            <v>d. In Second Floor</v>
          </cell>
          <cell r="D526">
            <v>9350.6200000000008</v>
          </cell>
          <cell r="F526" t="str">
            <v>Cum</v>
          </cell>
        </row>
        <row r="527">
          <cell r="B527" t="str">
            <v>e. In Third floor Standardised concrete Mix M35 Grade Concrete</v>
          </cell>
          <cell r="C527" t="str">
            <v>e. In Third floor</v>
          </cell>
          <cell r="D527">
            <v>9598.5300000000007</v>
          </cell>
          <cell r="F527" t="str">
            <v>Cum</v>
          </cell>
        </row>
        <row r="528">
          <cell r="B528" t="str">
            <v>f. In Fourth  floor Standardised concrete Mix M35 Grade Concrete</v>
          </cell>
          <cell r="C528" t="str">
            <v>f. In Fourth floor</v>
          </cell>
          <cell r="D528">
            <v>9846.44</v>
          </cell>
          <cell r="F528" t="str">
            <v>Cum</v>
          </cell>
        </row>
        <row r="530">
          <cell r="B530" t="str">
            <v>RCC M30 mix using hard broken stone jelly for foundation and basement</v>
          </cell>
          <cell r="C530">
            <v>0</v>
          </cell>
        </row>
        <row r="531">
          <cell r="B531" t="str">
            <v>a. Foundation &amp; basement</v>
          </cell>
          <cell r="C531">
            <v>0</v>
          </cell>
          <cell r="D531">
            <v>8402.08</v>
          </cell>
          <cell r="F531" t="str">
            <v>Cum</v>
          </cell>
        </row>
        <row r="532">
          <cell r="B532" t="str">
            <v>b.Stilt floor</v>
          </cell>
          <cell r="C532">
            <v>0</v>
          </cell>
          <cell r="D532">
            <v>8527.92</v>
          </cell>
          <cell r="F532" t="str">
            <v>Cum</v>
          </cell>
        </row>
        <row r="533">
          <cell r="B533" t="str">
            <v>Cement Concrete using desing mix of grade M25 concrete</v>
          </cell>
          <cell r="C533">
            <v>0</v>
          </cell>
        </row>
        <row r="534">
          <cell r="B534" t="str">
            <v>a. In Foundation and basement</v>
          </cell>
          <cell r="C534">
            <v>0</v>
          </cell>
          <cell r="D534">
            <v>8321.7000000000007</v>
          </cell>
          <cell r="F534" t="str">
            <v>Cum.</v>
          </cell>
        </row>
        <row r="535">
          <cell r="B535" t="str">
            <v>b. In Stilt /Ground Floor</v>
          </cell>
          <cell r="C535">
            <v>0</v>
          </cell>
          <cell r="D535">
            <v>8447.5400000000009</v>
          </cell>
          <cell r="F535" t="str">
            <v>Cum.</v>
          </cell>
        </row>
        <row r="536">
          <cell r="B536" t="str">
            <v>c. In First Floor</v>
          </cell>
          <cell r="C536">
            <v>0</v>
          </cell>
          <cell r="D536">
            <v>8695.4500000000007</v>
          </cell>
          <cell r="F536" t="str">
            <v>Cum.</v>
          </cell>
        </row>
        <row r="537">
          <cell r="B537" t="str">
            <v>d. In Second Floor</v>
          </cell>
          <cell r="C537">
            <v>0</v>
          </cell>
          <cell r="D537">
            <v>8943.36</v>
          </cell>
          <cell r="F537" t="str">
            <v>Cum.</v>
          </cell>
        </row>
        <row r="538">
          <cell r="B538" t="str">
            <v>e. In Third floor</v>
          </cell>
          <cell r="C538">
            <v>0</v>
          </cell>
          <cell r="D538">
            <v>9191.27</v>
          </cell>
          <cell r="F538" t="str">
            <v>Cum.</v>
          </cell>
        </row>
        <row r="539">
          <cell r="B539" t="str">
            <v>f. In Fourth Floor</v>
          </cell>
          <cell r="C539">
            <v>0</v>
          </cell>
          <cell r="D539">
            <v>9439.18</v>
          </cell>
          <cell r="F539" t="str">
            <v>Cum.</v>
          </cell>
        </row>
        <row r="540">
          <cell r="B540" t="str">
            <v>g. In Fifth Floor</v>
          </cell>
          <cell r="C540">
            <v>0</v>
          </cell>
          <cell r="D540">
            <v>9687.09</v>
          </cell>
          <cell r="F540" t="str">
            <v>Cum.</v>
          </cell>
        </row>
        <row r="541">
          <cell r="B541" t="str">
            <v>h. In Sixth Floor</v>
          </cell>
          <cell r="C541">
            <v>0</v>
          </cell>
          <cell r="D541">
            <v>9935</v>
          </cell>
          <cell r="F541" t="str">
            <v>Cum.</v>
          </cell>
        </row>
        <row r="542">
          <cell r="B542" t="str">
            <v>i. In Seventh Floor</v>
          </cell>
          <cell r="C542">
            <v>0</v>
          </cell>
          <cell r="D542">
            <v>10182.91</v>
          </cell>
          <cell r="F542" t="str">
            <v>Cum.</v>
          </cell>
        </row>
        <row r="543">
          <cell r="B543" t="str">
            <v>j.in Eighth floor</v>
          </cell>
          <cell r="C543">
            <v>0</v>
          </cell>
          <cell r="D543">
            <v>10430.82</v>
          </cell>
          <cell r="F543" t="str">
            <v>Cum.</v>
          </cell>
        </row>
        <row r="544">
          <cell r="B544" t="str">
            <v>k.in Ninth floor</v>
          </cell>
          <cell r="C544">
            <v>0</v>
          </cell>
          <cell r="D544">
            <v>10678.73</v>
          </cell>
          <cell r="F544" t="str">
            <v>Cum.</v>
          </cell>
        </row>
        <row r="545">
          <cell r="B545" t="str">
            <v>l.in Tenth floor</v>
          </cell>
          <cell r="C545">
            <v>0</v>
          </cell>
          <cell r="D545">
            <v>10926.64</v>
          </cell>
          <cell r="F545" t="str">
            <v>Cum.</v>
          </cell>
        </row>
        <row r="546">
          <cell r="B546" t="str">
            <v>l.  In Eleventh floor</v>
          </cell>
          <cell r="C546">
            <v>0</v>
          </cell>
          <cell r="D546">
            <v>11174.55</v>
          </cell>
          <cell r="F546" t="str">
            <v>Cum.</v>
          </cell>
        </row>
        <row r="547">
          <cell r="B547" t="str">
            <v>m.  In Twelth floor</v>
          </cell>
          <cell r="C547">
            <v>0</v>
          </cell>
          <cell r="D547">
            <v>11422.46</v>
          </cell>
          <cell r="F547" t="str">
            <v>Cum.</v>
          </cell>
        </row>
        <row r="548">
          <cell r="B548" t="str">
            <v>n. In Thirteen floor</v>
          </cell>
          <cell r="D548">
            <v>11670.37</v>
          </cell>
          <cell r="F548" t="str">
            <v>Cum.</v>
          </cell>
        </row>
        <row r="549">
          <cell r="B549" t="str">
            <v>Brick work in C.M. 1:5 using Fly Ash 
bricks of size 23 x 11 x 7 cm in Foundation and Basement</v>
          </cell>
          <cell r="D549">
            <v>7006.26</v>
          </cell>
          <cell r="F549" t="str">
            <v>Cum.</v>
          </cell>
        </row>
        <row r="550">
          <cell r="B550" t="str">
            <v xml:space="preserve">Brick work in C.M. 1:6 using Fly Ash 
bricks of size 23 x 11 x 7 cm </v>
          </cell>
        </row>
        <row r="551">
          <cell r="B551" t="str">
            <v xml:space="preserve">a. In Stilt / Ground Floor  </v>
          </cell>
          <cell r="D551">
            <v>7014.85</v>
          </cell>
          <cell r="F551" t="str">
            <v>Cum.</v>
          </cell>
        </row>
        <row r="552">
          <cell r="B552" t="str">
            <v>b. In First Floor</v>
          </cell>
          <cell r="D552">
            <v>7182.01</v>
          </cell>
          <cell r="F552" t="str">
            <v>Cum.</v>
          </cell>
        </row>
        <row r="553">
          <cell r="B553" t="str">
            <v>c. In Second Floor</v>
          </cell>
          <cell r="D553">
            <v>7349.17</v>
          </cell>
          <cell r="F553" t="str">
            <v>Cum.</v>
          </cell>
        </row>
        <row r="554">
          <cell r="B554" t="str">
            <v>d. In Third Floor</v>
          </cell>
          <cell r="D554">
            <v>7516.33</v>
          </cell>
          <cell r="F554" t="str">
            <v>Cum.</v>
          </cell>
        </row>
        <row r="555">
          <cell r="B555" t="str">
            <v>e. In Fourth Floor</v>
          </cell>
          <cell r="D555">
            <v>7683.49</v>
          </cell>
          <cell r="F555" t="str">
            <v>Cum.</v>
          </cell>
        </row>
        <row r="556">
          <cell r="B556" t="str">
            <v>f. In Fifth Floor</v>
          </cell>
          <cell r="D556">
            <v>7850.65</v>
          </cell>
          <cell r="F556" t="str">
            <v>Cum.</v>
          </cell>
        </row>
        <row r="557">
          <cell r="B557" t="str">
            <v>Brick partition work in C.M. 1:4 using Fly Ash 
bricks of size 23 x 11 x 7 cm 110 mm tk (B.P.)</v>
          </cell>
        </row>
        <row r="558">
          <cell r="B558" t="str">
            <v>a. In Foundation and Basement</v>
          </cell>
          <cell r="D558">
            <v>887.35</v>
          </cell>
          <cell r="F558" t="str">
            <v>Sqm</v>
          </cell>
        </row>
        <row r="559">
          <cell r="B559" t="str">
            <v xml:space="preserve">b. In Stilt / Ground Floor  </v>
          </cell>
          <cell r="D559">
            <v>896.46</v>
          </cell>
          <cell r="F559" t="str">
            <v>Sqm</v>
          </cell>
        </row>
        <row r="560">
          <cell r="B560" t="str">
            <v>c. In First Floor</v>
          </cell>
          <cell r="D560">
            <v>914.85</v>
          </cell>
          <cell r="F560" t="str">
            <v>Sqm</v>
          </cell>
        </row>
        <row r="561">
          <cell r="B561" t="str">
            <v>d. In Second Floor</v>
          </cell>
          <cell r="D561">
            <v>933.24</v>
          </cell>
          <cell r="F561" t="str">
            <v>Sqm</v>
          </cell>
        </row>
        <row r="562">
          <cell r="B562" t="str">
            <v>e. In Third Floor</v>
          </cell>
          <cell r="D562">
            <v>951.63</v>
          </cell>
          <cell r="F562" t="str">
            <v>Sqm</v>
          </cell>
        </row>
        <row r="563">
          <cell r="B563" t="str">
            <v>f. In Fourth Floor</v>
          </cell>
          <cell r="D563">
            <v>970.02</v>
          </cell>
          <cell r="F563" t="str">
            <v>Sqm</v>
          </cell>
        </row>
        <row r="564">
          <cell r="B564" t="str">
            <v>g. In Fifth Floor</v>
          </cell>
          <cell r="D564">
            <v>0</v>
          </cell>
          <cell r="F564" t="str">
            <v>Sqm</v>
          </cell>
        </row>
        <row r="565">
          <cell r="B565" t="str">
            <v>Brick work in C.M. 1:4 using Fly Ash 
bricks of size 23 x 11 x 7 cm 70 mm tk (B.P.)</v>
          </cell>
        </row>
        <row r="566">
          <cell r="B566" t="str">
            <v xml:space="preserve">a. In Stilt / Ground Floor  </v>
          </cell>
          <cell r="D566">
            <v>608.62</v>
          </cell>
          <cell r="F566" t="str">
            <v>Sqm</v>
          </cell>
        </row>
        <row r="567">
          <cell r="B567" t="str">
            <v>b. In First Floor</v>
          </cell>
          <cell r="D567">
            <v>620.32000000000005</v>
          </cell>
          <cell r="F567" t="str">
            <v>Sqm</v>
          </cell>
        </row>
        <row r="568">
          <cell r="B568" t="str">
            <v>c. In Second Floor</v>
          </cell>
          <cell r="D568">
            <v>632.02</v>
          </cell>
          <cell r="F568" t="str">
            <v>Sqm</v>
          </cell>
        </row>
        <row r="569">
          <cell r="B569" t="str">
            <v>d. In Third Floor</v>
          </cell>
          <cell r="D569">
            <v>643.72</v>
          </cell>
          <cell r="F569" t="str">
            <v>Sqm</v>
          </cell>
        </row>
        <row r="570">
          <cell r="B570" t="str">
            <v>e. In Fourth Floor</v>
          </cell>
          <cell r="C570">
            <v>0</v>
          </cell>
          <cell r="D570">
            <v>655.42</v>
          </cell>
          <cell r="F570" t="str">
            <v>Sqm</v>
          </cell>
        </row>
        <row r="571">
          <cell r="B571" t="str">
            <v xml:space="preserve">Supply and laying of Hard core layer 200mm </v>
          </cell>
          <cell r="C571">
            <v>0</v>
          </cell>
          <cell r="D571">
            <v>3493.62</v>
          </cell>
          <cell r="F571" t="str">
            <v>Cum</v>
          </cell>
        </row>
        <row r="572">
          <cell r="B572" t="str">
            <v>Supplying and filling stone dust</v>
          </cell>
          <cell r="C572">
            <v>0</v>
          </cell>
          <cell r="D572">
            <v>436.21</v>
          </cell>
          <cell r="F572" t="str">
            <v>Cum.</v>
          </cell>
        </row>
        <row r="573">
          <cell r="B573" t="str">
            <v>Plastering with CM 1:3, 12mm with WPC</v>
          </cell>
          <cell r="C573" t="str">
            <v xml:space="preserve">Plastering in CM 1:3 (one of cement three of sand) 12mm tk. mixed with water proof compound at 2% by weight of cement for sump including scaffolding curing, finishing etc., complete in all respects and complying with standard specifications.
</v>
          </cell>
          <cell r="D573">
            <v>286.83999999999997</v>
          </cell>
          <cell r="F573" t="str">
            <v>Sqm</v>
          </cell>
        </row>
        <row r="574">
          <cell r="B574" t="str">
            <v xml:space="preserve">Supplying and filling with gravel </v>
          </cell>
          <cell r="C574" t="str">
            <v>Supplying and filling in foundation and basement with gravel in layers of 150 mm thickness well watered, rammed and consolidated complying with relevant standard specification including cost of gravel etc., all complete and as directed by the departmental</v>
          </cell>
          <cell r="D574">
            <v>380.1</v>
          </cell>
          <cell r="F574" t="str">
            <v>Cum</v>
          </cell>
        </row>
        <row r="575">
          <cell r="B575" t="str">
            <v>B.W in CM 1:4 in Superstructure for OHT in First floor</v>
          </cell>
          <cell r="C575">
            <v>0</v>
          </cell>
          <cell r="D575">
            <v>7123.27</v>
          </cell>
          <cell r="F575" t="str">
            <v>Cum</v>
          </cell>
        </row>
        <row r="576">
          <cell r="B576" t="str">
            <v>B.W in CM 1:4 in Superstructure for OHT in Second  floor</v>
          </cell>
          <cell r="C576">
            <v>0</v>
          </cell>
          <cell r="D576">
            <v>7290.43</v>
          </cell>
          <cell r="F576" t="str">
            <v>Cum</v>
          </cell>
        </row>
        <row r="577">
          <cell r="B577" t="str">
            <v>B.W in CM 1:4 in Superstructure for OHT
In Third  floor</v>
          </cell>
          <cell r="C577">
            <v>0</v>
          </cell>
          <cell r="D577">
            <v>7457.59</v>
          </cell>
          <cell r="F577" t="str">
            <v>Cum</v>
          </cell>
        </row>
        <row r="578">
          <cell r="B578" t="str">
            <v>B.W in CM 1:4 in Superstructure for OHT In Fourth  floor</v>
          </cell>
          <cell r="C578">
            <v>0</v>
          </cell>
          <cell r="D578">
            <v>7624.75</v>
          </cell>
          <cell r="F578" t="str">
            <v>Cum</v>
          </cell>
        </row>
        <row r="579">
          <cell r="B579" t="str">
            <v>Earth work excavation in Loose / sandy soils (including refilling)</v>
          </cell>
          <cell r="C579">
            <v>0</v>
          </cell>
          <cell r="D579">
            <v>169.15</v>
          </cell>
        </row>
        <row r="580">
          <cell r="B580" t="str">
            <v>Earth work excavation in Loose / sandy soils (excluding refilling) for open foundation</v>
          </cell>
          <cell r="C580">
            <v>0</v>
          </cell>
          <cell r="D580">
            <v>78.59</v>
          </cell>
        </row>
        <row r="581">
          <cell r="B581" t="str">
            <v>Earth work excavation in Loose / sandy soils (excluding refilling) for drain</v>
          </cell>
          <cell r="C581">
            <v>0</v>
          </cell>
          <cell r="D581">
            <v>117.89</v>
          </cell>
        </row>
        <row r="582">
          <cell r="B582" t="str">
            <v>Providing earth quake resistant for Corner walls</v>
          </cell>
          <cell r="C582">
            <v>0</v>
          </cell>
        </row>
        <row r="583">
          <cell r="B583" t="str">
            <v>a. Foundation &amp; basement</v>
          </cell>
          <cell r="C583">
            <v>0</v>
          </cell>
          <cell r="D583">
            <v>7261.59</v>
          </cell>
          <cell r="F583" t="str">
            <v>Cum</v>
          </cell>
        </row>
        <row r="584">
          <cell r="B584" t="str">
            <v>b. Ground Floor</v>
          </cell>
          <cell r="C584">
            <v>0</v>
          </cell>
          <cell r="D584">
            <v>7387.43</v>
          </cell>
          <cell r="F584" t="str">
            <v>Cum</v>
          </cell>
        </row>
        <row r="585">
          <cell r="B585" t="str">
            <v>c. First Floor</v>
          </cell>
          <cell r="C585">
            <v>0</v>
          </cell>
          <cell r="D585">
            <v>7635.34</v>
          </cell>
          <cell r="F585" t="str">
            <v>Cum</v>
          </cell>
        </row>
        <row r="586">
          <cell r="B586" t="str">
            <v>d. Second Floor</v>
          </cell>
          <cell r="C586">
            <v>0</v>
          </cell>
          <cell r="D586">
            <v>7883.25</v>
          </cell>
          <cell r="F586" t="str">
            <v>Cum</v>
          </cell>
        </row>
        <row r="587">
          <cell r="B587" t="str">
            <v>Providing earth quake resistant for Door/window Jambs</v>
          </cell>
          <cell r="C587">
            <v>0</v>
          </cell>
        </row>
        <row r="588">
          <cell r="B588" t="str">
            <v>a. Ground Floor</v>
          </cell>
          <cell r="C588">
            <v>0</v>
          </cell>
          <cell r="D588">
            <v>711.71</v>
          </cell>
          <cell r="F588" t="str">
            <v>Rmt</v>
          </cell>
        </row>
        <row r="589">
          <cell r="B589" t="str">
            <v>b. First Floor</v>
          </cell>
          <cell r="C589">
            <v>0</v>
          </cell>
          <cell r="D589">
            <v>715.96</v>
          </cell>
          <cell r="F589" t="str">
            <v>Rmt</v>
          </cell>
        </row>
        <row r="590">
          <cell r="B590" t="str">
            <v>c. Second Floor</v>
          </cell>
          <cell r="C590">
            <v>0</v>
          </cell>
          <cell r="D590">
            <v>720.21</v>
          </cell>
          <cell r="F590" t="str">
            <v>Rmt</v>
          </cell>
        </row>
        <row r="591">
          <cell r="B591" t="str">
            <v>Bored cast sit piles installation of vertical cast in Situ Bored piles of following dia using Standardised concrete  mix M35 Grade) as per nagapattinam data</v>
          </cell>
          <cell r="C591" t="str">
            <v>Bored cast sit piles installation of vertical cast in Situ Bored piles of following dia using Standardised concrete  mix M35 Grade) as per nagapattinam data</v>
          </cell>
        </row>
        <row r="592">
          <cell r="B592" t="str">
            <v>a.600mm dia pile Bored cast sit piles installation of vertical cast in Situ Bored piles of following dia using Standardised concrete  mix M35 Grade) as per nagapattinam data</v>
          </cell>
          <cell r="C592" t="str">
            <v>a.600mm dia pile</v>
          </cell>
          <cell r="D592">
            <v>3249.06</v>
          </cell>
          <cell r="F592" t="str">
            <v>Rmt</v>
          </cell>
        </row>
        <row r="593">
          <cell r="B593" t="str">
            <v>b.500mm dia pile Bored cast sit piles installation of vertical cast in Situ Bored piles of following dia using Standardised concrete  mix M35 Grade) as per nagapattinam data</v>
          </cell>
          <cell r="C593" t="str">
            <v>b.500mm dia pile</v>
          </cell>
        </row>
        <row r="594">
          <cell r="B594" t="str">
            <v>c.450mm dia pile Bored cast sit piles installation of vertical cast in Situ Bored piles of following dia using Standardised concrete  mix M35 Grade) as per nagapattinam data</v>
          </cell>
          <cell r="C594" t="str">
            <v>c.450mm dia pile</v>
          </cell>
          <cell r="D594">
            <v>2862.08</v>
          </cell>
          <cell r="F594" t="str">
            <v>Rmt</v>
          </cell>
        </row>
        <row r="595">
          <cell r="B595" t="str">
            <v>d.400mm dia pile Bored cast sit piles installation of vertical cast in Situ Bored piles of following dia using Standardised concrete  mix M35 Grade) as per nagapattinam data</v>
          </cell>
          <cell r="C595" t="str">
            <v>d.400mm dia pile</v>
          </cell>
          <cell r="F595" t="str">
            <v>Rmt</v>
          </cell>
        </row>
        <row r="596">
          <cell r="B596" t="str">
            <v>e.380mm dia pile Bored cast sit piles installation of vertical cast in Situ Bored piles of following dia using Standardised concrete  mix M35 Grade) as per nagapattinam data</v>
          </cell>
          <cell r="C596" t="str">
            <v>e.380mm dia pile</v>
          </cell>
          <cell r="D596">
            <v>2395.41</v>
          </cell>
          <cell r="F596" t="str">
            <v>Rmt</v>
          </cell>
        </row>
        <row r="597">
          <cell r="B597" t="str">
            <v>f.300mm dia pileBored cast sit piles installation of vertical cast in Situ Bored piles of following dia using Standardised concrete  mix M35 Grade) as per nagapattinam data</v>
          </cell>
          <cell r="C597" t="str">
            <v>f.300mm dia pile</v>
          </cell>
          <cell r="D597">
            <v>1959.12</v>
          </cell>
          <cell r="F597" t="str">
            <v>Rmt</v>
          </cell>
        </row>
        <row r="599">
          <cell r="B599" t="str">
            <v>m20 Pile</v>
          </cell>
          <cell r="C599" t="str">
            <v>m20 Pile</v>
          </cell>
        </row>
        <row r="601">
          <cell r="B601" t="str">
            <v>a.500mm dia pile</v>
          </cell>
          <cell r="C601" t="str">
            <v>a.500mm dia pile</v>
          </cell>
          <cell r="D601">
            <v>3248.57</v>
          </cell>
          <cell r="F601" t="str">
            <v>Rmt</v>
          </cell>
        </row>
        <row r="602">
          <cell r="B602" t="str">
            <v>b.450mm dia pile</v>
          </cell>
          <cell r="C602" t="str">
            <v>b.450mm dia pile</v>
          </cell>
          <cell r="D602">
            <v>4072.98</v>
          </cell>
          <cell r="F602" t="str">
            <v>Rmt</v>
          </cell>
        </row>
        <row r="603">
          <cell r="B603" t="str">
            <v>c.400mm dia pile</v>
          </cell>
          <cell r="C603" t="str">
            <v>c.400mm dia pile</v>
          </cell>
          <cell r="D603">
            <v>2489.88</v>
          </cell>
          <cell r="F603" t="str">
            <v>Rmt</v>
          </cell>
        </row>
        <row r="604">
          <cell r="B604" t="str">
            <v>Chipping of RCC pile head to the required cut of level and clearing way debries with an average lead of 3 km entirely with city limits M35 Grade</v>
          </cell>
          <cell r="C604" t="str">
            <v>Chipping of RCC pile head to the required cut of level and clearing way debries with an average lead of 3 km entirely with city limits M20 Grade</v>
          </cell>
        </row>
        <row r="605">
          <cell r="B605" t="str">
            <v>a.600mm dia pile Chipping of RCC pile head to the required cut of level and clearing way debries with an average lead of 3 km entirely with city limits M30 Grade</v>
          </cell>
          <cell r="C605" t="str">
            <v>a.600mm dia pile</v>
          </cell>
          <cell r="D605">
            <v>1813.89</v>
          </cell>
          <cell r="F605" t="str">
            <v>Rmt</v>
          </cell>
        </row>
        <row r="606">
          <cell r="B606" t="str">
            <v>b.500mm dia pileChipping of RCC pile head to the required cut of level and clearing way debries with an average lead of 3 km entirely with city limits M30 Grade</v>
          </cell>
          <cell r="C606" t="str">
            <v>b.500mm dia pile</v>
          </cell>
        </row>
        <row r="607">
          <cell r="B607" t="str">
            <v>c.450mm dia pile Chipping of RCC pile head to the required cut of level and clearing way debries with an average lead of 3 km entirely with city limits M30 Grade</v>
          </cell>
          <cell r="C607" t="str">
            <v>c.450mm dia pile</v>
          </cell>
          <cell r="D607">
            <v>1030.04</v>
          </cell>
          <cell r="F607" t="str">
            <v>Rmt</v>
          </cell>
        </row>
        <row r="608">
          <cell r="B608" t="str">
            <v>d.400mm dia pile Chipping of RCC pile head to the required cut of level and clearing way debries with an average lead of 3 km entirely with city limits M30 Grade</v>
          </cell>
          <cell r="C608" t="str">
            <v>d.400mm dia pile</v>
          </cell>
        </row>
        <row r="609">
          <cell r="B609" t="str">
            <v>e.380mm dia pileChipping of RCC pile head to the required cut of level and clearing way debries with an average lead of 3 km entirely with city limits M30 Grade</v>
          </cell>
          <cell r="C609" t="str">
            <v>e.380mm dia pile</v>
          </cell>
          <cell r="D609">
            <v>732.04</v>
          </cell>
          <cell r="F609" t="str">
            <v>Rmt</v>
          </cell>
        </row>
        <row r="610">
          <cell r="B610" t="str">
            <v>f.300mm dia pileChipping of RCC pile head to the required cut of level and clearing way debries with an average lead of 3 km entirely with city limits M30 Grade</v>
          </cell>
          <cell r="C610" t="str">
            <v>f.300mm dia pile</v>
          </cell>
          <cell r="D610">
            <v>459.95</v>
          </cell>
          <cell r="F610" t="str">
            <v>Rmt</v>
          </cell>
        </row>
        <row r="611">
          <cell r="B611" t="str">
            <v>Chipping of RCC pile head to the required cut of level and clearing way debries with an average lead of 3 km entirely with city limits M20 Grade</v>
          </cell>
        </row>
        <row r="612">
          <cell r="B612" t="str">
            <v>a.500mm dia pile</v>
          </cell>
          <cell r="C612">
            <v>0</v>
          </cell>
          <cell r="D612">
            <v>3248.57</v>
          </cell>
          <cell r="F612" t="str">
            <v>Rmt</v>
          </cell>
        </row>
        <row r="613">
          <cell r="B613" t="str">
            <v>b.450mm dia pile</v>
          </cell>
          <cell r="C613">
            <v>0</v>
          </cell>
          <cell r="D613">
            <v>1813.89</v>
          </cell>
        </row>
        <row r="614">
          <cell r="B614" t="str">
            <v>c.400mm dia pile</v>
          </cell>
          <cell r="C614">
            <v>0</v>
          </cell>
          <cell r="D614">
            <v>816.25</v>
          </cell>
          <cell r="F614" t="str">
            <v>Rmt</v>
          </cell>
        </row>
        <row r="615">
          <cell r="B615" t="str">
            <v>Conducting routine vertical compression load test CER No.328/2014-15</v>
          </cell>
          <cell r="C615" t="str">
            <v xml:space="preserve">Conducting routine vertical compression load test </v>
          </cell>
          <cell r="D615">
            <v>70000</v>
          </cell>
          <cell r="F615" t="str">
            <v>Nos</v>
          </cell>
        </row>
        <row r="616">
          <cell r="B616" t="str">
            <v>Mobilization charges including transporting to site CER No.328/2014-15</v>
          </cell>
          <cell r="C616" t="str">
            <v xml:space="preserve">Mobilization charges including transporting to site </v>
          </cell>
          <cell r="D616">
            <v>50000</v>
          </cell>
          <cell r="F616" t="str">
            <v>Set</v>
          </cell>
        </row>
        <row r="617">
          <cell r="B617" t="str">
            <v xml:space="preserve">Red oxide plastering in CM 1:4 </v>
          </cell>
          <cell r="C617">
            <v>0</v>
          </cell>
          <cell r="D617">
            <v>791.22</v>
          </cell>
          <cell r="F617" t="str">
            <v>Sqm</v>
          </cell>
        </row>
        <row r="618">
          <cell r="B618" t="str">
            <v>P.C.C. 1:3:6  for foundation &amp; basement using 20mm metal</v>
          </cell>
          <cell r="C618" t="str">
            <v>Plain cement concrete 1:3:6 (one of cement, three of sand and six of hard broken stone jelly) for  foundation using 20mm gauge hard broken stone jelly inclusive of shoring strutting and bailing out water wherever necessary ramming, curing etc., complete i</v>
          </cell>
          <cell r="D618">
            <v>5719.02</v>
          </cell>
          <cell r="F618" t="str">
            <v>Cum</v>
          </cell>
        </row>
        <row r="619">
          <cell r="B619" t="str">
            <v>P.C.C. 1:4:8 using 40 mm broken brick jelly</v>
          </cell>
          <cell r="C619" t="str">
            <v>plain cement concrete 1:4:8 (one of cement, four of sand  and eight of hard broken stone jelly) for foundation and basement using 40mm gauge hard broken stone jelly inclusive of shoring, strutting and bailing out water wherever necessary ramming, curing e</v>
          </cell>
          <cell r="D619">
            <v>5015.58</v>
          </cell>
          <cell r="F619" t="str">
            <v>Cum</v>
          </cell>
        </row>
        <row r="620">
          <cell r="B620" t="str">
            <v>P. C.C. 1:3:6 for foundation &amp; basement using 40mm metal</v>
          </cell>
          <cell r="C620">
            <v>0</v>
          </cell>
          <cell r="D620">
            <v>5341.74</v>
          </cell>
          <cell r="F620" t="str">
            <v>Cum</v>
          </cell>
        </row>
        <row r="621">
          <cell r="B621" t="str">
            <v>Formwork using M.S.Sheet</v>
          </cell>
          <cell r="C621" t="str">
            <v xml:space="preserve">Providing form work and centering for reinforced cement concrete works including supports and strutting upto 3.30m height for plain surfaces as detailed below with all cross bracings using mild steel sheets of size 90 cm x 60 cm and ms 10 gauge stiffened </v>
          </cell>
        </row>
        <row r="622">
          <cell r="B622" t="str">
            <v>a.For Column footings,plinth beam,Grade beam,Raftbeam,Raft slab etc.,</v>
          </cell>
          <cell r="C622" t="str">
            <v>(a) For Column footings, plinth beam, grade beam, raft beam, raft slab etc.,</v>
          </cell>
          <cell r="D622">
            <v>886.03</v>
          </cell>
          <cell r="F622" t="str">
            <v>Sqm</v>
          </cell>
        </row>
        <row r="623">
          <cell r="B623" t="str">
            <v>b.Plain surfaces such as Roof slab,floorslab,Beams,lintels,lofts,sill slab,staircase,portico slab and other similar works</v>
          </cell>
          <cell r="C623" t="str">
            <v>(b) Plain surfaces such as roof slab, floor slab, beams lintels, loft, sill slab, staircase waist, portico slab and other similar works</v>
          </cell>
          <cell r="D623">
            <v>987.02</v>
          </cell>
          <cell r="F623" t="str">
            <v>Sqm</v>
          </cell>
        </row>
        <row r="624">
          <cell r="B624" t="str">
            <v>c.For Square and rectangular columns and small quantities</v>
          </cell>
          <cell r="C624" t="str">
            <v>(c) For square and rectangular columns, and small quantities such as sunshades, parapet Cum. drops, window boxings, fin projections and other similar works</v>
          </cell>
          <cell r="D624">
            <v>1184.42</v>
          </cell>
          <cell r="F624" t="str">
            <v>Sqm</v>
          </cell>
        </row>
        <row r="625">
          <cell r="B625" t="str">
            <v>d.Vertical wall</v>
          </cell>
          <cell r="C625" t="str">
            <v>(d) For Vertical walls</v>
          </cell>
          <cell r="D625">
            <v>1085.72</v>
          </cell>
          <cell r="F625" t="str">
            <v>Sqm</v>
          </cell>
        </row>
        <row r="626">
          <cell r="B626" t="str">
            <v>e.Circular column</v>
          </cell>
          <cell r="C626" t="str">
            <v xml:space="preserve">(e) for circular surface </v>
          </cell>
          <cell r="D626">
            <v>2368.84</v>
          </cell>
          <cell r="F626" t="str">
            <v>Sqm</v>
          </cell>
        </row>
        <row r="627">
          <cell r="B627" t="str">
            <v>f.Curved surface</v>
          </cell>
          <cell r="C627" t="str">
            <v>(f) for circular column</v>
          </cell>
          <cell r="D627">
            <v>1480.53</v>
          </cell>
          <cell r="F627" t="str">
            <v>Sqm</v>
          </cell>
        </row>
        <row r="628">
          <cell r="B628" t="str">
            <v>g.Double centering portico area</v>
          </cell>
          <cell r="C628" t="str">
            <v>g.Double centering portico area</v>
          </cell>
          <cell r="D628">
            <v>1974.04</v>
          </cell>
          <cell r="F628" t="str">
            <v>Sqm</v>
          </cell>
        </row>
        <row r="629">
          <cell r="B629" t="str">
            <v>R.C.C.Door frames of size 100 x 75mm with one edge grooves size 't' x 20 mm using M30 grade ( with out vibrating charges)</v>
          </cell>
          <cell r="C629" t="str">
            <v>R.C.C.Door frames of size 100 x 75mm with one edge grooves size 't' x 20 mm using M30 grade ( with out vibrating charges)</v>
          </cell>
        </row>
        <row r="630">
          <cell r="B630" t="str">
            <v>a. 900 x 2100 mm R.C.C.Door frames of size 100 x 75mm with one edge grooves size 't' x 20 mm using M30 grade ( with out vibrating charges)</v>
          </cell>
          <cell r="C630" t="str">
            <v>a. 900 x 2100 mm</v>
          </cell>
          <cell r="D630">
            <v>2875.12</v>
          </cell>
          <cell r="F630" t="str">
            <v>Each</v>
          </cell>
        </row>
        <row r="631">
          <cell r="B631" t="str">
            <v>c. 1200 x 2100 mm R.C.C.Door frames of size 100 x 75mm with one edge grooves size 't' x 20 mm using M30 grade ( with out vibrating charges)</v>
          </cell>
          <cell r="C631" t="str">
            <v>c. 1200 x 2100 mm</v>
          </cell>
          <cell r="D631">
            <v>3421.22</v>
          </cell>
          <cell r="F631" t="str">
            <v>Each</v>
          </cell>
        </row>
        <row r="632">
          <cell r="B632" t="str">
            <v>c. 1000 x 2100 mm R.C.C.Door frames of size 100 x 75mm with one edge grooves size 't' x 20 mm using M30 grade ( with out vibrating charges)</v>
          </cell>
          <cell r="C632" t="str">
            <v>c. 1000 x 2100 mm</v>
          </cell>
          <cell r="D632">
            <v>2897.18</v>
          </cell>
          <cell r="F632" t="str">
            <v>Each</v>
          </cell>
        </row>
        <row r="633">
          <cell r="B633" t="str">
            <v>d. 750 x 2100 mm R.C.C.Door frames of size 100 x 75mm with one edge grooves size 't' x 20 mm using M30 grade ( with out vibrating charges)</v>
          </cell>
          <cell r="C633" t="str">
            <v>d. 750 x 2100 mm</v>
          </cell>
          <cell r="D633">
            <v>2837.4</v>
          </cell>
          <cell r="F633" t="str">
            <v>Each</v>
          </cell>
        </row>
        <row r="634">
          <cell r="B634" t="str">
            <v>Teak wood "Window" &amp;  Ventilator Shutter with 4mm thick pin headed glasses</v>
          </cell>
          <cell r="C634" t="str">
            <v>Teakwood glazed window and ventilators shutters 6.25x3.12 cm  styles and rails and 4mm thick ground or frosted glass for panels including labour charges and cost of furniture fittings as per schedule ‘E’ and directed by the departmental officers.</v>
          </cell>
        </row>
        <row r="635">
          <cell r="B635" t="str">
            <v>a. Window: 135 cm ht.</v>
          </cell>
          <cell r="C635" t="str">
            <v>a. Window: 135 cm ht.</v>
          </cell>
          <cell r="D635">
            <v>3669.03</v>
          </cell>
          <cell r="F635" t="str">
            <v>Sqm.</v>
          </cell>
        </row>
        <row r="636">
          <cell r="B636" t="str">
            <v>b. Window: 120 cm ht.</v>
          </cell>
          <cell r="C636" t="str">
            <v>b. Window: 120 cm ht.</v>
          </cell>
          <cell r="F636" t="str">
            <v>Sqm.</v>
          </cell>
        </row>
        <row r="637">
          <cell r="B637" t="str">
            <v>c. Window: 105 cm ht.</v>
          </cell>
          <cell r="C637" t="str">
            <v>c. Window: 105 cm ht.</v>
          </cell>
          <cell r="D637">
            <v>3867.87</v>
          </cell>
          <cell r="F637" t="str">
            <v>Sqm.</v>
          </cell>
        </row>
        <row r="638">
          <cell r="B638" t="str">
            <v>d. Ventilator: (90 x 60 cm)</v>
          </cell>
          <cell r="C638" t="str">
            <v>d. Ventilator: (90 x 60 cm)</v>
          </cell>
          <cell r="D638">
            <v>2864.7</v>
          </cell>
          <cell r="F638" t="str">
            <v>Sqm.</v>
          </cell>
        </row>
        <row r="639">
          <cell r="B639" t="str">
            <v>d. Ventilator: (75 x 75 cm)</v>
          </cell>
          <cell r="C639" t="str">
            <v>d. Ventilator: (75 x 75 cm)</v>
          </cell>
          <cell r="D639">
            <v>2203.2800000000002</v>
          </cell>
          <cell r="F639" t="str">
            <v>Sqm.</v>
          </cell>
        </row>
        <row r="640">
          <cell r="D640">
            <v>2211.39</v>
          </cell>
          <cell r="F640" t="str">
            <v>Sqm</v>
          </cell>
        </row>
        <row r="641">
          <cell r="B641" t="str">
            <v>T.W. frame &amp; TW styles &amp; rails with BWR double leaf shutters for cup board/ ward robes including two coat enamel paint &amp; one coat primer.</v>
          </cell>
          <cell r="C641" t="str">
            <v>Providing T.W. double leaf shutters for cupboard/ward robes with 9mm thick phenol bonded bwr grade plywood as per is 303-1989 (general) with is 5539-1969 (for preservative treatment) and is 848-1974 (for adhesive) with relevant is specifications and its l</v>
          </cell>
          <cell r="D641">
            <v>4329.88</v>
          </cell>
          <cell r="F641" t="str">
            <v>Sqm</v>
          </cell>
        </row>
        <row r="642">
          <cell r="B642" t="str">
            <v>MDF board door shutters (35mm thick) exterior grade both side laminated with external lipping.</v>
          </cell>
          <cell r="C642" t="str">
            <v>supplying and fixing of medium density fibre (mdf) board - exterior grade - both side prelaminated, 35mm thick conforming to is 12406/1969 with 35 x 12 mm t.w. wood external lipping alround edges with dried soft wood for single leaf door shutter including</v>
          </cell>
        </row>
        <row r="643">
          <cell r="B643" t="str">
            <v>a. 1000X2100mm. MDF board door shutters (35mm thick) exterior grade both side laminated with external lipping.</v>
          </cell>
          <cell r="C643" t="str">
            <v>a. 1000X2100mm.</v>
          </cell>
          <cell r="D643">
            <v>2817.54</v>
          </cell>
          <cell r="F643" t="str">
            <v>Sqm</v>
          </cell>
        </row>
        <row r="644">
          <cell r="B644" t="str">
            <v>b. 900X2100mm. MDF board door shutters (35mm thick) exterior grade both side laminated with external lipping.</v>
          </cell>
          <cell r="C644" t="str">
            <v>b. 900X2100mm.</v>
          </cell>
          <cell r="D644">
            <v>2863.46</v>
          </cell>
          <cell r="F644" t="str">
            <v>Sqm</v>
          </cell>
        </row>
        <row r="645">
          <cell r="B645" t="str">
            <v>c.1200X2100mm. MDF board door shutters (35mm thick) exterior grade both side laminated with external lipping.</v>
          </cell>
          <cell r="C645" t="str">
            <v>c.1200X2100mm.</v>
          </cell>
          <cell r="F645" t="str">
            <v>Sqm</v>
          </cell>
        </row>
        <row r="646">
          <cell r="B646" t="str">
            <v>TW panelled  single door shutter with brass fittings.</v>
          </cell>
          <cell r="C646" t="str">
            <v xml:space="preserve">Supplying and fixing of Best Indian Teakwood panelled door shutters single leaf in position using 75mm x 37.5mm styles and 4 nos of 150x37.5mm rails (top, middle, bottom and lock rail) 2 nos of 75mmx37.5mm vertical shorter styles and 18.75mm thick planks </v>
          </cell>
        </row>
        <row r="647">
          <cell r="B647" t="str">
            <v>a. 1000X2100mm.(Single leaf) For Qtrs</v>
          </cell>
          <cell r="C647" t="str">
            <v>a. 1000X2100mm.(Single leaf) For Qtrs</v>
          </cell>
          <cell r="D647">
            <v>6764.03</v>
          </cell>
          <cell r="F647" t="str">
            <v>Sqm</v>
          </cell>
        </row>
        <row r="648">
          <cell r="B648" t="str">
            <v>b.1200x2400mm</v>
          </cell>
          <cell r="C648" t="str">
            <v xml:space="preserve">b.1200x2400mm </v>
          </cell>
        </row>
        <row r="649">
          <cell r="B649" t="str">
            <v xml:space="preserve">a. 1200X2100mm.(Single leaf)  Four horizontal Panel
</v>
          </cell>
          <cell r="C649" t="str">
            <v>a. 1200X2100mm.(Single leaf)  Four horizontal Panel</v>
          </cell>
          <cell r="D649">
            <v>5824.73</v>
          </cell>
          <cell r="F649" t="str">
            <v>Sqm</v>
          </cell>
        </row>
        <row r="650">
          <cell r="B650" t="str">
            <v xml:space="preserve">a. 1200X2100mm.(Single leaf)  Five horizontal Panel
</v>
          </cell>
          <cell r="C650" t="str">
            <v xml:space="preserve">a. 1200X2100mm.(Single leaf)  </v>
          </cell>
          <cell r="D650">
            <v>6127.16</v>
          </cell>
          <cell r="F650" t="str">
            <v>Sqm</v>
          </cell>
        </row>
        <row r="651">
          <cell r="B651" t="str">
            <v>b. 1000X2100mm  without Brass fittings ( Single leaf) 
TW panelled  single door shutter with brass fittings.</v>
          </cell>
          <cell r="C651" t="str">
            <v xml:space="preserve">b. 1000X2100mm  without Brass fittings ( Single leaf) </v>
          </cell>
          <cell r="D651">
            <v>5107.71</v>
          </cell>
          <cell r="F651" t="str">
            <v>Sqm</v>
          </cell>
        </row>
        <row r="652">
          <cell r="B652" t="str">
            <v>b. 900X2100mm  without Brass fittings ( Single leaf) 
TW panelled  single door shutter with brass fittings.</v>
          </cell>
          <cell r="C652" t="str">
            <v xml:space="preserve">b. 900X2100mm  without Brass fittings ( Single leaf) </v>
          </cell>
          <cell r="D652">
            <v>5123.42</v>
          </cell>
          <cell r="F652" t="str">
            <v>Sqm</v>
          </cell>
        </row>
        <row r="653">
          <cell r="B653" t="str">
            <v>TW double leaves shutter  with Brass Fittings</v>
          </cell>
          <cell r="C653">
            <v>0</v>
          </cell>
        </row>
        <row r="654">
          <cell r="B654" t="str">
            <v>TW double leaves shutter of size  2000X2400mm.(Double leaves) with Brass fittings</v>
          </cell>
          <cell r="C654" t="str">
            <v>TW double leaves shutter of size  2000X2400mm.(Double leaves) with Brass fittings</v>
          </cell>
          <cell r="D654">
            <v>5343.5</v>
          </cell>
          <cell r="F654" t="str">
            <v>Sqm</v>
          </cell>
        </row>
        <row r="655">
          <cell r="B655" t="str">
            <v>TW panelled door double leaves shutter with brass fittings of size . 2000X2100mm. Thiruvarur AR  Garage</v>
          </cell>
          <cell r="C655" t="str">
            <v>TW panelled door double leaves shutter with brass fittings of size . 2000X2100mm. Thiruvarur AR  Garage</v>
          </cell>
          <cell r="D655">
            <v>5948.27</v>
          </cell>
          <cell r="F655" t="str">
            <v>Sqm</v>
          </cell>
        </row>
        <row r="656">
          <cell r="B656" t="str">
            <v xml:space="preserve">TW double leaves shutter of size  with brass fittings
a.1800 x 2400mm </v>
          </cell>
          <cell r="C656" t="str">
            <v xml:space="preserve">TW double leaves shutter of size  with brass fittings
a.1800 x 2400mm </v>
          </cell>
          <cell r="D656">
            <v>8756.6299999999992</v>
          </cell>
          <cell r="F656" t="str">
            <v>Sqm</v>
          </cell>
        </row>
        <row r="657">
          <cell r="B657" t="str">
            <v>a. 1500X2400mm.(Double leaves) with Brass  Screws only ( DPO Ariyalur)</v>
          </cell>
          <cell r="C657" t="str">
            <v>a. 1500X2400mm.(Double leaves) with Brass  Screws only ( DPO Ariyalur)</v>
          </cell>
          <cell r="D657">
            <v>6297.46</v>
          </cell>
          <cell r="F657" t="str">
            <v>Sqm</v>
          </cell>
        </row>
        <row r="658">
          <cell r="B658" t="str">
            <v>a. 1500X2100mm.(Double leaves) with Brass fittings</v>
          </cell>
          <cell r="C658" t="str">
            <v>a. 1500X2100mm.(Double leaves) with Brass fittings</v>
          </cell>
          <cell r="D658">
            <v>6615.27</v>
          </cell>
          <cell r="F658" t="str">
            <v>Sqm</v>
          </cell>
        </row>
        <row r="659">
          <cell r="B659" t="str">
            <v>TW panelled door double leaves shutter with brass fittings of size . 1200X2100mm.( Crime &amp; Traffic)</v>
          </cell>
          <cell r="C659" t="str">
            <v>TW panelled door double leaves shutter with brass fittings of size . 1200X2100mm.( Crime &amp; Traffic)</v>
          </cell>
          <cell r="D659">
            <v>7230</v>
          </cell>
          <cell r="F659" t="str">
            <v>Sqm</v>
          </cell>
        </row>
        <row r="660">
          <cell r="B660" t="str">
            <v>TW paneled door shutter  size  2400 x 2400mm  with french window  (two end fixed 5.5mm thick glass and doble leaf shutter , Trichy Community hall )</v>
          </cell>
          <cell r="C660" t="str">
            <v>TW paneled door shutter  size  2400 x 2400mm  with french window  (two end fixed 5.5mm thick glass and doble leaf shutter , Trichy Community hall )</v>
          </cell>
          <cell r="D660">
            <v>27750</v>
          </cell>
          <cell r="F660" t="str">
            <v>Each</v>
          </cell>
        </row>
        <row r="661">
          <cell r="B661" t="str">
            <v xml:space="preserve">Providing teakwood glazed french window shutters and 5.5mm thick plain glass for panels including labour charges and cost of furniture fittings as per schedule ‘E and directed by the departmental officers. </v>
          </cell>
          <cell r="C661" t="str">
            <v xml:space="preserve">Providing teakwood glazed french window shutters and 5.5mm thick plain glass for panels including labour charges and cost of furniture fittings as per schedule ‘E and directed by the departmental officers. </v>
          </cell>
        </row>
        <row r="662">
          <cell r="B662" t="str">
            <v>a) 750x2100mm</v>
          </cell>
          <cell r="C662" t="str">
            <v>a) 750x2100mm</v>
          </cell>
          <cell r="D662">
            <v>3346.03</v>
          </cell>
          <cell r="F662" t="str">
            <v>sqm</v>
          </cell>
        </row>
        <row r="663">
          <cell r="B663" t="str">
            <v>b) 1100x2100mm</v>
          </cell>
          <cell r="C663" t="str">
            <v>b) 1100x2100mm</v>
          </cell>
          <cell r="D663">
            <v>2819.29</v>
          </cell>
          <cell r="F663" t="str">
            <v>sqm</v>
          </cell>
        </row>
        <row r="664">
          <cell r="B664" t="str">
            <v>c) 1300x2100mm</v>
          </cell>
          <cell r="C664" t="str">
            <v>c) 1300x2100mm</v>
          </cell>
          <cell r="D664">
            <v>2596.6799999999998</v>
          </cell>
          <cell r="F664" t="str">
            <v>Sqm</v>
          </cell>
        </row>
        <row r="665">
          <cell r="B665" t="str">
            <v xml:space="preserve">TW styles &amp; rails with 9mm thick BWR single and Double  leaf shutters  with brass screws </v>
          </cell>
          <cell r="C665" t="str">
            <v>Supplying and fixing of best indian TW single leaf panelled door shutters using 9 mm thick phenol bonded BWR grade plywood as per IS 303-1989 (general) with IS 5539-1969 (for preservative treatment and IS 848 –1974 (for adhesives) with relevant IS specifi</v>
          </cell>
        </row>
        <row r="666">
          <cell r="B666" t="str">
            <v>TW styles &amp; rails with 9mm thick BWR single leaf shutters  with brass screws size of 900 x 2100 mm</v>
          </cell>
          <cell r="C666" t="str">
            <v>900 x 2100 mm</v>
          </cell>
          <cell r="D666">
            <v>3696.23</v>
          </cell>
          <cell r="F666" t="str">
            <v>Sqm</v>
          </cell>
        </row>
        <row r="667">
          <cell r="B667" t="str">
            <v>TW styles &amp; rails with 9mm thick BWR single leaf shutters  with brass screws size of 750 x 2100 mm</v>
          </cell>
          <cell r="C667" t="str">
            <v>750 x 2100 mm</v>
          </cell>
          <cell r="D667">
            <v>4132.59</v>
          </cell>
          <cell r="F667" t="str">
            <v>Sqm</v>
          </cell>
        </row>
        <row r="668">
          <cell r="B668" t="str">
            <v>Ornamental TW double leaves panelled door shutter of size 2000 x 2400mm with 8mm tk sand blasting Glass</v>
          </cell>
          <cell r="C668" t="str">
            <v>Ornamental TW double leaves panelled door shutter of size 2000 x 2400mm with 8mm tk sand blasting Glass</v>
          </cell>
          <cell r="D668">
            <v>8847.7900000000009</v>
          </cell>
          <cell r="F668" t="str">
            <v>Sqm</v>
          </cell>
        </row>
        <row r="669">
          <cell r="B669" t="str">
            <v>Supply and Fixing Soild UPVC door Shutter with frame</v>
          </cell>
          <cell r="C669" t="str">
            <v xml:space="preserve">Providing and fixing of factory made unplasticizied polyvinyl chloride (upvc) door frame of size 50X47MM with a wall thickness of 5MM, made out of extruded 5MM rigid upvc foam sheet, mitered at two corners and joined with 2 nos. Of 150MM long brackets of </v>
          </cell>
          <cell r="D669">
            <v>3325</v>
          </cell>
          <cell r="F669" t="str">
            <v>Sqm</v>
          </cell>
        </row>
        <row r="670">
          <cell r="B670" t="str">
            <v>4mm thick pin headed Glass panels with Aluminium beedings</v>
          </cell>
          <cell r="C670" t="str">
            <v>Supplying and fixing of 4mm thick pin headed glass panels with aluminium anodized 'U'  shape beeding of size 12x12 mm with 107 gram in average weight for 1 m length with aluminium bolts and nuts for the shutters of the steel windows already supplied to su</v>
          </cell>
          <cell r="D670">
            <v>846.5</v>
          </cell>
          <cell r="F670" t="str">
            <v>Sqm</v>
          </cell>
        </row>
        <row r="671">
          <cell r="B671" t="str">
            <v>Cuddappa slab 20 mm tk.for kitchen hearth slab.</v>
          </cell>
          <cell r="C671" t="str">
            <v>supplying cuddappah slab of 20mm thick and laying in cm 1:3, 12mm thick over the rcc platform for kitchen hearth slab including finishing and fixing in position complying with relevant standard specifications etc., complete in the following floors (measur</v>
          </cell>
        </row>
        <row r="672">
          <cell r="B672" t="str">
            <v>a. In Ground floor Cuddappa slab 20 mm tk.for kitchen hearth slab.</v>
          </cell>
          <cell r="C672" t="str">
            <v>a. In Ground floor</v>
          </cell>
          <cell r="D672">
            <v>609.54999999999995</v>
          </cell>
          <cell r="F672" t="str">
            <v>Sqm.</v>
          </cell>
        </row>
        <row r="673">
          <cell r="B673" t="str">
            <v>b. In First floor Cuddappa slab 20 mm tk.for kitchen hearth slab.</v>
          </cell>
          <cell r="C673" t="str">
            <v>b. In First floor</v>
          </cell>
          <cell r="D673">
            <v>614.51</v>
          </cell>
          <cell r="F673" t="str">
            <v>Sqm.</v>
          </cell>
        </row>
        <row r="674">
          <cell r="B674" t="str">
            <v>c. In Second floor Cuddappa slab 20 mm tk.for kitchen hearth slab.</v>
          </cell>
          <cell r="C674" t="str">
            <v>c. In Second floor</v>
          </cell>
          <cell r="D674">
            <v>619.47</v>
          </cell>
          <cell r="F674" t="str">
            <v>Sqm.</v>
          </cell>
        </row>
        <row r="675">
          <cell r="B675" t="str">
            <v>d. In Third floor Cuddappa slab 20 mm tk.for kitchen hearth slab.</v>
          </cell>
          <cell r="C675" t="str">
            <v>d. In Third floor</v>
          </cell>
          <cell r="D675">
            <v>624.42999999999995</v>
          </cell>
          <cell r="F675" t="str">
            <v>Sqm.</v>
          </cell>
        </row>
        <row r="676">
          <cell r="B676" t="str">
            <v>e.  In Fourth floor Cuddappa slab 20 mm tk.for kitchen hearth slab.</v>
          </cell>
          <cell r="C676" t="str">
            <v>e.  In Fourth floor</v>
          </cell>
          <cell r="D676">
            <v>629.39</v>
          </cell>
          <cell r="F676" t="str">
            <v>Sqm.</v>
          </cell>
        </row>
        <row r="677">
          <cell r="B677" t="str">
            <v>Cuddappa slab 20 mm tk.for C/B  slab.</v>
          </cell>
          <cell r="C677" t="str">
            <v>Providing cuddappah slab of 20mm thick, finishing with two sides for cupboard, wardrobes shelves, and other similar works including finishing and fixing in position complying with relevant standard specifications etc., complete in the following floors (me</v>
          </cell>
        </row>
        <row r="678">
          <cell r="B678" t="str">
            <v>a. Ground floor Cuddappa slab 20 mm tk.for C/B  slab.</v>
          </cell>
          <cell r="C678" t="str">
            <v>(a) In Ground floor</v>
          </cell>
          <cell r="D678">
            <v>564.47</v>
          </cell>
          <cell r="F678" t="str">
            <v>Sqm.</v>
          </cell>
        </row>
        <row r="679">
          <cell r="B679" t="str">
            <v>b. In First floor Cuddappa slab 20 mm tk.for C/B  slab.</v>
          </cell>
          <cell r="C679" t="str">
            <v>(b) in first floor</v>
          </cell>
          <cell r="D679">
            <v>569.42999999999995</v>
          </cell>
          <cell r="F679" t="str">
            <v>Sqm.</v>
          </cell>
        </row>
        <row r="680">
          <cell r="B680" t="str">
            <v>c. In Second floor Cuddappa slab 20 mm tk.for C/B  slab.</v>
          </cell>
          <cell r="C680" t="str">
            <v>(c) in second floor</v>
          </cell>
          <cell r="D680">
            <v>574.39</v>
          </cell>
          <cell r="F680" t="str">
            <v>Sqm.</v>
          </cell>
        </row>
        <row r="681">
          <cell r="B681" t="str">
            <v>d. In Third floor Cuddappa slab 20 mm tk.for C/B  slab.</v>
          </cell>
          <cell r="C681" t="str">
            <v>(d) in third floor</v>
          </cell>
          <cell r="D681">
            <v>579.35</v>
          </cell>
          <cell r="F681" t="str">
            <v>Sqm.</v>
          </cell>
        </row>
        <row r="682">
          <cell r="B682" t="str">
            <v>e.  In Fourth floor Cuddappa slab 20 mm tk.for C/B  slab.</v>
          </cell>
          <cell r="C682" t="str">
            <v>(e) in fourth floor</v>
          </cell>
          <cell r="D682">
            <v>584.30999999999995</v>
          </cell>
          <cell r="F682" t="str">
            <v>Sqm.</v>
          </cell>
        </row>
        <row r="683">
          <cell r="B683" t="str">
            <v>Cuddappa slab 40 mm tk.for C/B  slab.</v>
          </cell>
          <cell r="C683" t="str">
            <v>Providing cuddappah slab of 40mm thick finishing with two sides for cupboard, sunshade, wardrobes, shelves, side slabs of boxing around windows, kitchen platform slabs, sink and other similar works including finishing and fixing in position complying with</v>
          </cell>
        </row>
        <row r="684">
          <cell r="B684" t="str">
            <v>a. In Ground floor Cuddappa slab 40 mm tk.for C/B  slab.</v>
          </cell>
          <cell r="C684" t="str">
            <v>(a) In Ground floor</v>
          </cell>
          <cell r="D684">
            <v>598.28</v>
          </cell>
          <cell r="F684" t="str">
            <v>Sqm.</v>
          </cell>
        </row>
        <row r="685">
          <cell r="B685" t="str">
            <v>b. In First floor Cuddappa slab 40 mm tk.for C/B  slab.</v>
          </cell>
          <cell r="C685" t="str">
            <v>(b) in first floor</v>
          </cell>
          <cell r="D685">
            <v>608.20000000000005</v>
          </cell>
          <cell r="F685" t="str">
            <v>Sqm.</v>
          </cell>
        </row>
        <row r="686">
          <cell r="B686" t="str">
            <v>c. In Second floor Cuddappa slab 40 mm tk.for C/B  slab.</v>
          </cell>
          <cell r="C686" t="str">
            <v>(c) in second floor</v>
          </cell>
          <cell r="D686">
            <v>608.20000000000005</v>
          </cell>
          <cell r="F686" t="str">
            <v>Sqm.</v>
          </cell>
        </row>
        <row r="687">
          <cell r="B687" t="str">
            <v>d. In Third floor Cuddappa slab 40 mm tk.for C/B  slab.</v>
          </cell>
          <cell r="C687" t="str">
            <v>(d) in third floor</v>
          </cell>
          <cell r="D687">
            <v>618.12</v>
          </cell>
          <cell r="F687" t="str">
            <v>Sqm.</v>
          </cell>
        </row>
        <row r="688">
          <cell r="B688" t="str">
            <v>e.  In Fourth floor Cuddappa slab 40 mm tk.for C/B  slab.</v>
          </cell>
          <cell r="C688" t="str">
            <v>(e) in fourth floor</v>
          </cell>
          <cell r="D688">
            <v>628.04</v>
          </cell>
        </row>
        <row r="689">
          <cell r="B689" t="str">
            <v>Cuddappa slab 40 mm tk.for Sunshade.</v>
          </cell>
          <cell r="C689" t="str">
            <v>Cuddappa slab 40 mm tk.for Sunshade.</v>
          </cell>
        </row>
        <row r="690">
          <cell r="B690" t="str">
            <v>a. In Ground floor Cuddappa slab 40 mm tk.for Sunshade.</v>
          </cell>
          <cell r="C690" t="str">
            <v>a. In Ground floor</v>
          </cell>
          <cell r="D690">
            <v>2153.35</v>
          </cell>
          <cell r="F690" t="str">
            <v>Sqm.</v>
          </cell>
        </row>
        <row r="691">
          <cell r="B691" t="str">
            <v>b. In First floor Cuddappa slab 40 mm tk.for Sunshade.</v>
          </cell>
          <cell r="C691" t="str">
            <v>b. In First floor</v>
          </cell>
          <cell r="D691">
            <v>2163.27</v>
          </cell>
          <cell r="F691" t="str">
            <v>Sqm.</v>
          </cell>
        </row>
        <row r="692">
          <cell r="B692" t="str">
            <v>c. In Second floor Cuddappa slab 40 mm tk.for Sunshade.</v>
          </cell>
          <cell r="C692" t="str">
            <v>c. In Second floor</v>
          </cell>
          <cell r="D692">
            <v>2173.19</v>
          </cell>
          <cell r="F692" t="str">
            <v>Sqm.</v>
          </cell>
        </row>
        <row r="693">
          <cell r="B693" t="str">
            <v>d. In Third floor Cuddappa slab 40 mm tk.for Sunshade.</v>
          </cell>
          <cell r="C693" t="str">
            <v>d. In Third floor</v>
          </cell>
          <cell r="D693">
            <v>2183.11</v>
          </cell>
          <cell r="F693" t="str">
            <v>Sqm.</v>
          </cell>
        </row>
        <row r="694">
          <cell r="B694" t="str">
            <v>e.  In Fourth floor Cuddappa slab 40 mm tk.for Sunshade.</v>
          </cell>
          <cell r="C694" t="str">
            <v>e.  In Fourth floor</v>
          </cell>
          <cell r="D694">
            <v>2193.0300000000002</v>
          </cell>
          <cell r="F694" t="str">
            <v>Sqm.</v>
          </cell>
        </row>
        <row r="695">
          <cell r="B695" t="str">
            <v>Glazed tiles using Grout (Tile Joint Filler)</v>
          </cell>
          <cell r="C695" t="str">
            <v>Supplying and fixing of colour glazed tiles of size 100x200x6mm (best approved quality and the same shall be got approved from the executive engineer before using) over cement plastering in cm 1:2 (one of cement and two of sand) 10mm thick including fixin</v>
          </cell>
          <cell r="D695">
            <v>1420.92</v>
          </cell>
          <cell r="F695" t="str">
            <v>Sqm</v>
          </cell>
        </row>
        <row r="696">
          <cell r="B696" t="str">
            <v>Floor ceramic tiles  using Grout (Tile Joint Filler).</v>
          </cell>
          <cell r="C696" t="str">
            <v>Supplying and fixing of ceramic tiles for flooring and other similar works (best approved quality,  colour and shade shall be got approved from the executive engineer before using) over cement mortor 1:3 (one of cement and three of sand) 20mm thick includ</v>
          </cell>
          <cell r="D696">
            <v>1246.2</v>
          </cell>
          <cell r="F696" t="str">
            <v>Sqm</v>
          </cell>
        </row>
        <row r="697">
          <cell r="B697" t="str">
            <v>Floor ceramic tiles (Anti-skid) using Grout (Tile Joint Filler).</v>
          </cell>
          <cell r="C697" t="str">
            <v>Supplying and laying of ceramic tiles (Anti-Skid) for flooring and other similar works (best approved quality, colour and shade shall be got approved from the executive engineer before using) over cement mortor 1:3 (one of cement and three of sand) 20mm t</v>
          </cell>
          <cell r="D697">
            <v>1246.2</v>
          </cell>
          <cell r="F697" t="str">
            <v>Sqm</v>
          </cell>
        </row>
        <row r="698">
          <cell r="B698" t="str">
            <v>Two coat of cement paint over one coat white cement</v>
          </cell>
          <cell r="C698" t="str">
            <v>Painting two coats using approved quality of best cement paint over the priming coat on cement plastered / concrete wall surfaces, ceiling or other  similar works including cost of cement paints, putty, brushes, watering, curing, etc., all complete and as</v>
          </cell>
          <cell r="D698">
            <v>136.02000000000001</v>
          </cell>
          <cell r="F698" t="str">
            <v>Sqm</v>
          </cell>
        </row>
        <row r="699">
          <cell r="B699" t="str">
            <v>Matt paint</v>
          </cell>
          <cell r="C699" t="str">
            <v>painting two coats using matt-paint (weather coat) of approved brand over the priming coat on cement plastered / concrete wall surfaces or other similar works including cost of matt-paints, putty, brushes, watering, curing, etc., all complete and as direc</v>
          </cell>
          <cell r="D699">
            <v>169.69</v>
          </cell>
          <cell r="F699" t="str">
            <v>Sqm</v>
          </cell>
        </row>
        <row r="700">
          <cell r="B700" t="str">
            <v>One coat white cement for new walls and other similar works.</v>
          </cell>
          <cell r="C700" t="str">
            <v>Painting primer coat using approved quality of white cement over the cement plastered / concrete wall surfaces, ceiling or other similar works including cost of white cement, putty, brushes, watering, curing, etc., all complete and as directed by the depa</v>
          </cell>
          <cell r="D700">
            <v>64.510000000000005</v>
          </cell>
          <cell r="F700" t="str">
            <v>Sqm</v>
          </cell>
        </row>
        <row r="701">
          <cell r="B701" t="str">
            <v>Fabrication of Mild steel / RTS grills
(with cement slurry wash) for all sizes of rods.</v>
          </cell>
          <cell r="C701" t="str">
            <v>supplying, fabricating and placing in position of mild steel grills/ribbed tor steels of all diameters for reinforcement for all floors including cost of  binding wire, bending, tying  and applying one coat of cement slurry etc., all complete in all respe</v>
          </cell>
          <cell r="D701">
            <v>92494</v>
          </cell>
          <cell r="F701" t="str">
            <v>MT</v>
          </cell>
        </row>
        <row r="702">
          <cell r="B702" t="str">
            <v xml:space="preserve">Fabrication of Mild steel / RTS grills (without cement slurry) for all sizes of rods.
</v>
          </cell>
          <cell r="C702" t="str">
            <v>Supplying, fabricating and placing in position of mild steel grills/ribbed tor steels for reinforcement for all floors including cost of binding wire, bending, tying etc., all complete and as directed by the departmental officers.</v>
          </cell>
          <cell r="D702">
            <v>90389</v>
          </cell>
          <cell r="F702" t="str">
            <v>MT</v>
          </cell>
        </row>
        <row r="703">
          <cell r="B703" t="str">
            <v>PVC SWR 110 mm dia with ISI mark type- A for Rain water down fall pipe</v>
          </cell>
          <cell r="C703" t="str">
            <v>Supplying and fixing of 110mm dia PVC SWR pipe with ISI mark confirming to IS 13952:1992- type 'A  for rain water down fall pipe  with relevant specials such as gratings, shoes, bends, offsets confirming to is 14735 including  jointing with seal ring conf</v>
          </cell>
          <cell r="D703">
            <v>350.32</v>
          </cell>
          <cell r="F703" t="str">
            <v>Rmt</v>
          </cell>
        </row>
        <row r="704">
          <cell r="B704" t="str">
            <v>Precast slab 50 mm tk.in C.C. 1:3:6 with fibre</v>
          </cell>
          <cell r="C704" t="str">
            <v>Supplying and fixing of fibre mixed precast slab of 50mm thick of all required shapes made in cement concrete 1:3:6 (one of cement, three of sand and six of 20mm hard broken stone jelly) using 20mm hard broken stone jelly mixed with secondary reinforcemen</v>
          </cell>
          <cell r="D704">
            <v>409.42</v>
          </cell>
          <cell r="F704" t="str">
            <v>Sqm</v>
          </cell>
        </row>
        <row r="705">
          <cell r="B705" t="str">
            <v>20mm dia PVC water supply ASTM pipe (fully consealed in walls)</v>
          </cell>
          <cell r="C705" t="str">
            <v>Supplying, laying, fixing and jointing the following pvc pipes as per ASTM-D-1785 of schedule 40 of wall thickness not less than the specified in is 4985 suitable for plumbing by threading of wall thickness including the cost of suitable pvc/gi specials/g</v>
          </cell>
          <cell r="D705">
            <v>240.02</v>
          </cell>
          <cell r="F705" t="str">
            <v>Rmt</v>
          </cell>
        </row>
        <row r="706">
          <cell r="B706" t="str">
            <v xml:space="preserve">S&amp;F of C.I Manhole cover 60 x 60 cm (50kg weight ) </v>
          </cell>
          <cell r="C706" t="str">
            <v xml:space="preserve">Supplying and fixing of C.I. manhole cover with locking arrangements of approved quality and brand of size 0.6 m x 0.6 m (50 kg) as per standard specifications including cost of material, labour charges for fixing etc. all complete and as directed by the </v>
          </cell>
          <cell r="D706">
            <v>1864</v>
          </cell>
          <cell r="F706" t="str">
            <v>Each</v>
          </cell>
        </row>
        <row r="707">
          <cell r="B707" t="str">
            <v>Wash Hand  Basin of size 550 x 400 mm</v>
          </cell>
          <cell r="C707" t="str">
            <v>Supplying and fixing of porcelin wash hand basin (White), superior variety of size 550x400mm with all accessories such as powder coated cast iron brackets, 32mm dia c.p. waste coupling, rubber plug and aluminium chain, 32mm dia 'B' class G.I. PVC waste pi</v>
          </cell>
          <cell r="D707">
            <v>3416.5</v>
          </cell>
          <cell r="F707" t="str">
            <v>Each</v>
          </cell>
        </row>
        <row r="708">
          <cell r="B708" t="str">
            <v xml:space="preserve">Supplying and fixing of Brass Chromium plated screw down tap 15mm dia (heavy type not less than 430 grms weight)  with ISI mark.
</v>
          </cell>
          <cell r="C708" t="str">
            <v xml:space="preserve">Supplying and fixing of Brass Chromium plated screw down tap 15mm dia (heavy type not less than 430 grms weight)  with ISI mark.
</v>
          </cell>
          <cell r="D708">
            <v>206</v>
          </cell>
          <cell r="F708" t="str">
            <v>Each</v>
          </cell>
        </row>
        <row r="709">
          <cell r="B709" t="str">
            <v xml:space="preserve">S &amp; F of Indian Water closet white glazed (Oriya type) of size 580 x 440mm  - in G.F.  </v>
          </cell>
          <cell r="C709">
            <v>0</v>
          </cell>
          <cell r="D709">
            <v>3459.66</v>
          </cell>
          <cell r="F709" t="str">
            <v>Each</v>
          </cell>
        </row>
        <row r="710">
          <cell r="B710" t="str">
            <v xml:space="preserve">S &amp; F of Indian Water closet white glazed (Oriya type) of size 580 x 440mm  - Other than  G.F.  </v>
          </cell>
          <cell r="C710">
            <v>0</v>
          </cell>
          <cell r="D710">
            <v>5361.93</v>
          </cell>
          <cell r="F710" t="str">
            <v>Each</v>
          </cell>
        </row>
        <row r="711">
          <cell r="B711" t="str">
            <v>PVC SWR pipe (Soil line) with ISI mark - type 'B'.</v>
          </cell>
          <cell r="C711" t="str">
            <v xml:space="preserve">Supplying and fixing the following dia PVC (SWR) pipe with ISI mark confirming to IS 13952:1992- type 'B' for soil line with relevant specials confirming to IS 14735 including jointing with seal ring confirming to IS 5382 with leaving a gap about 10mm to </v>
          </cell>
          <cell r="D711" t="str">
            <v>*</v>
          </cell>
        </row>
        <row r="712">
          <cell r="B712" t="str">
            <v>a. 110 mm dia. PVC SWR pipe (Soil line) with ISI mark - type 'B'.</v>
          </cell>
          <cell r="C712" t="str">
            <v>a. 110 mm dia.</v>
          </cell>
          <cell r="D712">
            <v>737.96</v>
          </cell>
          <cell r="F712" t="str">
            <v>Rmt</v>
          </cell>
        </row>
        <row r="713">
          <cell r="B713" t="str">
            <v>b. 75 mm dia. PVC SWR pipe (Soil line) with ISI mark - type 'B'.</v>
          </cell>
          <cell r="C713" t="str">
            <v>b. 75 mm dia.</v>
          </cell>
          <cell r="D713">
            <v>620.66</v>
          </cell>
          <cell r="F713" t="str">
            <v>Rmt</v>
          </cell>
        </row>
        <row r="714">
          <cell r="B714" t="str">
            <v>Supplying, Laying &amp; Concealing the 50mm dia PVC ( SWR) pipe with ISI mark type - 'B' with relevant specials.</v>
          </cell>
          <cell r="C714" t="str">
            <v>Supplying, Laying &amp; Concealing the 50mm dia PVC ( SWR) pipe with ISI mark type - 'B' with relevant specials.</v>
          </cell>
          <cell r="D714">
            <v>114.45</v>
          </cell>
          <cell r="F714" t="str">
            <v>Rmt</v>
          </cell>
        </row>
        <row r="715">
          <cell r="B715" t="str">
            <v>PVC(SWR) pipe with ISI mark - type 'A' for Ventilating shaft with cowl</v>
          </cell>
          <cell r="C715" t="str">
            <v>Supplying and fixing the following dia pvc(SWR) pipe with ISI mark confirming to IS 13952:1992- type 'A' with PVC cowl and relevant specials confirming  to is 14735 including jointing with seal ring confirming to is 5382 with leaving a gap 10mm to allow t</v>
          </cell>
          <cell r="D715">
            <v>454</v>
          </cell>
          <cell r="F715" t="str">
            <v>Each</v>
          </cell>
        </row>
        <row r="716">
          <cell r="B716" t="str">
            <v>Wiring with 1.5 Sqm.m PVC insulated single core multi strand fire retardant flexible copper cable with ISI mark confirming IS: 694:1990.( Ordinary)</v>
          </cell>
          <cell r="C716" t="str">
            <v>Wiring with 1.5 Sqm.m PVC insulated single core multi strand fire retardant flexible copper cable with ISI mark conforming to IS: 694/1990, 1.1 k.v. grade cable with continuous earth by means of 1.5 Sqm.m pvc insulated single core multi strand fire retard</v>
          </cell>
          <cell r="D716" t="str">
            <v>*</v>
          </cell>
        </row>
        <row r="717">
          <cell r="B717" t="str">
            <v>a. Light point with ceiling rose Wiring with 1.5 Sqm.m PVC insulated single core multi strand fire retardant flexible copper cable with ISI mark confirming IS: 694:1990.( Ordinary)</v>
          </cell>
          <cell r="C717" t="str">
            <v>(a) Light point with ceiling rose</v>
          </cell>
          <cell r="D717">
            <v>1692.1</v>
          </cell>
          <cell r="F717" t="str">
            <v>Each</v>
          </cell>
        </row>
        <row r="718">
          <cell r="B718" t="str">
            <v>b. Light point without ceiling rose Wiring with 1.5 Sqm.m PVC insulated single core multi strand fire retardant flexible copper cable with ISI mark confirming IS: 694:1990.( Ordinary)</v>
          </cell>
          <cell r="C718" t="str">
            <v>(b) Light point without ceiling rose</v>
          </cell>
          <cell r="D718">
            <v>1695.1</v>
          </cell>
          <cell r="F718" t="str">
            <v>Each</v>
          </cell>
        </row>
        <row r="719">
          <cell r="B719" t="str">
            <v>c. Calling bell point with Buzzer/Calling bell Wiring with 1.5 Sqm.m PVC insulated single core multi strand fire retardant flexible copper cable with ISI mark confirming IS: 694:1990.( Ordinary)</v>
          </cell>
          <cell r="C719" t="str">
            <v>(c) Point wiring for calling bell/ buzzer with push type switch</v>
          </cell>
          <cell r="D719">
            <v>1732.1</v>
          </cell>
          <cell r="F719" t="str">
            <v>Each</v>
          </cell>
        </row>
        <row r="720">
          <cell r="B720" t="str">
            <v>Wiring with 1.5 Sqm.m PVC insulated single core multi strand fire retardant flexible copper cable with ISI mark confirming IS: 694:1990 for Fan point.</v>
          </cell>
          <cell r="C720" t="str">
            <v>Wiring with 1.5 Sqm.m pvc insulated single core multi strand fire retardant flexible copper cable with ISI mark conforming to IS:694/1990, 1.1.k.v. grade cable with continuous earth by means of 1.5 Sqm.m PVC insulated single core multi strand fire retarda</v>
          </cell>
          <cell r="D720">
            <v>1767.1</v>
          </cell>
          <cell r="F720" t="str">
            <v>Each</v>
          </cell>
        </row>
        <row r="721">
          <cell r="B721" t="str">
            <v>Wiring with 1.5 Sqm.m PVC insulated single core multi strand fire retardant flexible copper cable with ISI mark confirming IS: 694:1990 for Staircase Light Point.</v>
          </cell>
          <cell r="C721" t="str">
            <v>wiring with 1.5 Sqm.m pvc insulated single core multi strand fire retardant flexible copper cable with isi mark conforming to is: 694/1990, 1.1.k.v. grade cable with continuous earth by means of 1.5 Sqm.m pvc insulated single core multi strand fire retard</v>
          </cell>
          <cell r="D721">
            <v>3176.2</v>
          </cell>
          <cell r="F721" t="str">
            <v>Each</v>
          </cell>
        </row>
        <row r="722">
          <cell r="B722" t="str">
            <v>Wiring with 1.5 Sqm.m PVC insulated single core multi strand fire retardant flexible copper cable with ISI mark confirming IS: 694:1990 for 5 amps 5 pin plug socket point @ Switch Board Itself.</v>
          </cell>
          <cell r="C722" t="str">
            <v>Wiring with 1.5 Sqm.m pvc insulated single core multi strand fire retardant flexible copper cable with isi mark conforming to is: 694/1990, 1.1.k.v. grade cable with continuous earth by means of 1.5 Sqm.m pvc insulated single core multi strand fire retard</v>
          </cell>
          <cell r="D722">
            <v>869.5</v>
          </cell>
          <cell r="F722" t="str">
            <v>Each</v>
          </cell>
        </row>
        <row r="723">
          <cell r="B723" t="str">
            <v>Wiring with 1.5 Sqm.m PVC insulated single core multi strand fire retardant flexible copper cable with ISI mark confirming IS: 694:1990 for 5 amps 5 pin plug socket point @ Convenient Places.</v>
          </cell>
          <cell r="C723" t="str">
            <v>Wiring with 1.5 Sqm.m PVC insulated single core multi strand fire retardant flexible copper cable with isi mark conforming to is: 694/1990, 1.1.k.v. grade cable with continuous earth by means of 1.5 sq.mm pvc insulated single core multi strand fire retard</v>
          </cell>
          <cell r="D723">
            <v>1174.4000000000001</v>
          </cell>
          <cell r="F723" t="str">
            <v>Each</v>
          </cell>
        </row>
        <row r="724">
          <cell r="B724" t="str">
            <v>Supply and fixing of 16 amps power plug (Modular) socke with switch</v>
          </cell>
          <cell r="C724" t="str">
            <v>Supply and fixing of 16 amps power plug (Modular) socke with switch</v>
          </cell>
          <cell r="D724">
            <v>150</v>
          </cell>
          <cell r="F724" t="str">
            <v>Each</v>
          </cell>
        </row>
        <row r="725">
          <cell r="B725" t="str">
            <v>Supply and delivery of  48" (1200 mm) Fan with ISI mark with Eletronic Dimmer</v>
          </cell>
          <cell r="C725" t="str">
            <v xml:space="preserve">Supplying and delivery of following electric ceiling fan with ISI mark with blades and double ball bearing, capacitor, etc., complete with 300mm down rod, canopies, capacitor, shackle blades with electronic dimmer suitable for operation on                </v>
          </cell>
          <cell r="D725">
            <v>1552.7</v>
          </cell>
          <cell r="F725" t="str">
            <v>Each</v>
          </cell>
        </row>
        <row r="726">
          <cell r="B726" t="str">
            <v>Run of 2 wires of 4 Sqm.m with continuous earth by means of 2.5Sqm.m</v>
          </cell>
          <cell r="C726" t="str">
            <v>Run off main with 2 wires of 4 Sqm.m PVC insulated single core multi strand fire retardant flexible copper cable with ISI mark conforming to is: 694/1990, 1.1 kv grade cable with continuous earth by means of 2.5 Sqm.m pvc insulated single core multi stran</v>
          </cell>
          <cell r="D726">
            <v>272.89999999999998</v>
          </cell>
          <cell r="F726" t="str">
            <v>Rmt</v>
          </cell>
        </row>
        <row r="727">
          <cell r="B727" t="str">
            <v>Run of main 2 wires of 1.50 Sqm.m.</v>
          </cell>
          <cell r="C727" t="str">
            <v>Run off main with 2 wires of 1.5 sq.mm. PVC insulated single core multi strand fire retardant flexible copper cable with isi mark conforming to is: 694/1990, 1.1 kv grade cable with continuous earth by means of 1.5 sq.mm pvc insulated single core multi st</v>
          </cell>
          <cell r="D727">
            <v>214.9</v>
          </cell>
          <cell r="F727" t="str">
            <v>Rmt</v>
          </cell>
        </row>
        <row r="728">
          <cell r="B728" t="str">
            <v>Run of 2 Wires of 2.5 Sqm.m PVC insulated single core multi strand fire retardant flexible copper cable with ISI mark confirming IS: 694:1990</v>
          </cell>
          <cell r="C728" t="str">
            <v>Run off main with 2 wires of 2.5 Sqm.m PVC insulated single core multi strand fire retardant flexible copper cable with isi mark conforming to IS: 694/1990, 1.1 kv grade cable with continuous earth by means of 2.5 Sqm.m PVC insulated single core multi str</v>
          </cell>
          <cell r="D728">
            <v>232.9</v>
          </cell>
          <cell r="F728" t="str">
            <v>Rmt</v>
          </cell>
        </row>
        <row r="729">
          <cell r="B729" t="str">
            <v>4 x 4  Sq mm copper PVC insulated unsheathed single core cable for 3 phase EB service connection</v>
          </cell>
          <cell r="C729" t="str">
            <v>Run of 4 wires of 4 Sqmm copper PVC insulated unsheathed single cosre/ 1.1 KV grade cable with one run of 7/20 GI stay wire suspended with porcelin reel insulater at 1.0 m C/C for support of phase and neautral cable from the top of street pole to the hous</v>
          </cell>
          <cell r="D729">
            <v>275.3</v>
          </cell>
          <cell r="F729" t="str">
            <v>Rmt</v>
          </cell>
        </row>
        <row r="730">
          <cell r="B730" t="str">
            <v xml:space="preserve">Run of 4 Wires of 6 Sqm.m PVC insulated single core multi strand </v>
          </cell>
          <cell r="C730" t="str">
            <v xml:space="preserve">Run off mains with 4 wires of 6 Sqmm copper PVC insulated unsheathed single core 1.1KV cable wire contuinuous earth by means of 2.5 Sqmm copper PVC insulated unsheathed single core 1.1 KV grade cable in fully concealed 19 mm / 20 mm dia rigid PVC conduit </v>
          </cell>
          <cell r="D730">
            <v>501.08</v>
          </cell>
          <cell r="F730" t="str">
            <v>Rmt</v>
          </cell>
        </row>
        <row r="731">
          <cell r="B731" t="str">
            <v xml:space="preserve">Run of 4 Wires of 10 Sqm.m PVC insulated single core multi strand </v>
          </cell>
          <cell r="C731" t="str">
            <v>Run off mains with 4 wires of 10 Sqmm copper PVC insulated unsheathed single core 1.1KV cable wire contuinuous earth by means of 2.5 Sqmm copper PVC insulated unsheathed single core 1.1 KV grade cable in fully concealed 19 mm / 20 mm dia rigid PVC conduit</v>
          </cell>
          <cell r="D731">
            <v>642.77</v>
          </cell>
          <cell r="F731" t="str">
            <v>Rmt</v>
          </cell>
        </row>
        <row r="732">
          <cell r="B732" t="str">
            <v>S &amp; F of Exsaust Fan 225mm dia</v>
          </cell>
          <cell r="C732" t="str">
            <v>Supplying and fixing of 225 mm dia sweep AC exhaust fan of approved ISI quality including necessary wall opening, fixing and finishing the wall opening and making good including cost of materials, labour for fixing, chipping and redoing necessary inter co</v>
          </cell>
          <cell r="D732">
            <v>2176.4</v>
          </cell>
          <cell r="F732" t="str">
            <v>Each</v>
          </cell>
        </row>
        <row r="733">
          <cell r="B733" t="str">
            <v>Compact Fluoresent Lamp (CFL)</v>
          </cell>
          <cell r="C733">
            <v>0</v>
          </cell>
        </row>
        <row r="734">
          <cell r="B734" t="str">
            <v>a. 14W bulb for Bath &amp; WC</v>
          </cell>
          <cell r="C734">
            <v>0</v>
          </cell>
          <cell r="D734">
            <v>0</v>
          </cell>
          <cell r="F734" t="str">
            <v>Each</v>
          </cell>
        </row>
        <row r="735">
          <cell r="B735" t="str">
            <v>b. 18w bulb for Bulk Head fittings</v>
          </cell>
          <cell r="C735">
            <v>0</v>
          </cell>
          <cell r="D735">
            <v>0</v>
          </cell>
          <cell r="F735" t="str">
            <v>Each</v>
          </cell>
        </row>
        <row r="736">
          <cell r="B736" t="str">
            <v>S &amp; F of Bulk head fitting suitable for CFL</v>
          </cell>
          <cell r="C736">
            <v>0</v>
          </cell>
          <cell r="D736">
            <v>0</v>
          </cell>
          <cell r="F736" t="str">
            <v>Each</v>
          </cell>
        </row>
        <row r="737">
          <cell r="B737" t="str">
            <v>Rain water harvesting using defunct borewell and providing perforated cover slab</v>
          </cell>
          <cell r="C737" t="str">
            <v>Rain water harvesting using defunct borewell and providing perforated cover slab</v>
          </cell>
          <cell r="D737" t="str">
            <v>*</v>
          </cell>
        </row>
        <row r="738">
          <cell r="B738" t="str">
            <v>a). Providing pit Rain water harvesting using defunct borewell and providing perforated cover slab</v>
          </cell>
          <cell r="C738" t="str">
            <v>Earth work excavation for providing Rain water Harvesting Pit of 1m dia and 600mm depth and filling the pit with 40mm stone jelly to a depth of 300mm from the top of the augering portion and filling with filling  sand to a depth of 300mm over the stone je</v>
          </cell>
          <cell r="D738">
            <v>2155.7800000000002</v>
          </cell>
          <cell r="F738" t="str">
            <v>Each</v>
          </cell>
        </row>
        <row r="739">
          <cell r="B739" t="str">
            <v>b) Augering 30cm dia Rain water harvesting using defunct borewell and providing perforated cover slab</v>
          </cell>
          <cell r="C739" t="str">
            <v>Augering 30cm dia bore hole in all soils and sub soils required depth to providing rain water harvesting from the centre of the rain water harvesting pit already excavated and filling the auguering portion with 40mm size stone jelly etc., all complete and</v>
          </cell>
          <cell r="D739">
            <v>499.37</v>
          </cell>
          <cell r="F739" t="str">
            <v>Rmt</v>
          </cell>
        </row>
        <row r="740">
          <cell r="B740" t="str">
            <v>S&amp;F of M.S. Angle of size 35x35x5mm for staircase steps</v>
          </cell>
          <cell r="C740" t="str">
            <v>S&amp;F of M.S. Angle of size 35x35x5mm for staircase steps</v>
          </cell>
          <cell r="D740">
            <v>279.23</v>
          </cell>
          <cell r="F740" t="str">
            <v>Rmt</v>
          </cell>
        </row>
        <row r="741">
          <cell r="B741" t="str">
            <v>S&amp;F of Bevelled edge mirror 500 x 400 x 5.5mm</v>
          </cell>
          <cell r="C741" t="str">
            <v>Supplying &amp; fixing of bevelled edge mirror of approved quality and brand of size 500x400x5.5mm  shelf type mounted in the pvc/fibre glass framed with necessary hard board backing including labour for fixing in position etc., complete and as directed by th</v>
          </cell>
          <cell r="D741">
            <v>398.3</v>
          </cell>
          <cell r="F741" t="str">
            <v>Each</v>
          </cell>
        </row>
        <row r="742">
          <cell r="B742" t="str">
            <v>S&amp;F of Cuddapah sink 600 x 600 x 200mm</v>
          </cell>
          <cell r="C742" t="str">
            <v>Supply, delivery and fixing of cuddappah slab sink of size 600mmx600mmx200mm thick 32mm dia ‘B’ class GI. waste water pipe and 32 mm dia CP. waste coupling (sample should be got approved by the executive engineer before use) true to spirit level including</v>
          </cell>
          <cell r="D742">
            <v>1020</v>
          </cell>
          <cell r="F742" t="str">
            <v>Each</v>
          </cell>
        </row>
        <row r="743">
          <cell r="B743" t="str">
            <v>Providing single nosing to the edges of Granite slab [PWD SR-2022-23/p-36]</v>
          </cell>
          <cell r="C743" t="str">
            <v xml:space="preserve">providing Single nosing to the edges of cuddapah slab of 20mm thick including labour, power consumption, tools &amp; plants required, true to horizontal etc., for kitchen platform in all floors and as directed by the departmental officers. </v>
          </cell>
          <cell r="D743">
            <v>195.7</v>
          </cell>
          <cell r="F743" t="str">
            <v>Rmt</v>
          </cell>
        </row>
        <row r="744">
          <cell r="B744" t="str">
            <v>Providing double nosing to the edges of Granite slab  [PWD SR-2022-23/p-36]</v>
          </cell>
          <cell r="C744" t="str">
            <v xml:space="preserve">providing Double nosing to the edges of cuddapah slab of 20mm thick including labour, power consumption, tools &amp; plants required, true to horizontal etc., for kitchen platform in all floors and as directed by the departmental officers. </v>
          </cell>
          <cell r="D744">
            <v>370.25</v>
          </cell>
          <cell r="F744" t="str">
            <v>Rmt</v>
          </cell>
        </row>
        <row r="745">
          <cell r="B745" t="str">
            <v>Supply and fixing of PVC water supply (ASTM)
a.50mm dia</v>
          </cell>
          <cell r="C745">
            <v>0</v>
          </cell>
          <cell r="D745">
            <v>312.61</v>
          </cell>
          <cell r="F745" t="str">
            <v>Rmt</v>
          </cell>
        </row>
        <row r="746">
          <cell r="B746" t="str">
            <v>S&amp;F of PVC flushing cistern</v>
          </cell>
          <cell r="C746" t="str">
            <v>supplying and fixing of 10 litre capacity handle type pvc low level flushing tank (cistern - wall mounting type) of superior variety (white) with all fittings inclusive of cost of all materials, labour charges for fixing in position in appropriate level (</v>
          </cell>
          <cell r="D746">
            <v>1791.43</v>
          </cell>
          <cell r="F746" t="str">
            <v>Each</v>
          </cell>
        </row>
        <row r="747">
          <cell r="B747" t="str">
            <v>S&amp;F of cloth drying arrangement</v>
          </cell>
          <cell r="C747" t="str">
            <v>Providing cloth drying arrangements using 32mm dia GI pipe post with MS angle , Clamps&amp; fixure hooks and labour charges for fixing of GI Pipe &amp; screws etc., all complete and as directed by the departmental officers</v>
          </cell>
          <cell r="D747">
            <v>849.95</v>
          </cell>
          <cell r="F747" t="str">
            <v>Each</v>
          </cell>
        </row>
        <row r="748">
          <cell r="B748" t="str">
            <v>Anticorrosive treatment for window grills</v>
          </cell>
          <cell r="C748">
            <v>0</v>
          </cell>
          <cell r="D748">
            <v>2967.38</v>
          </cell>
          <cell r="F748" t="str">
            <v>MT</v>
          </cell>
        </row>
        <row r="749">
          <cell r="B749" t="str">
            <v>Supplying and fixing of 32 AMPS Triple pole main switch</v>
          </cell>
          <cell r="C749" t="str">
            <v xml:space="preserve">supplying and fixing of 32 amps triple pole main switch with fuse and neutral link on a suitable well varnished teak wood board including necessary inter connection cost of all materials etc., all complete and as directed by the departmental officers. </v>
          </cell>
          <cell r="D749">
            <v>2195.34</v>
          </cell>
          <cell r="F749" t="str">
            <v>Each</v>
          </cell>
        </row>
        <row r="750">
          <cell r="B750" t="str">
            <v>450 x 375 x 20 mm   thick TW plank</v>
          </cell>
          <cell r="C750" t="str">
            <v>Supplying and fixing of 1 no of 450x375x20mm thick tw plank well varnished with 3 nos. of 32 amps 250 volts grade parceling fuse unit and 1 no. copper earth plate of suitable size bolts and nuts on wall for eb service connections including cost of all mat</v>
          </cell>
          <cell r="D750">
            <v>1345.34</v>
          </cell>
          <cell r="F750" t="str">
            <v>Each</v>
          </cell>
        </row>
        <row r="751">
          <cell r="B751" t="str">
            <v>3 Nos.of 32Amps - Fuse Unit</v>
          </cell>
          <cell r="C751" t="str">
            <v>Supplying and fixing 3 Nos of 32amps 500 volts grade porcelain fuse unit on suitable teakwood plank varnished to be fixed on the top of pole eb street pole with necessary clamps including cost of all materials etc., all complete.</v>
          </cell>
          <cell r="D751">
            <v>852.12</v>
          </cell>
          <cell r="F751" t="str">
            <v>Each</v>
          </cell>
        </row>
        <row r="752">
          <cell r="B752" t="str">
            <v>1 Nos.of 32Amps - Fuse Unit</v>
          </cell>
          <cell r="C752" t="str">
            <v>Supplying and fixing 1 Nos of 32 amps 500 volts grade porcelain fuse unit on suitable teakwood plank varnished to be fixed on the top of pole eb street pole with necessary clamps including cost of all materials etc., all complete.</v>
          </cell>
          <cell r="D752">
            <v>573</v>
          </cell>
          <cell r="F752" t="str">
            <v>Each</v>
          </cell>
        </row>
        <row r="753">
          <cell r="B753" t="str">
            <v>Supplying and delivery of Three phase ELCB/RCCB</v>
          </cell>
          <cell r="C753" t="str">
            <v xml:space="preserve">Supplying and fixing of electro mechanically operated three phase earth leakage circuit breaker/residual current circuit breaker (ELCB/RCCB) combined with over load and short circuit protection having a rupturing capacity of 6 ka with 30 milli amps fixed </v>
          </cell>
          <cell r="D753">
            <v>3091.3</v>
          </cell>
          <cell r="F753" t="str">
            <v>Each</v>
          </cell>
        </row>
        <row r="754">
          <cell r="B754" t="str">
            <v>Supply of G.I pipe 40mm dia 'B' Class</v>
          </cell>
          <cell r="C754" t="str">
            <v>Supply of GI pipe of 40mm dia ‘B’ class for eb service connection (Single phase) for passing through from top of house to the EB board.</v>
          </cell>
          <cell r="D754">
            <v>165</v>
          </cell>
          <cell r="F754" t="str">
            <v>Rmt</v>
          </cell>
        </row>
        <row r="755">
          <cell r="B755" t="str">
            <v>Plastic Emulsion PAINT including primer for outer walls</v>
          </cell>
          <cell r="C755" t="str">
            <v>Painting the new walls with two coats of approved best ready mixed plastic emulsion paint in addition to one coat of approved primer coat over cement plastered wall surfaces and ceiling including cost of plastic emulsion paint, putty, brushers etc., all c</v>
          </cell>
          <cell r="D755">
            <v>240.2</v>
          </cell>
          <cell r="F755" t="str">
            <v>Sqm</v>
          </cell>
        </row>
        <row r="756">
          <cell r="B756" t="str">
            <v>Painting the new walls with one coat of approved best ready mixed plastic emulsion paint</v>
          </cell>
          <cell r="C756" t="str">
            <v>Painting the new walls with one coat of approved best ready mixed plastic emulsion paint in addition to one coat of approved primer coat over cement plastered ceiling including cost of plastic emulsion paint, putty, brushes etc., all complete and as direc</v>
          </cell>
          <cell r="D756">
            <v>133.49</v>
          </cell>
          <cell r="F756" t="str">
            <v>Sqm</v>
          </cell>
        </row>
        <row r="757">
          <cell r="B757" t="str">
            <v xml:space="preserve">Two coat of OBD over Two coat white cement for inner walls </v>
          </cell>
          <cell r="C757" t="str">
            <v>Painting the new walls with two coats of Oil Bound Distemper over the existing primer coat of white cement of approved brand over new cement plastered wall surfaces including cost of paints, putty, brushes, watering, curing, etc., all complete as directed</v>
          </cell>
          <cell r="D757">
            <v>131.03</v>
          </cell>
          <cell r="F757" t="str">
            <v>Sqm</v>
          </cell>
        </row>
        <row r="758">
          <cell r="B758" t="str">
            <v>2 x 4 Sqmm Copper PVC insulated unsheathed single core 1 KV grade cable for EB service single phase.</v>
          </cell>
          <cell r="C758" t="str">
            <v>2 x 4 Sqmm Copper PVC insulated unsheathed single core 1 KV grade cable for EB service single phase.</v>
          </cell>
          <cell r="D758">
            <v>158.03</v>
          </cell>
          <cell r="F758" t="str">
            <v>Rmt</v>
          </cell>
        </row>
        <row r="759">
          <cell r="B759" t="str">
            <v>40 mm dia GI pipe "B"class</v>
          </cell>
          <cell r="C759" t="str">
            <v>Supply of GI pipe of 40mm dia ‘B’ class for eb service connection (Single phase) for passing through from top of house to the EB board.</v>
          </cell>
          <cell r="D759">
            <v>165</v>
          </cell>
          <cell r="F759" t="str">
            <v>Rmt</v>
          </cell>
        </row>
        <row r="760">
          <cell r="B760" t="str">
            <v>S&amp;F of stainless steel sink 600 x 600 x 200mm 
PWD SR 20-21</v>
          </cell>
          <cell r="C760" t="str">
            <v>S&amp;F of stainless steel sink 600 x 600 x 200mm 
PWD SR 20-21</v>
          </cell>
          <cell r="D760">
            <v>9180</v>
          </cell>
          <cell r="F760" t="str">
            <v>Each</v>
          </cell>
        </row>
        <row r="761">
          <cell r="B761" t="str">
            <v>Supplying and fixing of staineless steel hand rails</v>
          </cell>
          <cell r="C761" t="str">
            <v>Manufacturing, Supplying and Fixing of Stainless Steel Hand rails for staircase using 50mm dia 304L Grade Stainless Steel pipe of 1.60mm thick at required locations to a height of 900mm from finished floor level welded to 38mm dia Stainless Steel pipe pos</v>
          </cell>
          <cell r="D761">
            <v>5536</v>
          </cell>
          <cell r="E761" t="str">
            <v>PWD SOR  2022-2023 P62</v>
          </cell>
          <cell r="F761" t="str">
            <v>Sqm</v>
          </cell>
        </row>
        <row r="762">
          <cell r="B762" t="str">
            <v xml:space="preserve">Providing PVC Tee with end cap </v>
          </cell>
          <cell r="C762" t="str">
            <v>supplying and fixing of pvc tee with end cap of 32mm dia and coupling of best approved quality with isi mark to the sink and wash basin instead of bottle trap etc., complete complying with relevant standard specifications and as directed by the department</v>
          </cell>
          <cell r="D762">
            <v>143.72999999999999</v>
          </cell>
          <cell r="F762" t="str">
            <v>Each</v>
          </cell>
        </row>
        <row r="763">
          <cell r="B763" t="str">
            <v>Granite Tile wall cladding using 10mmtk  (Satheleri Grey)  tile in C.M 1:2, 10mm tk .</v>
          </cell>
          <cell r="C763" t="str">
            <v>Granite Tile wall cladding using 10mmtk  (Satheleri Grey)  tile in C.M 1:2, 10mm tk .</v>
          </cell>
          <cell r="D763">
            <v>1798.92</v>
          </cell>
          <cell r="F763" t="str">
            <v>Sqm</v>
          </cell>
        </row>
        <row r="764">
          <cell r="B764" t="str">
            <v>Providing wooden Melamine polish for new wood work</v>
          </cell>
          <cell r="C764" t="str">
            <v xml:space="preserve">Providing wooden melamen polish for main door new wood by removing by blade scrapping the existing dirt from the wooden surface sand paper with m50 and repeat m80 paper to get a smooth surface leaves atleast 4hrs drying sand  paper and prepare surface by </v>
          </cell>
          <cell r="D764">
            <v>1489.69</v>
          </cell>
          <cell r="F764" t="str">
            <v>Sqm</v>
          </cell>
        </row>
        <row r="765">
          <cell r="B765" t="str">
            <v>Supply and Laying of Granite tile of 10mm thk (wall Cladding ) in C.M 1:2 Incl. Cost of Materials, Labours etc., all Including (Ruby Red) for lift potion</v>
          </cell>
          <cell r="C765" t="str">
            <v>Supply and Laying of Granite tile of 10mm thk (wall Cladding ) in C.M 1:2 Incl. Cost of Materials, Labours etc., all Including (Ruby Red) for lift potion</v>
          </cell>
          <cell r="D765">
            <v>1798.92</v>
          </cell>
          <cell r="F765" t="str">
            <v>Sqm</v>
          </cell>
        </row>
        <row r="766">
          <cell r="B766" t="str">
            <v>Providing Shahabad stone flooring, C.M 1:3, 20mm tk</v>
          </cell>
          <cell r="C766" t="str">
            <v>Providing Shahabad stone flooring, C.M 1:3, 20mm tk</v>
          </cell>
          <cell r="D766">
            <v>1528.91</v>
          </cell>
          <cell r="F766" t="str">
            <v>sqm</v>
          </cell>
        </row>
        <row r="767">
          <cell r="B767" t="str">
            <v>Antiskid Nano Polish Vitrified Flooring with 1st Quality homogeneous tiles in C.M 1:4 incl. pointing with Latricrete or Equivalent make Epoxy Stain Free (SP-100) grout with spacers (min.2mm)</v>
          </cell>
          <cell r="C767" t="str">
            <v>Antiskid Nano Polish Vitrified Flooring with 1st Quality homogeneous tiles in C.M 1:4 incl. pointing with Latricrete or Equivalent make Epoxy Stain Free (SP-100) grout with spacers (min.2mm)</v>
          </cell>
          <cell r="D767">
            <v>1526.34</v>
          </cell>
          <cell r="F767" t="str">
            <v>Sqm</v>
          </cell>
        </row>
        <row r="768">
          <cell r="B768" t="str">
            <v>Supply and Laying of Nano Polish Virtified tile Flooring with 1st Quality homogeneous tiles in C.M 1:3 20mm Thick incl. pointing with Latricrete or Equivalent make Epoxy Stain Free (SP-100) grout</v>
          </cell>
          <cell r="C768" t="str">
            <v>Supply and Laying of Nano Polish Virtified tile Flooring with 1st Quality homogeneous tiles in C.M 1:3 20mm Thick incl. pointing with Latricrete or Equivalent make Epoxy Stain Free (SP-100) grout</v>
          </cell>
          <cell r="D768">
            <v>1289.6400000000001</v>
          </cell>
          <cell r="F768" t="str">
            <v>Sqm</v>
          </cell>
        </row>
        <row r="769">
          <cell r="B769" t="str">
            <v>Acid proof  tile flooring</v>
          </cell>
          <cell r="C769" t="str">
            <v>Acid proof  tile flooring</v>
          </cell>
          <cell r="D769">
            <v>1284.3399999999999</v>
          </cell>
          <cell r="F769" t="str">
            <v>Sqm</v>
          </cell>
        </row>
        <row r="770">
          <cell r="B770" t="str">
            <v>S &amp; F of Porcellor Tiles (Tile Joint Filler).</v>
          </cell>
          <cell r="C770" t="str">
            <v>S &amp; F of Porcellor Tiles (Tile Joint Filler).</v>
          </cell>
          <cell r="D770">
            <v>1768.34</v>
          </cell>
          <cell r="F770" t="str">
            <v>Sqm</v>
          </cell>
        </row>
        <row r="771">
          <cell r="B771" t="str">
            <v>Concrete designer tiles flooring</v>
          </cell>
          <cell r="C771" t="str">
            <v>Supplying and laying concrete tiles superior variety such as (Hindustan/Eurocon tiles etc.) for flooring in CM 1:3 (one of cement and three of sand) 20mm thick, including fixing in position, cutting the tiles to the required size wherever necessary, point</v>
          </cell>
          <cell r="D771">
            <v>1519.56</v>
          </cell>
          <cell r="F771" t="str">
            <v>Sqm</v>
          </cell>
        </row>
        <row r="772">
          <cell r="B772" t="str">
            <v>Supply and fixing of Granite tiles Jet black C.M 1:2, 10mm tk for Staircase wall portion</v>
          </cell>
          <cell r="C772" t="str">
            <v>Supply and fixing of Granite tiles Jet black C.M 1:2, 10mm tk for Staircase wall portion</v>
          </cell>
          <cell r="D772">
            <v>1661.34</v>
          </cell>
          <cell r="F772" t="str">
            <v>Sqm</v>
          </cell>
        </row>
        <row r="773">
          <cell r="B773" t="str">
            <v>Supplying and fixing of Aluminium sliding window</v>
          </cell>
          <cell r="C773" t="str">
            <v>supplying, fabricating fixing in position of aluminium anodized natural colour matt finish sliding windows in all floors with sliding arrangements and gutter arrangements so as to drain the water entering and made with aluminium extruded section of follow</v>
          </cell>
        </row>
        <row r="774">
          <cell r="B774" t="str">
            <v>a. 1.20x1.35m (Two track )</v>
          </cell>
          <cell r="C774" t="str">
            <v>a. 1.20x1.35m (Two track )</v>
          </cell>
          <cell r="D774">
            <v>3353.03</v>
          </cell>
          <cell r="F774" t="str">
            <v>Sqm</v>
          </cell>
        </row>
        <row r="775">
          <cell r="B775" t="str">
            <v>b. 2.40x1.80m (Two track)</v>
          </cell>
          <cell r="C775" t="str">
            <v>b. 2.40x1.80m (Two track)</v>
          </cell>
          <cell r="D775">
            <v>3169.22</v>
          </cell>
          <cell r="F775" t="str">
            <v>Sqm</v>
          </cell>
        </row>
        <row r="776">
          <cell r="B776" t="str">
            <v>c. 2.40x1.05m (Two track)</v>
          </cell>
          <cell r="C776" t="str">
            <v>c. 2.40x1.05m (Two track)</v>
          </cell>
          <cell r="D776">
            <v>4048</v>
          </cell>
          <cell r="F776" t="str">
            <v>Sqm</v>
          </cell>
        </row>
        <row r="777">
          <cell r="B777" t="str">
            <v>d. 0.90x1.35m (Two track)</v>
          </cell>
          <cell r="C777" t="str">
            <v>d. 0.90x1.35m (Two track)</v>
          </cell>
          <cell r="D777">
            <v>3758.93</v>
          </cell>
          <cell r="F777" t="str">
            <v>Sqm</v>
          </cell>
        </row>
        <row r="778">
          <cell r="B778" t="str">
            <v>supplying and fixing of colour matt finish floor tiles of size 12"x12" ( for officers)</v>
          </cell>
          <cell r="C778">
            <v>0</v>
          </cell>
          <cell r="D778">
            <v>1406.55</v>
          </cell>
          <cell r="F778" t="str">
            <v>Sqm.</v>
          </cell>
        </row>
        <row r="779">
          <cell r="B779" t="str">
            <v xml:space="preserve">Providing Wall Panelling using one side teak wood sheet with melamine polishing with following </v>
          </cell>
          <cell r="C779" t="str">
            <v>Providing Wall Panelling using one side teak wood sheet with melamine polishing with following specification. The frame using aluminium tubular section of size 50mm x 25mm x 2mm thick fixing horizontally and vertically in position with wall at interval of</v>
          </cell>
          <cell r="D779">
            <v>2996.48</v>
          </cell>
          <cell r="E779" t="str">
            <v>PWD SOR P73 Item M-0704</v>
          </cell>
          <cell r="F779" t="str">
            <v>Sqm.</v>
          </cell>
        </row>
        <row r="780">
          <cell r="B780" t="str">
            <v>Providing wall panelling using 12mm BWR plywood over 2"x1" aluminium channel to be fixed on wall</v>
          </cell>
          <cell r="C780" t="str">
            <v>Providing wall panelling using 12mm BWR plywood over 2"x1" aluminium channel to be fixed on wall</v>
          </cell>
          <cell r="D780">
            <v>4642.04</v>
          </cell>
          <cell r="F780" t="str">
            <v>Sqm</v>
          </cell>
        </row>
        <row r="782">
          <cell r="B782" t="str">
            <v>Supply of material and lab ourfor Mineralfbre 600mmx600mm Grid false ceiling work</v>
          </cell>
          <cell r="C782" t="str">
            <v>Supply of material and lab ourfor Mineralfbre 600mmx600mm Grid false ceiling work</v>
          </cell>
          <cell r="D782">
            <v>915.02</v>
          </cell>
          <cell r="F782" t="str">
            <v>Sqm</v>
          </cell>
        </row>
        <row r="783">
          <cell r="B783" t="str">
            <v>Supplying, fabricating, erecting and fixing  Gyp board false ceiling using perforated sheet 10mm thk</v>
          </cell>
          <cell r="C783" t="str">
            <v>Providing and fixing in position of 10mm thick gyp board false ceiling using GI perimeter channel of size 0.55mm thick (having one flange of 20mm thick another flange of 30mm and web of 27mm) along with perimeter of ceiling, screws, fixing brick wall/part</v>
          </cell>
          <cell r="D783">
            <v>990</v>
          </cell>
          <cell r="F783" t="str">
            <v>Sqm</v>
          </cell>
        </row>
        <row r="784">
          <cell r="B784" t="str">
            <v>Supplying and fixing of 100mm dia GI pipe</v>
          </cell>
          <cell r="C784" t="str">
            <v>Supplying and fixing of 100mm dia GI pipe</v>
          </cell>
          <cell r="D784">
            <v>905</v>
          </cell>
          <cell r="F784" t="str">
            <v>Rmt</v>
          </cell>
        </row>
        <row r="785">
          <cell r="B785" t="str">
            <v>Supplying and fixing of Geyser (Data -SD 103)</v>
          </cell>
          <cell r="C785" t="str">
            <v>Supplying and fixing of Geyser (Data -SD 103)</v>
          </cell>
          <cell r="D785">
            <v>8467.2999999999993</v>
          </cell>
          <cell r="F785" t="str">
            <v>Each</v>
          </cell>
        </row>
        <row r="786">
          <cell r="B786" t="str">
            <v>Supplying and fixing of  CP wall mixer two in one (without telephone shower) including cost of all materials and all labour charges etc complete.
CER No.178/13-14</v>
          </cell>
          <cell r="D786">
            <v>3409</v>
          </cell>
          <cell r="F786" t="str">
            <v>Each</v>
          </cell>
        </row>
        <row r="787">
          <cell r="B787" t="str">
            <v>Supplying and fixing of shower arm 9" long including cost of all materials and all labour charges etc. complete  
CER No.178/13-14</v>
          </cell>
          <cell r="C787">
            <v>0</v>
          </cell>
          <cell r="D787">
            <v>469.42</v>
          </cell>
          <cell r="F787" t="str">
            <v>Each</v>
          </cell>
        </row>
        <row r="788">
          <cell r="B788" t="str">
            <v>Supplying  and fixing of GM wheel valves ISI mark</v>
          </cell>
          <cell r="C788">
            <v>0</v>
          </cell>
        </row>
        <row r="789">
          <cell r="B789" t="str">
            <v>a.100mm  GM Gate valves</v>
          </cell>
          <cell r="C789" t="str">
            <v xml:space="preserve">Supplying and delivery of 100mm dia GM Gate valve including cost of all materials and labour charges all complete complying with relevant standard specifications and as directed by the departmental officers 
</v>
          </cell>
          <cell r="D789">
            <v>5640</v>
          </cell>
          <cell r="F789" t="str">
            <v>Each</v>
          </cell>
        </row>
        <row r="790">
          <cell r="B790" t="str">
            <v>b.50mm GM Gate valves</v>
          </cell>
          <cell r="C790" t="str">
            <v xml:space="preserve">Supplying and delivery of 50mm dia GM Gate valve including cost of all materials and labour charges all complete complying with relevant standard specifications and as directed by the departmental officers 
</v>
          </cell>
          <cell r="D790">
            <v>1340</v>
          </cell>
          <cell r="F790" t="str">
            <v>Each</v>
          </cell>
        </row>
        <row r="791">
          <cell r="B791" t="str">
            <v>c.32mm GM Gate valves</v>
          </cell>
          <cell r="C791" t="str">
            <v xml:space="preserve">Supplying and delivery of 32mm dia GM Gate valve including cost of all materials and labour charges all complete complying with relevant standard specifications and as directed by the departmental officers 
</v>
          </cell>
          <cell r="D791">
            <v>604</v>
          </cell>
          <cell r="F791" t="str">
            <v>Each</v>
          </cell>
        </row>
        <row r="792">
          <cell r="B792" t="str">
            <v>Wiring with 1.5 sqmm PVC insulated single core multi strand fire retardant flexible copper cable with ISI mark confirming IS: 694:1990. (Modular)</v>
          </cell>
          <cell r="C792">
            <v>0</v>
          </cell>
        </row>
        <row r="793">
          <cell r="B793" t="str">
            <v>a. Light point with ceiling rose</v>
          </cell>
          <cell r="C793">
            <v>0</v>
          </cell>
          <cell r="D793">
            <v>1000.51</v>
          </cell>
          <cell r="F793" t="str">
            <v>Each</v>
          </cell>
        </row>
        <row r="794">
          <cell r="B794" t="str">
            <v>b. Light point without ceiling rose</v>
          </cell>
          <cell r="C794">
            <v>0</v>
          </cell>
          <cell r="D794">
            <v>1003.51</v>
          </cell>
          <cell r="F794" t="str">
            <v>Each</v>
          </cell>
        </row>
        <row r="795">
          <cell r="B795" t="str">
            <v>Wiring with 1.5 sqmm PVC insulated single core multi strand fire retardant flexible copper cable with ISI mark confirming IS: 694:1990 for 5 amps 5 pin Modular plug socket point @ Convenient Places.</v>
          </cell>
          <cell r="C795">
            <v>0</v>
          </cell>
          <cell r="D795">
            <v>769.3</v>
          </cell>
          <cell r="F795" t="str">
            <v>Each</v>
          </cell>
        </row>
        <row r="796">
          <cell r="B796" t="str">
            <v>Wiring with 1.5 sqmm PVC insulated single core multi strand fire retardant flexible copper cable with ISI mark confirming IS: 694:1990 for 5 amps 5 pin Modular plug socket point @ Switch Board Itself.</v>
          </cell>
          <cell r="C796">
            <v>0</v>
          </cell>
          <cell r="D796">
            <v>536.54999999999995</v>
          </cell>
          <cell r="F796" t="str">
            <v>Each</v>
          </cell>
        </row>
        <row r="797">
          <cell r="B797" t="str">
            <v>Supplying and laying of 3.5 core 70 sq.mm PVC armoured LTUG cable (below GL) SD-207</v>
          </cell>
          <cell r="D797">
            <v>675</v>
          </cell>
          <cell r="F797" t="str">
            <v>RMT</v>
          </cell>
        </row>
        <row r="798">
          <cell r="B798" t="str">
            <v>S&amp;F 3.5 X 70mm LTUG CABLE Above GL</v>
          </cell>
          <cell r="C798">
            <v>0</v>
          </cell>
          <cell r="D798">
            <v>435</v>
          </cell>
          <cell r="F798" t="str">
            <v>RMT</v>
          </cell>
        </row>
        <row r="799">
          <cell r="B799" t="str">
            <v>S&amp;F 3.5 X 35mm LTUG CABLE Above GL</v>
          </cell>
          <cell r="C799">
            <v>0</v>
          </cell>
          <cell r="D799">
            <v>356</v>
          </cell>
          <cell r="F799" t="str">
            <v>RMT</v>
          </cell>
        </row>
        <row r="800">
          <cell r="B800" t="str">
            <v>S&amp;F 3.5 X 25mm LTUG CABLE Above GL</v>
          </cell>
          <cell r="C800">
            <v>0</v>
          </cell>
          <cell r="D800">
            <v>317</v>
          </cell>
          <cell r="F800" t="str">
            <v>RMT</v>
          </cell>
        </row>
        <row r="801">
          <cell r="B801" t="str">
            <v>S&amp;F 2X6 Sq.mm LTUG CABLE</v>
          </cell>
          <cell r="C801">
            <v>0</v>
          </cell>
          <cell r="D801">
            <v>176.84</v>
          </cell>
          <cell r="F801" t="str">
            <v>Rmt</v>
          </cell>
        </row>
        <row r="802">
          <cell r="B802" t="str">
            <v>Supplying and fixing of brass cable gland suitable for 3.5 core 70 Sqmm PVC armoured LTUG cable  SD 189</v>
          </cell>
          <cell r="C802">
            <v>0</v>
          </cell>
          <cell r="D802">
            <v>463</v>
          </cell>
          <cell r="F802" t="str">
            <v>Each</v>
          </cell>
        </row>
        <row r="803">
          <cell r="B803" t="str">
            <v xml:space="preserve">Supplying and fixing of end termination suitable for 3.5 core 70 Sqmm PVC armoured LTUG cable </v>
          </cell>
          <cell r="C803" t="e">
            <v>#N/A</v>
          </cell>
          <cell r="D803">
            <v>293</v>
          </cell>
          <cell r="F803" t="str">
            <v>Each</v>
          </cell>
        </row>
        <row r="804">
          <cell r="B804" t="str">
            <v>FW 1.80 x 1.65 m ( Eight Leaves)</v>
          </cell>
          <cell r="C804" t="str">
            <v>FW 1.80 x 1.65 m ( Eight Leaves)</v>
          </cell>
          <cell r="D804">
            <v>6336.58</v>
          </cell>
          <cell r="F804" t="str">
            <v>Sqm</v>
          </cell>
        </row>
        <row r="805">
          <cell r="B805" t="str">
            <v>1.80 x 1.35 mt.window (Three leaves)</v>
          </cell>
          <cell r="C805" t="str">
            <v>1.80 x 1.35 mt.window (Three leaves)</v>
          </cell>
          <cell r="D805">
            <v>0</v>
          </cell>
          <cell r="F805" t="str">
            <v>Sqm</v>
          </cell>
        </row>
        <row r="806">
          <cell r="B806" t="str">
            <v>KW 1.20 x 1.05 m (Two leaves)</v>
          </cell>
          <cell r="C806" t="str">
            <v>KW 1.20 x 1.05 m (Two leaves)</v>
          </cell>
          <cell r="D806">
            <v>5680.79</v>
          </cell>
          <cell r="F806" t="str">
            <v>Sqm</v>
          </cell>
        </row>
        <row r="807">
          <cell r="B807" t="str">
            <v>1.50 x 1.35 mt.window  (three leaves)</v>
          </cell>
          <cell r="C807" t="str">
            <v>1.50 x 1.35 mt.window  (three leaves)</v>
          </cell>
          <cell r="D807">
            <v>5672.9</v>
          </cell>
          <cell r="F807" t="str">
            <v>Sqm</v>
          </cell>
        </row>
        <row r="808">
          <cell r="B808" t="str">
            <v xml:space="preserve"> 0.75 x 1.35 mt.window  ( single leaf)</v>
          </cell>
          <cell r="C808" t="str">
            <v xml:space="preserve"> 0.75 x 1.35 mt.window  ( single leaf)</v>
          </cell>
          <cell r="D808">
            <v>4975.8100000000004</v>
          </cell>
          <cell r="F808" t="str">
            <v>Sqm</v>
          </cell>
        </row>
        <row r="809">
          <cell r="B809" t="str">
            <v xml:space="preserve">Aluminium window openable 1.35x1.35m (Two leaves)Cochin House </v>
          </cell>
          <cell r="C809" t="str">
            <v xml:space="preserve">Aluminium window openable 1.35x1.35m (Two leaves)Cochin House </v>
          </cell>
          <cell r="D809">
            <v>0</v>
          </cell>
          <cell r="F809" t="str">
            <v>Sqm</v>
          </cell>
        </row>
        <row r="810">
          <cell r="B810" t="str">
            <v>Aluminium window openable 1.35x1.05m (Two leaves)</v>
          </cell>
          <cell r="C810" t="str">
            <v>Aluminium window openable 1.35x1.05m (Two leaves)</v>
          </cell>
          <cell r="D810">
            <v>0</v>
          </cell>
          <cell r="F810" t="str">
            <v>Sqm</v>
          </cell>
        </row>
        <row r="811">
          <cell r="B811" t="str">
            <v>Aluminium window openable 1.2x1.35m (Two leaves)</v>
          </cell>
          <cell r="C811" t="str">
            <v>Aluminium window openable 1.2x1.35m (Two leaves)</v>
          </cell>
          <cell r="D811">
            <v>0</v>
          </cell>
          <cell r="F811" t="str">
            <v>Sqm</v>
          </cell>
        </row>
        <row r="812">
          <cell r="B812" t="str">
            <v>Aluminium window openable 1.80 x 1.65 m =2.97m2 FRENCH WINDOW (Reference Data Nagapattinam AR - Ph-xix</v>
          </cell>
          <cell r="C812" t="str">
            <v>Aluminium window openable 1.80 x 1.65 m =2.97m2 FRENCH WINDOW (Reference Data Nagapattinam AR - Ph-xix</v>
          </cell>
          <cell r="D812">
            <v>5091.05</v>
          </cell>
          <cell r="F812" t="str">
            <v>Sqm</v>
          </cell>
        </row>
        <row r="813">
          <cell r="B813" t="str">
            <v>Supply and fixing of 100 amps TPN sheet double break switch with HRC fuse and neutral on suitable angle iron frame work with MS cable entry boxes and PWD earthing(SR-14-15(p-65)</v>
          </cell>
          <cell r="C813" t="str">
            <v>Supply and fixing of 100 Amps TPN sheet double break switch with HRC fuse and neutral on suitable angle iron framework with MS cable entry boxes and with PWD earthing including cost of all materials and labour charges, etc all complete as per relevant sta</v>
          </cell>
          <cell r="D813">
            <v>6950</v>
          </cell>
          <cell r="F813" t="str">
            <v>Each</v>
          </cell>
        </row>
        <row r="814">
          <cell r="B814" t="str">
            <v>Supply and fixing of 200 amps fuse unit 
SRP-66</v>
          </cell>
          <cell r="C814" t="str">
            <v>Supplying and fixing 1 No 200 Amps 500 volts grade/well porcelin fuse unit on suitable teak wood plank to be fixed on the top of the pole / EB street poles with necessary clamps and including cost of all materials and labour charges, etc all complete as p</v>
          </cell>
          <cell r="D814">
            <v>634</v>
          </cell>
          <cell r="F814" t="str">
            <v>Each</v>
          </cell>
        </row>
        <row r="815">
          <cell r="B815" t="str">
            <v>Supply and fixing of 200 amps TPN switch with HRC fuses sheet steel double break
SRP-65, 3 ©</v>
          </cell>
          <cell r="C815" t="str">
            <v>supplying and fixing of 200 amps tpn sheet steel double break switch with hrc fuses and neutral on suitable angle iron frame work with ms cable entry boxes and with earth connection only etc., all complete as per relevant standard specification and as dir</v>
          </cell>
          <cell r="D815">
            <v>9470</v>
          </cell>
          <cell r="F815" t="str">
            <v>Each</v>
          </cell>
        </row>
        <row r="816">
          <cell r="B816" t="str">
            <v>Supply and fixing of 250 amps cubical type panel board</v>
          </cell>
          <cell r="C816">
            <v>0</v>
          </cell>
          <cell r="F816" t="str">
            <v>Each</v>
          </cell>
        </row>
        <row r="817">
          <cell r="B817" t="str">
            <v xml:space="preserve">Supplying and fixing of  SS Soap Tray  including cost of all materials and all labour charges etc complete </v>
          </cell>
          <cell r="C817">
            <v>0</v>
          </cell>
          <cell r="D817">
            <v>704.75</v>
          </cell>
          <cell r="F817" t="str">
            <v>Each</v>
          </cell>
        </row>
        <row r="818">
          <cell r="B818" t="str">
            <v xml:space="preserve">Supplying and fixing of CP Angle valve Stop cock  including cost of all materials and all labour charges etc complete </v>
          </cell>
          <cell r="C818" t="str">
            <v>supplying and fixing of Angle value of best quality including cost of fittings with required specials, bends, labour for fixing etc, all complete and as directed by the departmental officers., (the quality and brand of fittings should be got approved from</v>
          </cell>
          <cell r="D818">
            <v>776</v>
          </cell>
          <cell r="F818" t="str">
            <v>Each</v>
          </cell>
        </row>
        <row r="819">
          <cell r="B819" t="str">
            <v>Supplying and fixing of 25x 3mm  Copper flat</v>
          </cell>
          <cell r="C819">
            <v>0</v>
          </cell>
          <cell r="D819">
            <v>473.5</v>
          </cell>
          <cell r="F819" t="str">
            <v>Rmt</v>
          </cell>
        </row>
        <row r="820">
          <cell r="B820" t="str">
            <v xml:space="preserve">Supply and fixing of Health faucet approved quality with ISI mark </v>
          </cell>
          <cell r="C820" t="str">
            <v xml:space="preserve">Supply and fixing of Health faucet approved quality with ISI mark </v>
          </cell>
          <cell r="D820">
            <v>1003</v>
          </cell>
          <cell r="F820" t="str">
            <v>Each</v>
          </cell>
        </row>
        <row r="821">
          <cell r="B821" t="str">
            <v>S&amp;F TPN 12 way DB encloser (SR-p-80)</v>
          </cell>
          <cell r="C821">
            <v>0</v>
          </cell>
          <cell r="D821">
            <v>11481.8</v>
          </cell>
          <cell r="F821" t="str">
            <v>Each</v>
          </cell>
        </row>
        <row r="822">
          <cell r="B822" t="str">
            <v>S&amp;F TPN 8 way DB encloser 
CER No.178/2013-14</v>
          </cell>
          <cell r="C822" t="str">
            <v>Supplying and fixing of 1 no. three phase distribution board with 8 way per phase 30A / per way with neutral link on suitable well varnished teakwood plank including necessary inter connections and earth connections cost of all materials etc., all complet</v>
          </cell>
          <cell r="D822">
            <v>5325.6</v>
          </cell>
          <cell r="F822" t="str">
            <v>Each</v>
          </cell>
        </row>
        <row r="823">
          <cell r="B823" t="str">
            <v>S&amp;F TPN 6 way DB encloser
CER No.178/2013-14</v>
          </cell>
          <cell r="C823">
            <v>0</v>
          </cell>
          <cell r="D823">
            <v>8254.6</v>
          </cell>
          <cell r="F823" t="str">
            <v>Each</v>
          </cell>
        </row>
        <row r="824">
          <cell r="B824" t="str">
            <v>S&amp;F TPN 4 way DB encloser
CER No.178/2013-14</v>
          </cell>
          <cell r="C824">
            <v>0</v>
          </cell>
          <cell r="D824">
            <v>6588</v>
          </cell>
          <cell r="F824" t="str">
            <v>Each</v>
          </cell>
        </row>
        <row r="825">
          <cell r="B825" t="str">
            <v>Supply and fixing of spot light of approved make and company with ISI CFL bulb  CER No.178/13-14</v>
          </cell>
          <cell r="C825">
            <v>0</v>
          </cell>
          <cell r="D825">
            <v>593</v>
          </cell>
          <cell r="F825" t="str">
            <v>Each</v>
          </cell>
        </row>
        <row r="826">
          <cell r="B826" t="str">
            <v>S&amp;F OF UPVC  Windows ( Non  Schedule item )</v>
          </cell>
          <cell r="C826" t="str">
            <v>Supplying and fixing UPVC (Un-Plasticized Polyvinyl Chloride) Windows of casement type (open) from the profile the size of outer frame 60mm x 58mm and shutter profile are reinforcement with GI/1mm 125GSM and 100% corrosion free, the profiles are multi cha</v>
          </cell>
        </row>
        <row r="827">
          <cell r="B827" t="str">
            <v>a) FW 900 X 2100</v>
          </cell>
          <cell r="C827" t="str">
            <v>a) FW 900 X 2100</v>
          </cell>
          <cell r="D827">
            <v>6300</v>
          </cell>
          <cell r="F827" t="str">
            <v>Sqm</v>
          </cell>
        </row>
        <row r="828">
          <cell r="B828" t="str">
            <v>b) W 1800 X 1650</v>
          </cell>
          <cell r="C828" t="str">
            <v>b) W 1800 X 1650</v>
          </cell>
          <cell r="D828">
            <v>6300</v>
          </cell>
          <cell r="F828" t="str">
            <v>Sqm</v>
          </cell>
        </row>
        <row r="829">
          <cell r="B829" t="str">
            <v>c) W1 1500 X 1650</v>
          </cell>
          <cell r="C829" t="str">
            <v>c) W1 1500 X 1650</v>
          </cell>
          <cell r="D829">
            <v>6300</v>
          </cell>
          <cell r="F829" t="str">
            <v>Sqm</v>
          </cell>
        </row>
        <row r="830">
          <cell r="B830" t="str">
            <v>d) W0 2400 X 1650</v>
          </cell>
          <cell r="C830" t="str">
            <v>d) W0 2400 X 1650</v>
          </cell>
          <cell r="D830">
            <v>6300</v>
          </cell>
          <cell r="F830" t="str">
            <v>Sqm</v>
          </cell>
        </row>
        <row r="831">
          <cell r="B831" t="str">
            <v>e) W2 1200 X 1650</v>
          </cell>
          <cell r="C831" t="str">
            <v>e) W2 1200 X 1650</v>
          </cell>
          <cell r="D831">
            <v>6300</v>
          </cell>
          <cell r="F831" t="str">
            <v>Sqm</v>
          </cell>
        </row>
        <row r="832">
          <cell r="B832">
            <v>0</v>
          </cell>
          <cell r="C832">
            <v>0</v>
          </cell>
          <cell r="D832">
            <v>6300</v>
          </cell>
          <cell r="F832" t="str">
            <v>Sqm</v>
          </cell>
        </row>
        <row r="833">
          <cell r="B833" t="str">
            <v>g) FW1 4800 X 2300</v>
          </cell>
          <cell r="C833" t="str">
            <v>g) FW1 4800 X 2300</v>
          </cell>
          <cell r="D833">
            <v>6300</v>
          </cell>
          <cell r="F833" t="str">
            <v>Sqm</v>
          </cell>
        </row>
        <row r="834">
          <cell r="B834" t="str">
            <v>h) FW2 4200 X 2300</v>
          </cell>
          <cell r="C834" t="str">
            <v>h) FW2 4200 X 2300</v>
          </cell>
          <cell r="D834">
            <v>6300</v>
          </cell>
          <cell r="F834" t="str">
            <v>Sqm</v>
          </cell>
        </row>
        <row r="835">
          <cell r="B835" t="str">
            <v>S &amp; F of sodium vapour lamp with fitting 250watts</v>
          </cell>
          <cell r="C835">
            <v>0</v>
          </cell>
          <cell r="D835">
            <v>5654</v>
          </cell>
          <cell r="F835" t="str">
            <v xml:space="preserve">Each </v>
          </cell>
        </row>
        <row r="836">
          <cell r="B836" t="str">
            <v>Supplying and fixing in position of UPVC Ventilator louvered ventilator  type for all sizes 
 PWD SR 2022-2023 p-66</v>
          </cell>
          <cell r="C836" t="str">
            <v>Supplying and fixing in position of UPVC Ventilator louvered ventilator  type for all sizes 
 PWD SR 2022-2023 p-66</v>
          </cell>
          <cell r="D836">
            <v>8106</v>
          </cell>
          <cell r="F836" t="str">
            <v>Sqm</v>
          </cell>
        </row>
        <row r="837">
          <cell r="B837" t="str">
            <v>Supplying and fixing in position of UPVC window of casement type( open) for all sizes SR 2022-2023 p-65</v>
          </cell>
          <cell r="C837" t="str">
            <v>Supplying and fixing in position of UPVC window of casement type( open) for all sizes SR 2022-2023 p-65</v>
          </cell>
          <cell r="D837">
            <v>7482</v>
          </cell>
          <cell r="F837" t="str">
            <v>Sqm</v>
          </cell>
        </row>
        <row r="838">
          <cell r="B838" t="str">
            <v>Supply and fixing of Stainless steel wash hand basin  size :3.75mx0.60m (Qtn)</v>
          </cell>
          <cell r="C838" t="str">
            <v>Supply and fixing of Stainless steel wash hand basin  size :3.75mx0.60m (Qtn)</v>
          </cell>
          <cell r="D838">
            <v>25000</v>
          </cell>
          <cell r="F838" t="str">
            <v>Set</v>
          </cell>
        </row>
        <row r="839">
          <cell r="B839" t="str">
            <v>Supplying and Fixing of Rolling shutters of all sizes (Gear Operated)(  from 8m2  to 12m2 )Annex-Vi-P-45   PWD SR 2022-2023 p-44</v>
          </cell>
          <cell r="C839" t="str">
            <v>Supplying and Fixing of Rolling shutters of all sizes (Gear Operated)(  from 8m2  to 12m2 )Annex-Vi-P-45   PWD SR 2022-2023 p-44</v>
          </cell>
          <cell r="D839">
            <v>2419</v>
          </cell>
          <cell r="F839" t="str">
            <v>Sqm</v>
          </cell>
        </row>
        <row r="840">
          <cell r="B840" t="str">
            <v>Supplying and fixing of Solid Core Flush shutters with ommercial ply on both side with teakwook lipping alround 35mm thick, Alround fully Teak wood Beading 35mm x 12mm, 125mm x 30mm  butt hinges - 3 No's, 150mm x 12mm Tower bolt - 2 No's, 5" Aldrop -1 No,</v>
          </cell>
          <cell r="C840" t="str">
            <v>Supplying and fixing of Solid Core Flush shutters with ommercial ply on both side with teakwook lipping alround 35mm thick, Alround fully Teak wood Beading 35mm x 12mm, 125mm x 30mm  butt hinges - 3 No's, 150mm x 12mm Tower bolt - 2 No's, 5" Aldrop -1 No,</v>
          </cell>
        </row>
        <row r="841">
          <cell r="B841" t="str">
            <v>Supplying and fixing of solid core flush door shutter of thickness 35mm</v>
          </cell>
          <cell r="C841" t="str">
            <v>Supplying and fixing of solid core flush door shutter of thickness 35mm</v>
          </cell>
          <cell r="D841" t="str">
            <v>*</v>
          </cell>
        </row>
        <row r="842">
          <cell r="B842" t="str">
            <v>a) door size 1.80 m x 2.40 (Double leaf)</v>
          </cell>
          <cell r="C842" t="str">
            <v>a) door size 1.80 m x 2.40 (Double leaf)</v>
          </cell>
          <cell r="D842">
            <v>3061.78</v>
          </cell>
          <cell r="F842" t="str">
            <v>Sqm</v>
          </cell>
        </row>
        <row r="843">
          <cell r="B843" t="str">
            <v>b) door size 1.80 m x 2.10 (Double leaf)</v>
          </cell>
          <cell r="C843" t="str">
            <v>b) door size 1.80 m x 2.10 (Double leaves)</v>
          </cell>
          <cell r="D843">
            <v>3077.9</v>
          </cell>
          <cell r="F843" t="str">
            <v>Sqm</v>
          </cell>
        </row>
        <row r="844">
          <cell r="B844" t="str">
            <v>c) door size 1.50 m x 2.40 (Double leaf)</v>
          </cell>
          <cell r="C844" t="str">
            <v>c) door size 1.50 m x 2.40 (Double leaf)</v>
          </cell>
          <cell r="D844">
            <v>3104.19</v>
          </cell>
          <cell r="F844" t="str">
            <v>Sqm</v>
          </cell>
        </row>
        <row r="845">
          <cell r="B845" t="str">
            <v>d).  door size 1.50 m x 2.100 (Double leaf)</v>
          </cell>
          <cell r="C845" t="str">
            <v>d).  door size 1.50 m x 2.100 (Double leaves)</v>
          </cell>
          <cell r="D845">
            <v>3178.5</v>
          </cell>
          <cell r="F845" t="str">
            <v>Sqm</v>
          </cell>
        </row>
        <row r="846">
          <cell r="B846" t="str">
            <v>e). door size 1.200 m x 2.400 (double Leaf)</v>
          </cell>
          <cell r="C846" t="str">
            <v>e). door size 1.200 m x 2.400 (double Leaf)</v>
          </cell>
          <cell r="D846">
            <v>3311.59</v>
          </cell>
          <cell r="F846" t="str">
            <v>Sqm</v>
          </cell>
        </row>
        <row r="847">
          <cell r="B847" t="str">
            <v>f). door size 1.200m x 2.100 (Double leaf)</v>
          </cell>
          <cell r="C847" t="str">
            <v>f). door size 1.200m x 2.100 (Double leaf)</v>
          </cell>
          <cell r="D847">
            <v>3336.27</v>
          </cell>
          <cell r="F847" t="str">
            <v>Sqm</v>
          </cell>
        </row>
        <row r="848">
          <cell r="B848" t="str">
            <v>g).  door size 1.000 m x 2.100 (Single Leaf)</v>
          </cell>
          <cell r="C848" t="str">
            <v>g).  door size 1.000 m x 2.100 (Single Leaf)</v>
          </cell>
          <cell r="D848">
            <v>3023.25</v>
          </cell>
          <cell r="F848" t="str">
            <v>Sqm</v>
          </cell>
        </row>
        <row r="849">
          <cell r="B849" t="str">
            <v>h).  door size 1.00 m x 2.400 (Single Leaf)</v>
          </cell>
          <cell r="C849" t="str">
            <v>h).  door size 1.00 m x 2.400 (Single Leaf)</v>
          </cell>
          <cell r="D849">
            <v>2995.92</v>
          </cell>
          <cell r="F849" t="str">
            <v>Sqm</v>
          </cell>
        </row>
        <row r="850">
          <cell r="B850" t="str">
            <v>i.  door size 0.900 m x 2.100 (Single Leaf)</v>
          </cell>
          <cell r="C850" t="str">
            <v>i.  door size 0.900 m x 2.100 (Single Leaf)</v>
          </cell>
          <cell r="D850">
            <v>3090.35</v>
          </cell>
          <cell r="F850" t="str">
            <v>Sqm</v>
          </cell>
        </row>
        <row r="851">
          <cell r="B851" t="str">
            <v>g.  door size 0.900 m x 2.400 (Single Leaf)</v>
          </cell>
          <cell r="C851" t="str">
            <v>g.  door size 0.900 m x 2.400 (Single Leaf)</v>
          </cell>
          <cell r="D851">
            <v>3059.74</v>
          </cell>
          <cell r="F851" t="str">
            <v>Sqm</v>
          </cell>
        </row>
        <row r="852">
          <cell r="B852" t="str">
            <v>k).  door size 0.75m x 2.100 (Single Leaf)</v>
          </cell>
          <cell r="C852" t="str">
            <v>i.  door size 0.750 m x 2.100 (Single Leaf)</v>
          </cell>
          <cell r="D852">
            <v>2611</v>
          </cell>
          <cell r="F852" t="str">
            <v>Sqm</v>
          </cell>
        </row>
        <row r="853">
          <cell r="B853" t="str">
            <v>h.  door size 0.750 m x 2.400 (Single Leaf)</v>
          </cell>
          <cell r="C853" t="str">
            <v>h.  door size 0.750 m x 2.400 (Single Leaf)</v>
          </cell>
          <cell r="D853">
            <v>3253.5</v>
          </cell>
          <cell r="F853" t="str">
            <v>Sqm</v>
          </cell>
        </row>
        <row r="854">
          <cell r="B854" t="str">
            <v>Providing additional strutting to centering of plain surface.</v>
          </cell>
          <cell r="C854" t="str">
            <v>Providing additional strutting to centering of plain surface.</v>
          </cell>
          <cell r="D854">
            <v>33.659999999999997</v>
          </cell>
          <cell r="F854" t="str">
            <v>Sqm</v>
          </cell>
        </row>
        <row r="855">
          <cell r="B855" t="str">
            <v>S &amp; F of Granite slab of size 4'x2', 18 to 20mm Thick For kitchen arrangements (jet black)</v>
          </cell>
          <cell r="C855" t="str">
            <v>Supplying and fixing of superfine polished jet black and similar varieties of granite slab for kitchen hearth slab  (sample should be got approved by the executive engineer before use) laid over in cm 1:3 (one of cement and three of sand) 20 mm tk includi</v>
          </cell>
        </row>
        <row r="856">
          <cell r="B856" t="str">
            <v>a. In Ground floor
S &amp; F of Granite slab of size 4'x2', 18 to 20mm Thick For kitchen arrangements (jet black)</v>
          </cell>
          <cell r="C856" t="str">
            <v>a. In Ground floor</v>
          </cell>
          <cell r="D856">
            <v>1969.85</v>
          </cell>
          <cell r="F856" t="str">
            <v>Sqm</v>
          </cell>
        </row>
        <row r="857">
          <cell r="B857" t="str">
            <v>b. In First floor
S &amp; F of Granite slab of size 4'x2', 18 to 20mm Thick For kitchen arrangements (jet black)</v>
          </cell>
          <cell r="C857" t="str">
            <v>b. In First floor</v>
          </cell>
          <cell r="D857">
            <v>1974.81</v>
          </cell>
          <cell r="F857" t="str">
            <v>Sqm</v>
          </cell>
        </row>
        <row r="858">
          <cell r="B858" t="str">
            <v>c. In Second floor
S &amp; F of Granite slab of size 4'x2', 18 to 20mm Thick For kitchen arrangements (jet black)</v>
          </cell>
          <cell r="C858" t="str">
            <v>c. In Second floor</v>
          </cell>
          <cell r="D858">
            <v>1979.77</v>
          </cell>
          <cell r="F858" t="str">
            <v>Sqm</v>
          </cell>
        </row>
        <row r="859">
          <cell r="B859" t="str">
            <v>d. In Third floor
S &amp; F of Granite slab of size 4'x2', 18 to 20mm Thick For kitchen arrangements (jet black)</v>
          </cell>
          <cell r="C859" t="str">
            <v>c. In Third floor</v>
          </cell>
          <cell r="D859">
            <v>1984.73</v>
          </cell>
          <cell r="F859" t="str">
            <v>Sqm</v>
          </cell>
        </row>
        <row r="860">
          <cell r="B860" t="str">
            <v>S &amp; F of Granite tile of size 2'x 1', 10mm Thick For kitchen arrangements (jet black)</v>
          </cell>
          <cell r="C860" t="str">
            <v>S &amp; F of Granite tile of size 2'x 1', 10mm Thick For  (jet black)</v>
          </cell>
        </row>
        <row r="861">
          <cell r="B861" t="str">
            <v>a. In Ground floor S &amp; F of Granite tile of size 2'x 1', 10mm Thick For  (jet black)</v>
          </cell>
          <cell r="C861" t="str">
            <v>a. In Ground floor</v>
          </cell>
          <cell r="D861">
            <v>1117.5899999999999</v>
          </cell>
          <cell r="F861" t="str">
            <v>Sqm</v>
          </cell>
        </row>
        <row r="862">
          <cell r="B862" t="str">
            <v>b. In First floor S &amp; F of Granite tile of size 2'x 1', 10mm Thick For  (jet black)</v>
          </cell>
          <cell r="C862" t="str">
            <v>b. In First floor</v>
          </cell>
          <cell r="D862">
            <v>1120.07</v>
          </cell>
          <cell r="F862" t="str">
            <v>Sqm</v>
          </cell>
        </row>
        <row r="863">
          <cell r="B863" t="str">
            <v>c. In Second floor S &amp; F of Granite tile of size 2'x 1', 10mm Thick For  (jet black)</v>
          </cell>
          <cell r="C863" t="str">
            <v>c. In Second floor</v>
          </cell>
          <cell r="D863">
            <v>1122.55</v>
          </cell>
          <cell r="F863" t="str">
            <v>Sqm</v>
          </cell>
        </row>
        <row r="864">
          <cell r="B864" t="str">
            <v>c. In Third floor S &amp; F of Granite tile of size 2'x 1', 10mm Thick For  (jet black)</v>
          </cell>
          <cell r="C864" t="str">
            <v>c. In Third floor</v>
          </cell>
          <cell r="D864">
            <v>1124.5</v>
          </cell>
          <cell r="F864" t="str">
            <v>Sqm</v>
          </cell>
        </row>
        <row r="865">
          <cell r="B865" t="str">
            <v>Aluminum Louvered ventilators</v>
          </cell>
          <cell r="C865" t="str">
            <v>Aluminum Louvered ventilators</v>
          </cell>
        </row>
        <row r="866">
          <cell r="B866" t="str">
            <v>a. 1.35 x 0.60 mt ventilators</v>
          </cell>
          <cell r="C866" t="str">
            <v>a. 1.35 x 0.60 mt ventilators</v>
          </cell>
          <cell r="D866">
            <v>5218.3</v>
          </cell>
          <cell r="F866" t="str">
            <v>Sqm</v>
          </cell>
        </row>
        <row r="867">
          <cell r="B867" t="str">
            <v>d. 1.0 x 0.60 mt ventilators</v>
          </cell>
          <cell r="C867" t="str">
            <v>d. 1.0 x 0.60 mt ventilators</v>
          </cell>
          <cell r="D867">
            <v>5215.46</v>
          </cell>
          <cell r="F867" t="str">
            <v>Sqm</v>
          </cell>
        </row>
        <row r="868">
          <cell r="B868" t="str">
            <v>a. 0.90 x 0.60 mt ventilators</v>
          </cell>
          <cell r="C868" t="str">
            <v>a. 0.90 x 0.60 mt ventilators</v>
          </cell>
          <cell r="D868">
            <v>5215.46</v>
          </cell>
          <cell r="F868" t="str">
            <v>Sqm</v>
          </cell>
        </row>
        <row r="869">
          <cell r="B869" t="str">
            <v>c. 0.75 x 0.60 mt ventilators</v>
          </cell>
          <cell r="C869" t="str">
            <v>c. 0.75 x 0.60 mt ventilators</v>
          </cell>
          <cell r="D869">
            <v>5445.38</v>
          </cell>
          <cell r="F869" t="str">
            <v>Sqm</v>
          </cell>
        </row>
        <row r="870">
          <cell r="B870" t="str">
            <v>b. 0.60 x 0.60 mt ventilators</v>
          </cell>
          <cell r="C870" t="str">
            <v>b. 0.60 x 0.60 mt ventilators</v>
          </cell>
          <cell r="D870">
            <v>5780.28</v>
          </cell>
          <cell r="F870" t="str">
            <v>Sqm</v>
          </cell>
        </row>
        <row r="871">
          <cell r="B871" t="str">
            <v>Supply &amp; Fixing of MS door  (for lockup door )</v>
          </cell>
          <cell r="C871" t="str">
            <v>Supply &amp; Fixing of MS door  (for lockup door )</v>
          </cell>
        </row>
        <row r="872">
          <cell r="B872" t="str">
            <v>MS door of Size 1000 x 2100mm</v>
          </cell>
          <cell r="C872" t="str">
            <v>MS door of Size 1000 x 2100mm</v>
          </cell>
          <cell r="D872">
            <v>9385.85</v>
          </cell>
          <cell r="F872" t="str">
            <v>each</v>
          </cell>
        </row>
        <row r="873">
          <cell r="B873" t="str">
            <v>MS door of Size 750 x 1350mm</v>
          </cell>
          <cell r="C873" t="str">
            <v>MS door of Size 750 x 1350mm</v>
          </cell>
          <cell r="D873">
            <v>6112.29</v>
          </cell>
          <cell r="F873" t="str">
            <v>Each</v>
          </cell>
        </row>
        <row r="874">
          <cell r="B874" t="str">
            <v>Supply &amp; Fixing of MS ventilator of size ( lockup)</v>
          </cell>
          <cell r="C874" t="str">
            <v>Supply &amp; Fixing of MS ventilator of size ( lockup)</v>
          </cell>
        </row>
        <row r="875">
          <cell r="B875" t="str">
            <v>MS Ventilator of Size 1350 x 600mm</v>
          </cell>
          <cell r="C875" t="str">
            <v>MS Ventilator of Size 1350 x 600mm</v>
          </cell>
          <cell r="D875">
            <v>4297.0600000000004</v>
          </cell>
          <cell r="F875" t="str">
            <v>Sqm</v>
          </cell>
        </row>
        <row r="876">
          <cell r="B876" t="str">
            <v xml:space="preserve"> MS ventilator of size  1200 x 800 mm
</v>
          </cell>
          <cell r="C876" t="str">
            <v xml:space="preserve"> MS ventilator of size  1200 x 800 mm
</v>
          </cell>
          <cell r="D876">
            <v>0</v>
          </cell>
          <cell r="F876" t="str">
            <v>Sqm</v>
          </cell>
        </row>
        <row r="877">
          <cell r="B877" t="str">
            <v xml:space="preserve"> MS ventilator of size  1200 x 600 mm
</v>
          </cell>
          <cell r="C877" t="str">
            <v xml:space="preserve"> MS ventilator of size  1200 x 600 mm
</v>
          </cell>
          <cell r="D877">
            <v>4348.82</v>
          </cell>
          <cell r="F877" t="str">
            <v>Sqm</v>
          </cell>
        </row>
        <row r="878">
          <cell r="B878" t="str">
            <v xml:space="preserve"> MS ventilator of size  1000 x 800 mm
</v>
          </cell>
          <cell r="C878" t="str">
            <v xml:space="preserve"> MS ventilator of size  1000 x 800 mm
</v>
          </cell>
          <cell r="D878">
            <v>0</v>
          </cell>
          <cell r="F878" t="str">
            <v>Sqm</v>
          </cell>
        </row>
        <row r="879">
          <cell r="B879" t="str">
            <v>MS Ventilator of Size 900 x 600mm</v>
          </cell>
          <cell r="C879" t="str">
            <v>MS Ventilator of Size 900 x 600mm</v>
          </cell>
          <cell r="D879">
            <v>4881.1899999999996</v>
          </cell>
          <cell r="F879" t="str">
            <v>Sqm</v>
          </cell>
        </row>
        <row r="880">
          <cell r="B880" t="str">
            <v>MS Ventilator of Size 600 x 600mm</v>
          </cell>
          <cell r="C880" t="str">
            <v>MS Ventilator of Size 600 x 600mm</v>
          </cell>
          <cell r="D880">
            <v>5175.3599999999997</v>
          </cell>
          <cell r="F880" t="str">
            <v>Sqm</v>
          </cell>
        </row>
        <row r="881">
          <cell r="B881" t="str">
            <v>MS Ventilator of Size 1285 x 600mm</v>
          </cell>
          <cell r="C881" t="str">
            <v>MS Ventilator of Size 1285 x 600mm</v>
          </cell>
          <cell r="D881">
            <v>4457.7700000000004</v>
          </cell>
          <cell r="F881" t="str">
            <v>Sqm</v>
          </cell>
        </row>
        <row r="882">
          <cell r="B882" t="str">
            <v>Supply and fixing of 19mm dia steam pipe for down rod of fan (SD 106)</v>
          </cell>
          <cell r="C882" t="str">
            <v>Supply and fixing of 19mm dia steam pipe for down rod of fan (SD 106)</v>
          </cell>
          <cell r="D882">
            <v>61.8</v>
          </cell>
          <cell r="F882" t="str">
            <v>Each</v>
          </cell>
        </row>
        <row r="883">
          <cell r="B883" t="str">
            <v>Supply and fixing of  SS Towel rail (75cm length) CER No.178/13-14</v>
          </cell>
          <cell r="C883">
            <v>0</v>
          </cell>
          <cell r="D883">
            <v>405</v>
          </cell>
          <cell r="F883" t="str">
            <v>Rmt</v>
          </cell>
        </row>
        <row r="884">
          <cell r="B884" t="str">
            <v>Supply and fixing of weld mesh of size 7.5x2.5cmx10gauge</v>
          </cell>
          <cell r="C884">
            <v>0</v>
          </cell>
          <cell r="D884">
            <v>325</v>
          </cell>
          <cell r="F884" t="str">
            <v>Sqm</v>
          </cell>
        </row>
        <row r="885">
          <cell r="B885" t="str">
            <v>Supply and fixing of Chicken mesh</v>
          </cell>
          <cell r="C885">
            <v>0</v>
          </cell>
          <cell r="D885">
            <v>35</v>
          </cell>
          <cell r="F885" t="str">
            <v>Sqm</v>
          </cell>
        </row>
        <row r="886">
          <cell r="B886" t="str">
            <v>S &amp; F of 15mm dia Engineering Polymer Tap (long body ) for coastal area only</v>
          </cell>
          <cell r="C886" t="str">
            <v>S &amp; F of 15mm dia Engineering Polymer Tap (long body ) for coastal area only</v>
          </cell>
          <cell r="D886">
            <v>260</v>
          </cell>
          <cell r="F886" t="str">
            <v>Each</v>
          </cell>
        </row>
        <row r="887">
          <cell r="B887" t="str">
            <v>S &amp; F of 15mm dia Engineering Polymer Tap  short body tap for coastal area only</v>
          </cell>
          <cell r="C887" t="str">
            <v>S &amp; F of 15mm dia Engineering Polymer Tap  short body tap for coastal area only</v>
          </cell>
          <cell r="D887">
            <v>249</v>
          </cell>
          <cell r="F887" t="str">
            <v>Each</v>
          </cell>
        </row>
        <row r="888">
          <cell r="B888" t="str">
            <v xml:space="preserve">S &amp; F of CFL road way lighting luminaries suitable for fixing 36w CFL lamp </v>
          </cell>
          <cell r="D888">
            <v>3458.67</v>
          </cell>
          <cell r="F888" t="str">
            <v>Each</v>
          </cell>
        </row>
        <row r="889">
          <cell r="B889" t="str">
            <v>Prviding Augering  30 cm dia for compound wall (M30)</v>
          </cell>
          <cell r="D889">
            <v>1016.98</v>
          </cell>
          <cell r="F889" t="str">
            <v>Rmt</v>
          </cell>
        </row>
        <row r="890">
          <cell r="B890" t="str">
            <v>Prviding Augering  30 cm dia for compound wall (M20)</v>
          </cell>
          <cell r="D890">
            <v>978.34</v>
          </cell>
        </row>
        <row r="891">
          <cell r="B891" t="str">
            <v>Finshing the top of Terrace floor with one course of solar reflective Ceramic tiles with base concrete</v>
          </cell>
          <cell r="C891" t="str">
            <v>Finishing the top of terrace floor with one course of solar reflective water proof, heat proof and cool roof ceramic tiles of size 305mmx305mmx7mm thick of approved quality laid in cement mortar 1:3 20mm tk (one part of cement and three parts of sand) mix</v>
          </cell>
          <cell r="D891">
            <v>1730.12</v>
          </cell>
          <cell r="F891" t="str">
            <v>Sqm.</v>
          </cell>
        </row>
        <row r="892">
          <cell r="B892" t="str">
            <v>Finshing the top of Terrace floor with one course of solar reflective Ceramic tiles without base concrete</v>
          </cell>
          <cell r="C892" t="str">
            <v>Finishing the top of terrace floor with one course of solar reflective water proof, heat proof and cool roof ceramic tiles of size 305mmx305mmx7mm thick of approved quality laid in cement mortar 1:3 20mm tk (one part of cement and three parts of sand) mix</v>
          </cell>
          <cell r="D892">
            <v>1498.22</v>
          </cell>
          <cell r="F892" t="str">
            <v>Sqm.</v>
          </cell>
        </row>
        <row r="893">
          <cell r="B893" t="str">
            <v>Supplying and laying of Rajasthan Kota stone of 20mm thick for flooring using crushed stone sand</v>
          </cell>
          <cell r="C893" t="str">
            <v>Supplying and laying of Rajasthan Kota stone of 20mm thick for flooring using crushed stone sand</v>
          </cell>
          <cell r="D893">
            <v>1703.21</v>
          </cell>
          <cell r="F893" t="str">
            <v>Sqm.</v>
          </cell>
        </row>
        <row r="894">
          <cell r="B894" t="str">
            <v>HDPE water tank 200 lit capacity with ISI mark</v>
          </cell>
          <cell r="C894" t="str">
            <v>HDPE water tank 200 lit capacity with ISI mark</v>
          </cell>
          <cell r="D894">
            <v>2010</v>
          </cell>
          <cell r="F894" t="str">
            <v>Each</v>
          </cell>
        </row>
        <row r="895">
          <cell r="B895" t="str">
            <v>UPVC Non Pressure  pipe of SN8 SDR 34
( S 16.5) as per IS 15328/2003</v>
          </cell>
          <cell r="C895" t="str">
            <v>Supplying and fixing the following dia  Non Pressure pipe of SN8 SDR 34 with ISI mark confirming toIS 15328/2003 for soil line with including jointing with seal ring confirming to IS 5382 with leaving a gap about 10mm to allow thermal expansion, fixing th</v>
          </cell>
          <cell r="D895" t="str">
            <v>*</v>
          </cell>
        </row>
        <row r="896">
          <cell r="B896" t="str">
            <v>a. 110 mm UPVC Non Pressure  pipe</v>
          </cell>
          <cell r="C896" t="str">
            <v>a. 110 mm UPVC Non Pressure  pipe</v>
          </cell>
          <cell r="D896">
            <v>489.19</v>
          </cell>
          <cell r="F896" t="str">
            <v>Rmt</v>
          </cell>
        </row>
        <row r="897">
          <cell r="B897" t="str">
            <v>b. 160 mm UPVC Non Pressure  pipe</v>
          </cell>
          <cell r="C897" t="str">
            <v>b. 160 mm UPVC Non Pressure  pipe</v>
          </cell>
          <cell r="D897">
            <v>813.38</v>
          </cell>
          <cell r="F897" t="str">
            <v>Rmt</v>
          </cell>
        </row>
        <row r="898">
          <cell r="B898" t="str">
            <v>PVC Specials  as per IS 10124/1982 Part II</v>
          </cell>
          <cell r="C898" t="str">
            <v>Supplying, laying and fixing of following Dia PVC specials of best approved quality including cost of specials and labour charges for fixing etc., all complete and  as  directed  by  the  departmental officers.</v>
          </cell>
        </row>
        <row r="899">
          <cell r="B899" t="str">
            <v>a. 110 mm dia PVC bend (TWAD SR 21-22  P-27 S.No-4 )</v>
          </cell>
          <cell r="C899" t="str">
            <v>a. 110 mm dia PVC bend</v>
          </cell>
          <cell r="D899">
            <v>173</v>
          </cell>
          <cell r="F899" t="str">
            <v>Each</v>
          </cell>
        </row>
        <row r="900">
          <cell r="B900" t="str">
            <v>b. 160 mm dia PVC bend (TWAD SR 21-22  P-27 it-1.5, S.No-4 )</v>
          </cell>
          <cell r="C900" t="str">
            <v>b. 160 mm dia PVC bend</v>
          </cell>
          <cell r="D900">
            <v>553</v>
          </cell>
          <cell r="F900" t="str">
            <v>Each</v>
          </cell>
        </row>
        <row r="901">
          <cell r="B901" t="str">
            <v xml:space="preserve">PVC Equal Tee  as per  BIS 7834/1975 </v>
          </cell>
          <cell r="C901" t="str">
            <v>PVC Equal Tee  as per</v>
          </cell>
        </row>
        <row r="902">
          <cell r="B902" t="str">
            <v>a. 110 mm dia PVC Equal tee(TWAD SR 21-22  P-27 S.No-9 )</v>
          </cell>
          <cell r="C902" t="str">
            <v>110 mm dia PVC Equal tee</v>
          </cell>
          <cell r="D902">
            <v>195</v>
          </cell>
          <cell r="F902" t="str">
            <v>Each</v>
          </cell>
        </row>
        <row r="903">
          <cell r="B903" t="str">
            <v>b. 160 mm dia PVC Equal tee(TWAD SR 21-22  P-27 S.No-9 )</v>
          </cell>
          <cell r="C903" t="str">
            <v>160 mm dia PVC Equal tee</v>
          </cell>
          <cell r="D903">
            <v>367</v>
          </cell>
          <cell r="F903" t="str">
            <v>Each</v>
          </cell>
        </row>
        <row r="904">
          <cell r="B904" t="str">
            <v xml:space="preserve">S &amp; F of Indian Water closet white glazed (Oriya type) of size 580 x 440mm with PVC SWR grade ' P' or "S' trap   - in G.F.  </v>
          </cell>
          <cell r="C904" t="str">
            <v>Supplying and fixing of Indian water closet white glazed (Oriya type) of size 580 mm x 440 mm of approved make with ISI mark (to be got approved from EE before use) with P or S trap confirming to IS 2556 part 12, including concrete packing filling portion</v>
          </cell>
          <cell r="D904">
            <v>3428.83</v>
          </cell>
          <cell r="F904" t="str">
            <v>Each</v>
          </cell>
        </row>
        <row r="905">
          <cell r="B905" t="str">
            <v xml:space="preserve">S &amp; F of Indian Water closet white glazed (Oriya type) of size 580 x 440mm  with PVC SWR grade ' P' or "S' trap- Other than  G.F.  </v>
          </cell>
          <cell r="C905" t="str">
            <v>Supplying and fixing of Indian water closet white glazed (oriya type) of size 580mmx440mm of approved make with isi mark (to be got approved from ee before use) with p or s trap confirming to is 2556 part 12, including concrete filling the sunk portion wi</v>
          </cell>
          <cell r="D905">
            <v>5331.47</v>
          </cell>
          <cell r="F905" t="str">
            <v>Each</v>
          </cell>
        </row>
        <row r="906">
          <cell r="B906" t="str">
            <v xml:space="preserve">S &amp; F of E.W.C.(White) 500 mm with PVC SWR grade "P" or "S" TRAP </v>
          </cell>
          <cell r="C906">
            <v>0</v>
          </cell>
          <cell r="D906">
            <v>7285.48</v>
          </cell>
          <cell r="F906" t="str">
            <v>Each</v>
          </cell>
        </row>
        <row r="907">
          <cell r="B907" t="str">
            <v xml:space="preserve">S &amp; F of E.W.C.( Colour) 500 mm with PVC SWR grade "P" or "S" TRAP </v>
          </cell>
          <cell r="C907">
            <v>0</v>
          </cell>
          <cell r="D907">
            <v>7679.48</v>
          </cell>
          <cell r="F907" t="str">
            <v>Each</v>
          </cell>
        </row>
        <row r="908">
          <cell r="B908" t="str">
            <v>French window  ( SP Perambalur)</v>
          </cell>
          <cell r="C908">
            <v>0</v>
          </cell>
        </row>
        <row r="909">
          <cell r="B909" t="str">
            <v xml:space="preserve">a. FW  (2.1 x 2.0 m ) 3 bay openable </v>
          </cell>
          <cell r="C909">
            <v>0</v>
          </cell>
          <cell r="D909">
            <v>2118.38</v>
          </cell>
          <cell r="F909" t="str">
            <v>Sqm</v>
          </cell>
        </row>
        <row r="910">
          <cell r="B910" t="str">
            <v xml:space="preserve">b.FW 1 (1.80 x 2.0 m )3 bay openable </v>
          </cell>
          <cell r="C910">
            <v>0</v>
          </cell>
          <cell r="D910">
            <v>2413.36</v>
          </cell>
          <cell r="F910" t="str">
            <v>Sqm</v>
          </cell>
        </row>
        <row r="911">
          <cell r="B911" t="str">
            <v xml:space="preserve">c. FW 2  (1.20 x 2.0 m ) 2 bay openable </v>
          </cell>
          <cell r="C911">
            <v>0</v>
          </cell>
          <cell r="D911">
            <v>2413.37</v>
          </cell>
          <cell r="F911" t="str">
            <v>Sqm</v>
          </cell>
        </row>
        <row r="912">
          <cell r="B912" t="str">
            <v xml:space="preserve">d.FW 3 (0.75 x 2.0 m ) Single  bay openable </v>
          </cell>
          <cell r="C912">
            <v>0</v>
          </cell>
          <cell r="D912">
            <v>2870.15</v>
          </cell>
          <cell r="F912" t="str">
            <v>Sqm</v>
          </cell>
        </row>
        <row r="913">
          <cell r="B913" t="str">
            <v>e. FD/ FW  (0.57 x 2.0 m )Single  bay openable</v>
          </cell>
          <cell r="C913">
            <v>0</v>
          </cell>
          <cell r="D913">
            <v>3714.01</v>
          </cell>
          <cell r="F913" t="str">
            <v>Sqm</v>
          </cell>
        </row>
        <row r="914">
          <cell r="B914" t="str">
            <v xml:space="preserve">f. 1.50 x 2.00 mt.window  sankar nagar DSP </v>
          </cell>
          <cell r="C914">
            <v>0</v>
          </cell>
          <cell r="D914">
            <v>3518.67</v>
          </cell>
          <cell r="F914" t="str">
            <v>Sqm</v>
          </cell>
        </row>
        <row r="915">
          <cell r="B915" t="str">
            <v>Wiring with 1.5 sqmm PVC insulated single core multi strand fire retardant flexible copper cable with ISI mark confirming IS: 694:1990.
( PVC Box , Fire Retarded Box) For Coastal only</v>
          </cell>
          <cell r="C915">
            <v>0</v>
          </cell>
        </row>
        <row r="916">
          <cell r="B916" t="str">
            <v>a. Light point with ceiling rose</v>
          </cell>
          <cell r="C916">
            <v>0</v>
          </cell>
          <cell r="D916">
            <v>1678.69</v>
          </cell>
          <cell r="F916" t="str">
            <v>Each</v>
          </cell>
        </row>
        <row r="917">
          <cell r="B917" t="str">
            <v>b. Light point without ceiling rose</v>
          </cell>
          <cell r="C917">
            <v>0</v>
          </cell>
          <cell r="D917">
            <v>1681.79</v>
          </cell>
          <cell r="F917" t="str">
            <v>Each</v>
          </cell>
        </row>
        <row r="918">
          <cell r="B918" t="str">
            <v>c. Calling bell point with Buzzer/Calling bell</v>
          </cell>
          <cell r="C918">
            <v>0</v>
          </cell>
          <cell r="D918">
            <v>1711.44</v>
          </cell>
          <cell r="F918" t="str">
            <v>Each</v>
          </cell>
        </row>
        <row r="919">
          <cell r="B919" t="str">
            <v>Wiring with 1.5 sqmm PVC insulated single core multi strand fire retardant flexible copper cable with ISI mark confirming IS: 694:1990 for Fan point.(PVC Electrical Box )</v>
          </cell>
          <cell r="C919">
            <v>0</v>
          </cell>
          <cell r="D919">
            <v>1734.1</v>
          </cell>
          <cell r="F919" t="str">
            <v>Each</v>
          </cell>
        </row>
        <row r="920">
          <cell r="B920" t="str">
            <v>Wiring with 1.5 sqmm PVC insulated single core multi strand fire retardant flexible copper cable with ISI mark confirming IS: 694:1990 for Staircase Light Point.(PVC Electrical Box )</v>
          </cell>
          <cell r="C920">
            <v>0</v>
          </cell>
          <cell r="D920">
            <v>3158.59</v>
          </cell>
          <cell r="F920" t="str">
            <v>Each</v>
          </cell>
        </row>
        <row r="921">
          <cell r="B921" t="str">
            <v>Wiring with 1.5 sqmm PVC insulated single core multi strand fire retardant flexible copper cable with ISI mark confirming IS: 694:1990 for 5 amps 5 pin plug socket point @ Switch Board Itself.</v>
          </cell>
          <cell r="C921">
            <v>0</v>
          </cell>
          <cell r="D921">
            <v>864.66</v>
          </cell>
          <cell r="F921" t="str">
            <v>Each</v>
          </cell>
        </row>
        <row r="922">
          <cell r="B922" t="str">
            <v>Wiring with 1.5 sqmm PVC insulated single core multi strand fire retardant flexible copper cable with ISI mark confirming IS: 694:1990 for 5 amps 5 pin plug socket point @ Convenient Places.(PVC Electrical Box )</v>
          </cell>
          <cell r="C922">
            <v>0</v>
          </cell>
          <cell r="D922">
            <v>1161.3</v>
          </cell>
          <cell r="F922" t="str">
            <v>Each</v>
          </cell>
        </row>
        <row r="923">
          <cell r="B923" t="str">
            <v>Supplying and fixing of 15 Amps 3 pin flush type plug using ( PVC Box , Fire Retarded Box)</v>
          </cell>
          <cell r="C923" t="str">
            <v>Supplying and fixing 15 amps 3 pin plug type socket on a suitable MS box 16g thick concealed and covered with 3mm thick laminated hylem sheet inclusive of  all connections and cost of all materials.</v>
          </cell>
          <cell r="D923">
            <v>134.47</v>
          </cell>
          <cell r="F923" t="str">
            <v>Each</v>
          </cell>
        </row>
        <row r="924">
          <cell r="B924" t="str">
            <v xml:space="preserve">Fabrication of Mild steel / RTS grills (without cement slurry) for all sizes of rods.(BINDING WIRE insulated with PVC)
</v>
          </cell>
          <cell r="C924">
            <v>0</v>
          </cell>
          <cell r="D924">
            <v>90539.8</v>
          </cell>
          <cell r="F924" t="str">
            <v>MT</v>
          </cell>
        </row>
        <row r="925">
          <cell r="B925" t="str">
            <v>PVC SWR 110 mm dia with ISI mark type- A for Rain water down fall pipe(UPVC SPECIAL CLAMP )</v>
          </cell>
          <cell r="C925">
            <v>0</v>
          </cell>
          <cell r="D925">
            <v>354.74</v>
          </cell>
          <cell r="F925" t="str">
            <v>Rmt</v>
          </cell>
        </row>
        <row r="926">
          <cell r="B926" t="str">
            <v>Supply and fixing in posistion of 6 rows of 10 guage GI barbed wire 20 guage</v>
          </cell>
          <cell r="C926" t="str">
            <v>Supply and fixing in posistion of 6 rows of 10 guage GI barbed wire 20 guage including cost of all materials and labour charges all complete complying with relevant standard specifications and as directed by the departmental officers.</v>
          </cell>
          <cell r="D926">
            <v>37.799999999999997</v>
          </cell>
        </row>
        <row r="927">
          <cell r="B927" t="str">
            <v xml:space="preserve">Supply ,laying &amp; jointing the following pipes as per ASTM D 1785 of schedule 40 with  UPVC Specials </v>
          </cell>
          <cell r="C927" t="str">
            <v xml:space="preserve">Supply ,laying &amp; jointing the following pipes as per ASTM D 1785 of schedule 40 with  UPVC Specials </v>
          </cell>
        </row>
        <row r="928">
          <cell r="B928" t="str">
            <v xml:space="preserve">a. 32 mm dia  Supply ,laying &amp; jointing the following pipes as per ASTM D 1785 of schedule 40 with  UPVC Specials </v>
          </cell>
          <cell r="C928" t="str">
            <v xml:space="preserve">Supplying and delivery of 32mm dia UPVC Pipe including cost of all materials and labour charges all complete complying with relevant standard specifications and as directed by the departmental officers </v>
          </cell>
          <cell r="D928">
            <v>260.42</v>
          </cell>
          <cell r="F928" t="str">
            <v>Rmt</v>
          </cell>
        </row>
        <row r="929">
          <cell r="B929" t="str">
            <v xml:space="preserve">b. 25 mm dia  Supply ,laying &amp; jointing the following pipes as per ASTM D 1785 of schedule 40 with  UPVC Specials </v>
          </cell>
          <cell r="C929" t="str">
            <v xml:space="preserve">Supplying and delivery of 25mm dia UPVC Pipe including cost of all materials and labour charges all complete complying with relevant standard specifications and as directed by the departmental officers </v>
          </cell>
          <cell r="D929">
            <v>242.82</v>
          </cell>
          <cell r="F929" t="str">
            <v>Rmt</v>
          </cell>
        </row>
        <row r="930">
          <cell r="B930" t="str">
            <v>c. 20mm dia PVC water supply ASTM pipe (fully consealed in walls)</v>
          </cell>
          <cell r="C930" t="str">
            <v xml:space="preserve">Supplying and delivery of 20mm dia UPVC Pipe including cost of all materials and labour charges all complete complying with relevant standard specifications and as directed by the departmental officers </v>
          </cell>
          <cell r="D930">
            <v>240.02</v>
          </cell>
          <cell r="F930" t="str">
            <v>Rmt</v>
          </cell>
        </row>
        <row r="931">
          <cell r="B931" t="str">
            <v>Providing Colour Marble chips of size 10mm and below using 70.20Kgs of cement and 15 cum of Colour Marble chips for every 10 sqm over the existing plastered surface  ( For coastal area)</v>
          </cell>
          <cell r="C931">
            <v>0</v>
          </cell>
          <cell r="D931">
            <v>382.63</v>
          </cell>
          <cell r="F931" t="str">
            <v>Sqm</v>
          </cell>
        </row>
        <row r="932">
          <cell r="B932" t="str">
            <v>S &amp; F of 15mm dia half turn CP long body tap</v>
          </cell>
          <cell r="C932" t="str">
            <v>Supplying and fixing of half turn brass core CP long body tap of 15mm dia of best quality including cost of half turn CP tap with required specials and labour for fixing etc., all complete and as directed by the departmental officers. (The quality and bra</v>
          </cell>
          <cell r="D932">
            <v>495</v>
          </cell>
          <cell r="F932" t="str">
            <v>Each</v>
          </cell>
        </row>
        <row r="933">
          <cell r="B933" t="str">
            <v>S &amp; F of 15mm dia half turn CP short body tap</v>
          </cell>
          <cell r="C933" t="str">
            <v>Supplying and fixing of half turn brass core CP short body tap of 15mm dia of best quality including cost of half turn CP tap with required specials and labour for fixing etc., all complete and as directed by the departmental officers. (the quality and br</v>
          </cell>
          <cell r="D933">
            <v>447</v>
          </cell>
          <cell r="F933" t="str">
            <v>Each</v>
          </cell>
        </row>
        <row r="934">
          <cell r="B934" t="str">
            <v xml:space="preserve">S &amp; F of MS angle of size 50x 50x 5mm </v>
          </cell>
          <cell r="C934">
            <v>0</v>
          </cell>
          <cell r="D934">
            <v>51.4</v>
          </cell>
          <cell r="F934" t="str">
            <v>Kg</v>
          </cell>
        </row>
        <row r="935">
          <cell r="B935" t="str">
            <v>Granite Tiles flooring in cm1:3,20mm thk sathali steel/ grey</v>
          </cell>
          <cell r="C935" t="str">
            <v>supplying and laying of granite tile flooring (super fine polished with machine cut edges of size 2’ x 1’, 20mm thick (satherli grey/steel grey) using grout joint) over cement plastering in cm 1:3 (one of cement and three of sand 20mm thick including fixi</v>
          </cell>
          <cell r="D935">
            <v>2330.34</v>
          </cell>
          <cell r="F935" t="str">
            <v>Sqm</v>
          </cell>
        </row>
        <row r="936">
          <cell r="B936" t="str">
            <v>Bored cast sit piles installation of vertical cast in Situ Bored piles of following dia using Standardised concrete  mix M30 Grade) as per nagapattinam data For Coastal area</v>
          </cell>
        </row>
        <row r="937">
          <cell r="B937" t="str">
            <v>a.500mm dia pile</v>
          </cell>
          <cell r="C937">
            <v>0</v>
          </cell>
          <cell r="D937">
            <v>5071.71</v>
          </cell>
          <cell r="F937" t="str">
            <v>Rmt</v>
          </cell>
        </row>
        <row r="938">
          <cell r="B938" t="str">
            <v>b.450mm dia pile</v>
          </cell>
          <cell r="C938">
            <v>0</v>
          </cell>
          <cell r="D938">
            <v>2486.77</v>
          </cell>
          <cell r="F938" t="str">
            <v>Rmt</v>
          </cell>
        </row>
        <row r="939">
          <cell r="B939" t="str">
            <v>c.400mm dia pile</v>
          </cell>
          <cell r="C939">
            <v>0</v>
          </cell>
          <cell r="D939">
            <v>2489.88</v>
          </cell>
          <cell r="F939" t="str">
            <v>Rmt</v>
          </cell>
        </row>
        <row r="940">
          <cell r="B940" t="str">
            <v>Removing of clay from pile inlucing  conveyance charges, loading and unloading charges etc.,all complete</v>
          </cell>
        </row>
        <row r="941">
          <cell r="B941" t="str">
            <v>Chipping of RCC pile head of 500mm Dia of pile to the required cut off level and clearing away the debris from site with an average lead of 5 km  etc.</v>
          </cell>
        </row>
        <row r="942">
          <cell r="B942" t="str">
            <v>a.500mm dia pile</v>
          </cell>
          <cell r="C942">
            <v>0</v>
          </cell>
          <cell r="D942">
            <v>1329.18</v>
          </cell>
          <cell r="F942" t="str">
            <v>Rmt</v>
          </cell>
        </row>
        <row r="943">
          <cell r="B943" t="str">
            <v>b.450mm dia pile</v>
          </cell>
          <cell r="C943">
            <v>0</v>
          </cell>
          <cell r="D943">
            <v>1075.6600000000001</v>
          </cell>
          <cell r="F943" t="str">
            <v>Rmt</v>
          </cell>
        </row>
        <row r="944">
          <cell r="B944" t="str">
            <v>c.400mm dia pile</v>
          </cell>
          <cell r="C944">
            <v>0</v>
          </cell>
          <cell r="D944">
            <v>852.4</v>
          </cell>
          <cell r="F944" t="str">
            <v>Rmt</v>
          </cell>
        </row>
        <row r="945">
          <cell r="B945" t="str">
            <v>Mobilization Charges inclusive of Transportation to site assembling and Dismantling the rotary pile equipment employed for the works etc.(Qtn)</v>
          </cell>
          <cell r="D945">
            <v>50000</v>
          </cell>
          <cell r="F945" t="str">
            <v>No</v>
          </cell>
        </row>
        <row r="946">
          <cell r="B946" t="str">
            <v>Conducting Routine vertical compression load test for bored cast in situ RCC piles of various dia by direct loading in accordance with IS 2911(PART IV)1985 excluding cost of pile and dismantling the same after testing, includung finishing pile head etc.(C</v>
          </cell>
          <cell r="D946">
            <v>70000</v>
          </cell>
          <cell r="F946" t="str">
            <v>No</v>
          </cell>
        </row>
        <row r="947">
          <cell r="B947" t="str">
            <v>False ceiling with plain gybsum board (as per PWD SR. rate 2017-18, Anx- VI -It- 154 -a)</v>
          </cell>
          <cell r="D947">
            <v>713.54</v>
          </cell>
          <cell r="F947" t="str">
            <v>Sqm</v>
          </cell>
        </row>
        <row r="948">
          <cell r="B948" t="str">
            <v>Wiring with 1.5 Sqm.m PVC insulated single core multi strand fire retardant flexible copper cable with ISI mark confirming IS: 694:1990. (Open wiring)</v>
          </cell>
          <cell r="C948" t="str">
            <v>Wiring with 1.5 Sqm.m PVC insulated single core multi strand fire retardant flexible copper cable with ISI mark conforming to IS: 694/1990, 1.1 k.v. grade cable with continuous earth by means of 1.5 Sqm.m pvc insulated single core multi strand fire retard</v>
          </cell>
        </row>
        <row r="949">
          <cell r="B949" t="str">
            <v>a. Light point with ceiling rose Wiring with 1.5 Sqm.m PVC insulated single core multi strand fire retardant flexible copper cable with ISI mark confirming IS: 694:1990. (Open wiring)</v>
          </cell>
          <cell r="C949" t="str">
            <v>(a) Light point with ceiling rose (Open wiring)</v>
          </cell>
          <cell r="D949">
            <v>921.2</v>
          </cell>
          <cell r="F949" t="str">
            <v>Each</v>
          </cell>
        </row>
        <row r="950">
          <cell r="B950" t="str">
            <v>b. Light point without ceiling rose Wiring with 1.5 Sqm.m PVC insulated single core multi strand fire retardant flexible copper cable with ISI mark confirming IS: 694:1990. (Open wiring)</v>
          </cell>
          <cell r="C950" t="str">
            <v>(b) Light point without ceiling rose (Open wiring)</v>
          </cell>
          <cell r="D950">
            <v>923.2</v>
          </cell>
          <cell r="F950" t="str">
            <v>Each</v>
          </cell>
        </row>
        <row r="951">
          <cell r="B951" t="str">
            <v>c. Calling bell (Open wiring)</v>
          </cell>
          <cell r="C951" t="str">
            <v>c. Calling bell (Open wiring)</v>
          </cell>
          <cell r="D951">
            <v>961.2</v>
          </cell>
        </row>
        <row r="952">
          <cell r="B952" t="str">
            <v>Wiring with 1.5 Sqm.m PVC insulated single core multi strand fire retardant flexible copper cable with ISI mark confirming IS: 694:1990 for 5 amps 5 pin  plug socket point @ Convenient Places.(Open wiring)</v>
          </cell>
          <cell r="C952" t="str">
            <v>Wiring with 1.5 sqmm PVC insulated single core multi strand fire retardant flexible copper cable with ISI mark confirming IS: 694:1990 for 5 amps 5 pin  plug socket point @ Convenient Places.(Open wiring)</v>
          </cell>
          <cell r="D952">
            <v>707.47</v>
          </cell>
          <cell r="F952" t="str">
            <v>Each</v>
          </cell>
        </row>
        <row r="953">
          <cell r="B953" t="str">
            <v>Wiring with 1.5 Sqm.m PVC insulated single core multi strand fire retardant flexible copper cable with ISI mark confirming IS: 694:1990 for 5 amps 5 pin  plug socket point @ Switch Board Itself.(Open wiring)</v>
          </cell>
          <cell r="C953" t="str">
            <v>Wiring with 1.5 sqmm PVC insulated single core multi strand fire retardant flexible copper cable with ISI mark confirming IS: 694:1990 for 5 amps 5 pin  plug socket point @ Switch Board Itself.(Open wiring)</v>
          </cell>
          <cell r="D953">
            <v>869.5</v>
          </cell>
          <cell r="F953" t="str">
            <v>Each</v>
          </cell>
        </row>
        <row r="954">
          <cell r="B954" t="str">
            <v>Wiring with 1.5 Sqm.m PVC insulated single core multi strand fire retardant flexible copper cable with ISI mark confirming IS: 694:1990 for Fan point .(Open wiring)</v>
          </cell>
          <cell r="C954" t="str">
            <v>Wiring with 1.5 sqmm PVC insulated single core multi strand fire retardant flexible copper cable with ISI mark confirming IS: 694:1990 for Fan point .(Open wiring)</v>
          </cell>
          <cell r="D954">
            <v>1008.2</v>
          </cell>
          <cell r="F954" t="str">
            <v>RMT</v>
          </cell>
        </row>
        <row r="955">
          <cell r="B955" t="str">
            <v>Aluminium Partition wall 1/3 5.5mm thick glass &amp; 2/3 Novapan sheet 12mm thick outer top and bottom</v>
          </cell>
          <cell r="C955" t="str">
            <v>supply and fabrication, fixing in position of aluminium partition with bottom 1/3 paneled 12mm thick both side laminated sheet and top 1/3 plain glass 5.5mm thick to suit against the partition wall. the outer frame top and bottom using rectangular box sec</v>
          </cell>
          <cell r="D955">
            <v>3879.13</v>
          </cell>
          <cell r="F955" t="str">
            <v>Sqm</v>
          </cell>
        </row>
        <row r="956">
          <cell r="B956" t="str">
            <v>Supply and fixing of colour matt finish door 15 microns double leaf door ( 1500 x 2100 mm)</v>
          </cell>
          <cell r="C956">
            <v>0</v>
          </cell>
          <cell r="D956">
            <v>6220.12</v>
          </cell>
          <cell r="F956" t="str">
            <v>Sqm</v>
          </cell>
        </row>
        <row r="957">
          <cell r="B957" t="str">
            <v>Supply and fixing of colour matt finish door 15 microns double leaf door ( 1000 x 2100 mm)</v>
          </cell>
          <cell r="C957" t="str">
            <v xml:space="preserve">supplying and fixing in position of aluminium door of bottom with novapan sheet 12mm tk and top with 5.5mm thick plain glass. the outer frame top and bottom using rectangular box section no.4617 of 101.60x44.45x 2.10mm at weight of 1.608 kg/m and shutter </v>
          </cell>
          <cell r="D957">
            <v>8003.05</v>
          </cell>
          <cell r="F957" t="str">
            <v>Sqm</v>
          </cell>
        </row>
        <row r="958">
          <cell r="B958" t="str">
            <v>supplying and fixing of colour matt finish floor tiles of size 12"x12" floor tiles</v>
          </cell>
          <cell r="C958">
            <v>0</v>
          </cell>
          <cell r="D958">
            <v>1406.55</v>
          </cell>
          <cell r="F958" t="str">
            <v>Sqm</v>
          </cell>
        </row>
        <row r="959">
          <cell r="B959" t="str">
            <v>supplying and fixing of colour matt finish floor tiles of size 12"x18" for wall tiles</v>
          </cell>
          <cell r="C959">
            <v>0</v>
          </cell>
          <cell r="D959">
            <v>1705.32</v>
          </cell>
          <cell r="F959" t="str">
            <v>Sqm</v>
          </cell>
        </row>
        <row r="960">
          <cell r="B960" t="str">
            <v>Supply and fixing of 20 Amps DP plug and socket in sheet enclosure with 32 A DP MCB  in Flush with wall with earth connection ( For AC Plug ) Legrand ( MDS) / Hager( L&amp; T) Equivalent/ Superior variety  
Ele SD -140 /2020-21</v>
          </cell>
          <cell r="C960" t="str">
            <v xml:space="preserve">Supply and fixing of 20 Amps DP plug and socket in sheet enclosure with 32 A DP MCB  in Flush with wall with earth connection ( For AC Plug ) Legrand ( MDS) / Hager( L&amp; T) Equivalent/ Superior variety  
</v>
          </cell>
          <cell r="D960">
            <v>1858</v>
          </cell>
          <cell r="E960" t="str">
            <v>Ele SD -140 /2022-2023</v>
          </cell>
          <cell r="F960" t="str">
            <v>Each</v>
          </cell>
        </row>
        <row r="961">
          <cell r="B961" t="str">
            <v>Supplying nd laying of 1000 x 1000 x 300mm size ms 16 swg powder coated cable terminal box with two compartment with necessary bus bar connected with TNEB etc.,</v>
          </cell>
          <cell r="C961">
            <v>0</v>
          </cell>
          <cell r="D961">
            <v>0</v>
          </cell>
          <cell r="F961" t="str">
            <v>Each</v>
          </cell>
        </row>
        <row r="962">
          <cell r="B962" t="str">
            <v>Supplying and fixing of 200 Amps metal clad switch with rewirable fuse units, (Revised PWD SR 18-19Pg.no.80 it-J Part c)</v>
          </cell>
          <cell r="C962">
            <v>0</v>
          </cell>
          <cell r="D962">
            <v>8100</v>
          </cell>
          <cell r="F962" t="str">
            <v>Each</v>
          </cell>
        </row>
        <row r="963">
          <cell r="B963" t="str">
            <v>Supply and Laying Rubber Moulded Hyraulic Pressed Paver Block 83 mm thick including labour charges for laying etc ( as per DB/1469/2018)</v>
          </cell>
          <cell r="C963">
            <v>0</v>
          </cell>
          <cell r="D963">
            <v>829</v>
          </cell>
          <cell r="F963" t="str">
            <v>Each</v>
          </cell>
        </row>
        <row r="964">
          <cell r="B964" t="str">
            <v>Supplying and fixing of 250 Watts Metal halide Flood light etc.,</v>
          </cell>
          <cell r="C964" t="e">
            <v>#N/A</v>
          </cell>
          <cell r="D964">
            <v>8869</v>
          </cell>
          <cell r="F964" t="str">
            <v>Each</v>
          </cell>
        </row>
        <row r="965">
          <cell r="B965" t="str">
            <v>R.C.C.Door frames of size 100 x 75mm with one edge grooves size 't' x 20 mm  ( with out  M20 or M30 grade old  data )</v>
          </cell>
          <cell r="C965" t="str">
            <v>Supplying and fixing Monolithic RCC door frames of size 100x75mm with one edge grooves size 'T' x 20 mm ('T' represents the shutter thickness) in reinforced cement concrete M20 or M30 grade  using 20mm hard broken stone jelly including cost of steel and f</v>
          </cell>
        </row>
        <row r="966">
          <cell r="B966" t="str">
            <v>a. 900 x 2100 mm R.C.C.Door frames of size 100 x 75mm with o</v>
          </cell>
          <cell r="C966" t="str">
            <v>a. 900 x 2100 mm</v>
          </cell>
          <cell r="D966">
            <v>2903.42</v>
          </cell>
          <cell r="F966" t="str">
            <v>Each</v>
          </cell>
        </row>
        <row r="967">
          <cell r="B967" t="str">
            <v>c. 1200 x 2100 mm R.C.C.Door frames of size 100 x 75mm with o</v>
          </cell>
          <cell r="C967" t="str">
            <v>c. 1200 x 2100 mm</v>
          </cell>
          <cell r="D967">
            <v>3471.2</v>
          </cell>
          <cell r="F967" t="str">
            <v>Each</v>
          </cell>
        </row>
        <row r="968">
          <cell r="B968" t="str">
            <v>d. 750 x 2100 mm R.C.C.Door frames of size 100 x 75mm with o</v>
          </cell>
          <cell r="C968" t="str">
            <v>d. 750 x 2100 mm</v>
          </cell>
          <cell r="D968">
            <v>2864.54</v>
          </cell>
        </row>
        <row r="969">
          <cell r="B969" t="str">
            <v>c. 1000 x 2100 mm R.C.C.Door frames of size 100 x 75mm with o</v>
          </cell>
          <cell r="C969" t="str">
            <v>c. 1000 x 2100 mm</v>
          </cell>
          <cell r="D969">
            <v>2926.48</v>
          </cell>
          <cell r="F969" t="str">
            <v>Each</v>
          </cell>
        </row>
        <row r="970">
          <cell r="B970" t="str">
            <v>Supply and fixing of 9 watts  LED bulb  (PWD SR-2022-23/p-115)</v>
          </cell>
          <cell r="C970" t="str">
            <v xml:space="preserve">Supplying and fixing of 9W LED Bulb and fixing the bulb including cost of all materials and labour for fixing in position and as directed by the departmental officers. (The entire fittings should be got approved from the executive  engineer before use) </v>
          </cell>
          <cell r="D970">
            <v>135</v>
          </cell>
          <cell r="F970" t="str">
            <v>Each</v>
          </cell>
        </row>
        <row r="971">
          <cell r="B971" t="str">
            <v>18 watts  LED  Tube Light</v>
          </cell>
          <cell r="C971" t="str">
            <v>Supplying and fixing of  4"18 watts Crystal  LED tube light fittings on teak wood round blocks of 75mm dia 40mm deep suspended from ceiling or mounted on the wall including cost of all materials and labour for fixing in position and as directed by the dep</v>
          </cell>
          <cell r="D971">
            <v>704.13</v>
          </cell>
          <cell r="F971" t="str">
            <v>Each</v>
          </cell>
        </row>
        <row r="972">
          <cell r="B972" t="str">
            <v>Supply and fixing of  Bulk Head fitting suitable for  12W LED Bulb</v>
          </cell>
          <cell r="C972" t="str">
            <v>supplying and fixing of water tight bulk head fittings with guard, suitable for led Bulb including necessary connections, cost of materials etc., all complete.</v>
          </cell>
          <cell r="D972">
            <v>529.20000000000005</v>
          </cell>
          <cell r="F972" t="str">
            <v>Each</v>
          </cell>
        </row>
        <row r="973">
          <cell r="B973" t="str">
            <v>Supply, fiing of 30W LED street light etc.,</v>
          </cell>
          <cell r="C973" t="str">
            <v>Supplying and fixing of 30 W LED Street light fitting including labour charges for fixing of LED Street light fitting etc all complete as per relevant standard specification and as directed by the departmental officers. (The quality and brand should be go</v>
          </cell>
          <cell r="D973">
            <v>4121.67</v>
          </cell>
          <cell r="F973" t="str">
            <v>Each</v>
          </cell>
        </row>
        <row r="974">
          <cell r="B974" t="str">
            <v>Supply and fixing of 25 W LED Street light</v>
          </cell>
          <cell r="C974" t="str">
            <v>Supplying and fixing of 25 W LED Street light fitting including labour charges for fixing of LED Street light fitting etc all complete as per relevant standard specification and as directed by the departmental officers. (The quality and brand should be go</v>
          </cell>
          <cell r="D974">
            <v>3458.67</v>
          </cell>
        </row>
        <row r="975">
          <cell r="B975" t="str">
            <v>12 watts  LED bulb  qtn</v>
          </cell>
          <cell r="C975" t="str">
            <v xml:space="preserve">Supplying and fixing of 12 W LED Bulb and fixing the bulb including cost of all materials and labour for fixing in position and as directed by the departmental officers. (The entire fittings should be got approved from the executive  engineer before use) </v>
          </cell>
          <cell r="D975">
            <v>170</v>
          </cell>
          <cell r="F975" t="str">
            <v>Each</v>
          </cell>
        </row>
        <row r="976">
          <cell r="B976" t="str">
            <v>Supply and fixing of Prepainting G.I. Window/ Ventilator  with Grill( PWDSR-22-23)P-59</v>
          </cell>
          <cell r="D976">
            <v>5508</v>
          </cell>
          <cell r="F976" t="str">
            <v>Sqm</v>
          </cell>
        </row>
        <row r="977">
          <cell r="B977" t="str">
            <v>Wallputty ( one coat)</v>
          </cell>
          <cell r="C977" t="str">
            <v xml:space="preserve">Supplying and Applying Of Wall Putty One Coat With Approved Make Wall Putty For Smooth Finishing Over The New Cement Plastered Walls Including Cost Of Putty, Brushes, Watering Curing Labour Charges For Apply Putty, Blade Etc., Complete And As Directed By </v>
          </cell>
          <cell r="D977">
            <v>99.18</v>
          </cell>
          <cell r="F977" t="str">
            <v>Sqm</v>
          </cell>
        </row>
        <row r="978">
          <cell r="B978" t="str">
            <v>Wallputty ( TWO coat)</v>
          </cell>
          <cell r="C978" t="str">
            <v xml:space="preserve">Supplying and Applying Of Wall Putty Two Coat With Approved Make Wall Putty For Smooth Finishing Over The New Cement Plastered Walls Including Cost Of Putty, Brushes, Watering Curing Labour Charges For Apply Putty, Blade Etc., Complete And As Directed By </v>
          </cell>
          <cell r="D978">
            <v>163.1</v>
          </cell>
          <cell r="F978" t="str">
            <v>Sqm</v>
          </cell>
        </row>
        <row r="979">
          <cell r="B979" t="str">
            <v>Suplly and erection of 125 Amps Capacity floor mounting panel board (Cubical type)</v>
          </cell>
          <cell r="D979">
            <v>40500</v>
          </cell>
          <cell r="F979" t="str">
            <v>Each</v>
          </cell>
        </row>
        <row r="980">
          <cell r="B980" t="str">
            <v>Supply &amp; Installtion of 3 star rated Air- Conditioner with copper coil including cost of 3m copper tube and fixing charge etc (PWD SR 2020-21 , P-141)</v>
          </cell>
        </row>
        <row r="981">
          <cell r="B981" t="str">
            <v>a. 2.0 TR Split Type AC unit</v>
          </cell>
          <cell r="C981" t="str">
            <v>Supplying, testing and commission of 3 Star   2.0  ton capacity Hi-wall counted single split type AC unit superior variety/make consisting of outdoor condensing unit complete with compressor and air cooler condenser with fan motor and one indoor unit with</v>
          </cell>
          <cell r="D981">
            <v>44160</v>
          </cell>
          <cell r="F981" t="str">
            <v>Each</v>
          </cell>
        </row>
        <row r="982">
          <cell r="B982" t="str">
            <v>a. 1.5 TR Split Type AC unit</v>
          </cell>
          <cell r="C982" t="str">
            <v>Supplying, testing and commission of 3 Star   1.5  ton capacity Hi-wall counted single split type AC unit superior variety/make consisting of outdoor condensing unit complete with compressor and air cooler condenser with fan motor and one indoor unit with</v>
          </cell>
          <cell r="D982">
            <v>31100</v>
          </cell>
          <cell r="F982" t="str">
            <v>Each</v>
          </cell>
        </row>
        <row r="983">
          <cell r="B983" t="str">
            <v>b. Supply and Installation of 4 KVA CpapacityAutomatic Voltage stablizer with time delay relay (V- Guard/ Equivalent)</v>
          </cell>
          <cell r="C983" t="str">
            <v>Supply and installation of 4 KVA capacity Automatic  Voltage Stabilizer with time delay relay (V-Gurad Equivalent)</v>
          </cell>
          <cell r="D983">
            <v>4160</v>
          </cell>
          <cell r="F983" t="str">
            <v>Each</v>
          </cell>
        </row>
        <row r="984">
          <cell r="B984" t="str">
            <v>Supply and installation of 5 KVA capacity Automatic  Voltage Stabilizer with time delay relay (V-Gurad Equivalent)</v>
          </cell>
          <cell r="C984" t="str">
            <v>Supply and installation of 5 KVA capacity Automatic  Voltage Stabilizer with time delay relay (V-Gurad Equivalent)</v>
          </cell>
          <cell r="D984">
            <v>4940</v>
          </cell>
          <cell r="F984" t="str">
            <v>Each</v>
          </cell>
        </row>
        <row r="985">
          <cell r="B985" t="str">
            <v>c. Supply and laying of 5/8" and 3/8" copper pipe (Extra beyond 3 metrs supplied with AC unit)</v>
          </cell>
          <cell r="C985" t="str">
            <v>Supply and laying of 5/8" and 3/8" copper pipe (Extra beyond 3 metres supplied with AC unit)</v>
          </cell>
          <cell r="D985">
            <v>880</v>
          </cell>
          <cell r="F985" t="str">
            <v>Rmt</v>
          </cell>
        </row>
        <row r="986">
          <cell r="B986" t="str">
            <v xml:space="preserve">d. Supply and fixing of AC drain pipe </v>
          </cell>
          <cell r="C986" t="str">
            <v xml:space="preserve">Supply and fixing of AC drain pipe </v>
          </cell>
          <cell r="D986">
            <v>60</v>
          </cell>
          <cell r="F986" t="str">
            <v>Rmt</v>
          </cell>
        </row>
        <row r="987">
          <cell r="B987" t="str">
            <v>Supply and fixing of MS stand for fixing outdoor unit</v>
          </cell>
          <cell r="C987" t="str">
            <v>Supply and fixing of MS stand for fixing outdoor unit</v>
          </cell>
          <cell r="D987">
            <v>1088</v>
          </cell>
          <cell r="F987" t="str">
            <v>Each</v>
          </cell>
        </row>
        <row r="988">
          <cell r="B988" t="str">
            <v>Numbering &amp; lettering arrangements [CER.NO.530 / 2019-2020]</v>
          </cell>
          <cell r="C988" t="str">
            <v xml:space="preserve">Numbering &amp; lettering arrangements </v>
          </cell>
        </row>
        <row r="989">
          <cell r="B989" t="str">
            <v>Supply and fixing of Aluminium TNPHC Emblem of 18" height</v>
          </cell>
          <cell r="C989" t="str">
            <v>Supply and fixing of Aluminium TNPHC Emblem of 18" height</v>
          </cell>
          <cell r="D989">
            <v>4200</v>
          </cell>
          <cell r="F989" t="str">
            <v>Nos</v>
          </cell>
        </row>
        <row r="990">
          <cell r="B990" t="str">
            <v>Supply and Fixing of 12" Height Aluminium letter s</v>
          </cell>
          <cell r="C990" t="str">
            <v>Supply and Fixing of 12" Height Aluminium letter s</v>
          </cell>
          <cell r="D990">
            <v>840</v>
          </cell>
          <cell r="F990" t="str">
            <v>Nos</v>
          </cell>
        </row>
        <row r="991">
          <cell r="B991" t="str">
            <v>Supply and fixing of 9" Height Aluminium letters</v>
          </cell>
          <cell r="C991" t="str">
            <v>Supply and fixing of 9" Height Aluminium letters</v>
          </cell>
          <cell r="D991">
            <v>720</v>
          </cell>
          <cell r="F991" t="str">
            <v>Nos</v>
          </cell>
        </row>
        <row r="992">
          <cell r="B992" t="str">
            <v>Supply and fixing of 20"x5" size plastic foam name plate</v>
          </cell>
          <cell r="C992" t="str">
            <v>Supply and fixing of 20"x5" size plastic foam name plate</v>
          </cell>
          <cell r="D992">
            <v>320</v>
          </cell>
          <cell r="F992" t="str">
            <v>Nos</v>
          </cell>
        </row>
        <row r="993">
          <cell r="B993" t="str">
            <v>Supply and fixing of 24"x8" plastic foam name plate with vinyl cutting letter RWH Board</v>
          </cell>
          <cell r="C993" t="str">
            <v>Supply and fixing of 24"x8" plastic foam name plate with vinyl cutting letter RWH Board</v>
          </cell>
          <cell r="D993">
            <v>450</v>
          </cell>
          <cell r="F993" t="str">
            <v>Nos</v>
          </cell>
        </row>
        <row r="995">
          <cell r="B995" t="str">
            <v>MS door of Size 1000 x 2100mm</v>
          </cell>
          <cell r="C995" t="str">
            <v>MS door of Size 1000 x 2100mm</v>
          </cell>
          <cell r="F995" t="str">
            <v>Each</v>
          </cell>
        </row>
        <row r="996">
          <cell r="B996" t="str">
            <v>MS door of Size 750 x 1350mm</v>
          </cell>
          <cell r="C996" t="str">
            <v>MS door of Size 750 x 1350mm</v>
          </cell>
          <cell r="F996" t="str">
            <v>Each</v>
          </cell>
        </row>
        <row r="997">
          <cell r="B997" t="str">
            <v>MS Ventilator of Size 900 x 600mm</v>
          </cell>
          <cell r="C997" t="str">
            <v>MS Ventilator of Size 900 x 600mm</v>
          </cell>
          <cell r="D997">
            <v>4881.1899999999996</v>
          </cell>
          <cell r="F997" t="str">
            <v>Sqm</v>
          </cell>
        </row>
        <row r="998">
          <cell r="B998" t="str">
            <v>MS Ventilator of Size 600 x 600mm</v>
          </cell>
          <cell r="C998" t="str">
            <v>MS Ventilator of Size 600 x 600mm</v>
          </cell>
          <cell r="D998">
            <v>5175.3599999999997</v>
          </cell>
          <cell r="F998" t="str">
            <v>Sqm</v>
          </cell>
        </row>
        <row r="999">
          <cell r="B999" t="str">
            <v>MS Ventilator of Size 1285 x 600mm</v>
          </cell>
          <cell r="C999" t="str">
            <v>MS Ventilator of Size 1285 x 600mm</v>
          </cell>
          <cell r="D999">
            <v>4457.7700000000004</v>
          </cell>
          <cell r="F999" t="str">
            <v>Sqm</v>
          </cell>
        </row>
        <row r="1000">
          <cell r="B1000" t="str">
            <v>MS Ventilator of Size 1350 x 600mm</v>
          </cell>
          <cell r="C1000" t="str">
            <v>MS Ventilator of Size 1350 x 600mm</v>
          </cell>
          <cell r="F1000" t="str">
            <v>Sqm</v>
          </cell>
        </row>
        <row r="1001">
          <cell r="B1001" t="str">
            <v>TW double leaves shutter of size 1800 x 2100mm</v>
          </cell>
          <cell r="F1001" t="str">
            <v>Sqm</v>
          </cell>
        </row>
        <row r="1002">
          <cell r="B1002" t="str">
            <v>Ornamental TW double leaves panelled shutter of size 1800 x 2100mm</v>
          </cell>
          <cell r="F1002" t="str">
            <v>Sqm</v>
          </cell>
        </row>
        <row r="1003">
          <cell r="B1003" t="str">
            <v>Ornamental TW double leaves panelled shutter of size 1800 x 2400mm</v>
          </cell>
          <cell r="F1003" t="str">
            <v>Sqm</v>
          </cell>
        </row>
        <row r="1004">
          <cell r="B1004" t="str">
            <v>1500 liters capacity of HDPE Water Tank</v>
          </cell>
          <cell r="D1004">
            <v>15075</v>
          </cell>
          <cell r="F1004" t="str">
            <v>Each</v>
          </cell>
        </row>
        <row r="1005">
          <cell r="B1005" t="str">
            <v>Providing shahabad stone flooring</v>
          </cell>
          <cell r="C1005" t="str">
            <v>Providing shahabad stone flooring</v>
          </cell>
          <cell r="D1005">
            <v>1528.91</v>
          </cell>
          <cell r="F1005" t="str">
            <v>Sqm</v>
          </cell>
        </row>
        <row r="1006">
          <cell r="B1006" t="str">
            <v xml:space="preserve">Eurocon Tiles flooring </v>
          </cell>
          <cell r="C1006" t="str">
            <v>Supplying and laying concrete tiles superior variety such as (Hindustan/Eurocon tiles etc.) for flooring in CM 1:3 (one of cement and three of sand) 20mm thick, including fixing in position, cutting the tiles to the required size wherever necessary, point</v>
          </cell>
          <cell r="D1006">
            <v>1519.56</v>
          </cell>
          <cell r="F1006" t="str">
            <v>Sqm</v>
          </cell>
        </row>
        <row r="1007">
          <cell r="B1007" t="str">
            <v>Vitrified Tiles flooring (Ivory)</v>
          </cell>
          <cell r="C1007" t="str">
            <v>Supplying and fixing of coloured marbonite vetrified tiles flooring Iivory colour) 600mmx600mmx8mm for flooring and other similar works (best approved quality colour and shade shall be got approved from the executive engineer before using) over cement mor</v>
          </cell>
          <cell r="D1007">
            <v>1289.6400000000001</v>
          </cell>
          <cell r="F1007" t="str">
            <v>Sqm</v>
          </cell>
        </row>
        <row r="1008">
          <cell r="B1008" t="str">
            <v xml:space="preserve">kota stone  flooring </v>
          </cell>
          <cell r="C1008" t="str">
            <v>Supplying and laying of Rajasthan Kota stone of 20mm thick for flooring using crushed stone sand</v>
          </cell>
          <cell r="D1008">
            <v>1703.21</v>
          </cell>
          <cell r="F1008" t="str">
            <v>Sqm</v>
          </cell>
        </row>
        <row r="1009">
          <cell r="B1009" t="str">
            <v xml:space="preserve">Granite Tiles flooring </v>
          </cell>
          <cell r="C1009" t="str">
            <v xml:space="preserve">supplying and laying of granite tile flooring (super fine polished with machine cut edges of size 2’ x 1’, 10mm thick (ruby red/ raw silk) using grout joint) over cement plastering in cm 1:3 (one of cement and three of sand 20mm thick including fixing in </v>
          </cell>
          <cell r="D1009">
            <v>1661.34</v>
          </cell>
          <cell r="F1009" t="str">
            <v>Sqm</v>
          </cell>
        </row>
        <row r="1010">
          <cell r="F1010" t="str">
            <v>Sqm</v>
          </cell>
        </row>
        <row r="1011">
          <cell r="B1011" t="str">
            <v>HDPE water tank 5000 lit capacity</v>
          </cell>
          <cell r="C1011" t="str">
            <v>HDPE water tank 5000 lit capacity</v>
          </cell>
          <cell r="D1011">
            <v>50250</v>
          </cell>
          <cell r="F1011" t="str">
            <v>Each</v>
          </cell>
        </row>
        <row r="1012">
          <cell r="B1012" t="str">
            <v>S &amp; F of Teak wood double leave  panelled door shutter</v>
          </cell>
          <cell r="C1012" t="str">
            <v>S &amp; F of Teak wood double leave  panelled door shutter</v>
          </cell>
        </row>
        <row r="1013">
          <cell r="B1013" t="str">
            <v>T.W DOOR SHUTTER TWO LEAVES(1200 X 2100 mm ) with Brass Fittings</v>
          </cell>
          <cell r="C1013" t="str">
            <v>T.W DOOR SHUTTER TWO LEAVES(1200 X 2100 mm ) with Brass Fittings</v>
          </cell>
          <cell r="D1013">
            <v>7230</v>
          </cell>
          <cell r="F1013" t="str">
            <v>Sqm</v>
          </cell>
        </row>
        <row r="1014">
          <cell r="B1014" t="str">
            <v>TW Panelled Door 1500 X 2100MM (Double leaves)</v>
          </cell>
          <cell r="C1014" t="str">
            <v>TW Panelled Door 1500 X 2100MM (Double leaves)</v>
          </cell>
          <cell r="D1014">
            <v>5360.91</v>
          </cell>
          <cell r="F1014" t="str">
            <v>Sqm</v>
          </cell>
        </row>
        <row r="1015">
          <cell r="B1015" t="str">
            <v>TW Panelled Door 1500 X 2400MM (Double leaves)</v>
          </cell>
          <cell r="C1015" t="str">
            <v>TW Panelled Door 1500 X 2400MM (Double leaves)</v>
          </cell>
          <cell r="D1015">
            <v>9128.5</v>
          </cell>
          <cell r="F1015" t="str">
            <v>Sqm</v>
          </cell>
        </row>
        <row r="1016">
          <cell r="B1016" t="str">
            <v>TW Panelled Door 1200 X 2400MM (Double leaves)</v>
          </cell>
          <cell r="C1016" t="str">
            <v>TW Panelled Door 1200 X 2400MM (Double leaves)</v>
          </cell>
          <cell r="D1016">
            <v>6504.18</v>
          </cell>
          <cell r="F1016" t="str">
            <v>Sqm</v>
          </cell>
        </row>
        <row r="1017">
          <cell r="B1017" t="str">
            <v>TW Panelled Door 1800 X 2400MM (Double leaves)</v>
          </cell>
          <cell r="C1017" t="str">
            <v>TW Panelled Door 1800 X 2400MM (Double leaves)</v>
          </cell>
          <cell r="D1017">
            <v>5912.67</v>
          </cell>
          <cell r="F1017" t="str">
            <v>Sqm</v>
          </cell>
        </row>
        <row r="1018">
          <cell r="B1018" t="str">
            <v>Partly glazed and partly BWR panelled door shutter (Double leaves) with brass screws.
a. 1500x2400mm</v>
          </cell>
          <cell r="C1018" t="str">
            <v>Partly glazed and partly BWR panelled door shutter (Double leaves) with brass screws.
a. 1500x2400mm</v>
          </cell>
          <cell r="D1018">
            <v>5312.4</v>
          </cell>
          <cell r="F1018" t="str">
            <v>Sqm</v>
          </cell>
        </row>
        <row r="1019">
          <cell r="B1019" t="str">
            <v>Partly glazed and partly TW panelled door shutter (Double leaves) with brass screws.
a. 1200x2400mm</v>
          </cell>
          <cell r="C1019" t="str">
            <v>Partly glazed and partly TW panelled door shutter (Double leaves) with brass screws.
a. 1200x2400mm</v>
          </cell>
          <cell r="D1019">
            <v>6173.08</v>
          </cell>
          <cell r="F1019" t="str">
            <v>Sqm</v>
          </cell>
        </row>
        <row r="1020">
          <cell r="B1020" t="str">
            <v>T.W DOOR SHUTTER TWO LEAVES(2000 X 2400 mm) WITH BRASS FITINGS</v>
          </cell>
          <cell r="C1020" t="str">
            <v>T.W DOOR SHUTTER TWO LEAVES(2000 X 2400 mm) WITH BRASS FITINGS</v>
          </cell>
          <cell r="D1020">
            <v>5343.5</v>
          </cell>
          <cell r="F1020" t="str">
            <v>Sqm</v>
          </cell>
        </row>
        <row r="1021">
          <cell r="B1021" t="str">
            <v>BWR door 900 x 2400   single leaf</v>
          </cell>
          <cell r="C1021" t="str">
            <v>BWR door 900 x 2400   single leaf</v>
          </cell>
          <cell r="D1021">
            <v>5831.78</v>
          </cell>
          <cell r="F1021" t="str">
            <v>Sqm</v>
          </cell>
        </row>
        <row r="1022">
          <cell r="B1022" t="str">
            <v>BWR door 1050 x 2400   single leaf</v>
          </cell>
          <cell r="C1022" t="str">
            <v>BWR door 1050 x 2400   single leaf</v>
          </cell>
          <cell r="F1022" t="str">
            <v>Sqm</v>
          </cell>
        </row>
        <row r="1023">
          <cell r="B1023" t="str">
            <v>BWR door 1200 x 2400   double leaves</v>
          </cell>
          <cell r="C1023" t="str">
            <v>BWR door 1200 x 2400   double leaves</v>
          </cell>
          <cell r="D1023">
            <v>0</v>
          </cell>
          <cell r="F1023" t="str">
            <v>Sqm</v>
          </cell>
        </row>
        <row r="1024">
          <cell r="B1024" t="str">
            <v>BWR door 1500 x 2400   double leaves</v>
          </cell>
          <cell r="C1024" t="str">
            <v>BWR door 1500 x 2400   double leaves</v>
          </cell>
          <cell r="D1024">
            <v>0</v>
          </cell>
          <cell r="F1024" t="str">
            <v>Sqm</v>
          </cell>
        </row>
        <row r="1025">
          <cell r="B1025" t="str">
            <v>450 x 375 x 20 mm   thick TW plank</v>
          </cell>
          <cell r="C1025" t="str">
            <v>Supplying and fixing of 1 no of 450x375x20mm thick tw plank well varnished with 3 nos. of 32 amps 250 volts grade parceling fuse unit and 1 no. copper earth plate of suitable size bolts and nuts on wall for eb service connections including cost of all mat</v>
          </cell>
          <cell r="D1025">
            <v>1345.34</v>
          </cell>
          <cell r="F1025" t="str">
            <v>Each</v>
          </cell>
        </row>
        <row r="1026">
          <cell r="B1026" t="str">
            <v>40 mm dia GI pipe "B"class</v>
          </cell>
          <cell r="C1026" t="str">
            <v>Supply of 40 mm dia GI pipe "B"class ( for the above Data ) for passing through from top of Houses to the MES Board to meet the EB requirement.</v>
          </cell>
          <cell r="D1026">
            <v>165</v>
          </cell>
          <cell r="F1026" t="str">
            <v>Rmt</v>
          </cell>
        </row>
        <row r="1027">
          <cell r="B1027" t="str">
            <v>Supplying and fixing of Three phase ELCB</v>
          </cell>
          <cell r="C1027" t="str">
            <v xml:space="preserve">Supplying and fixing of electro mechanically operated three phase earth leakage circuit breaker/residual current circuit breaker (ELCB/RCCB) combined with over load and short circuit protection having a rupturing capacity of 6 ka with 30 milli amps fixed </v>
          </cell>
          <cell r="D1027">
            <v>3091.3</v>
          </cell>
          <cell r="F1027" t="str">
            <v>Each</v>
          </cell>
        </row>
        <row r="1028">
          <cell r="B1028" t="str">
            <v>MDF 900 x 2100 single</v>
          </cell>
          <cell r="C1028" t="str">
            <v>MDF 900 x 2100 single</v>
          </cell>
          <cell r="D1028">
            <v>0</v>
          </cell>
          <cell r="F1028" t="str">
            <v>Sqm</v>
          </cell>
        </row>
        <row r="1029">
          <cell r="B1029" t="str">
            <v>MDF 1000 x 2100</v>
          </cell>
          <cell r="C1029" t="str">
            <v>MDF 1000 x 2100</v>
          </cell>
          <cell r="D1029">
            <v>2817.54</v>
          </cell>
          <cell r="F1029" t="str">
            <v>Sqm</v>
          </cell>
        </row>
        <row r="1030">
          <cell r="B1030" t="str">
            <v>MDF 1200 x 2100</v>
          </cell>
          <cell r="C1030" t="str">
            <v>MDF 1200 x 2100</v>
          </cell>
          <cell r="D1030">
            <v>2738.17</v>
          </cell>
          <cell r="F1030" t="str">
            <v>Sqm</v>
          </cell>
        </row>
        <row r="1031">
          <cell r="B1031" t="str">
            <v>MDF 1500 X 2100MM (Double Leaf)</v>
          </cell>
          <cell r="C1031" t="str">
            <v>MDF 1500 X 2100MM (Double Leaf)</v>
          </cell>
          <cell r="D1031">
            <v>2987.84</v>
          </cell>
          <cell r="F1031" t="str">
            <v>Sqm</v>
          </cell>
        </row>
        <row r="1032">
          <cell r="B1032" t="str">
            <v>MDF 1200 X 2100MM (Double Leaf)</v>
          </cell>
          <cell r="C1032" t="str">
            <v>MDF 1200 X 2100MM (Double Leaf)</v>
          </cell>
          <cell r="D1032">
            <v>3120.34</v>
          </cell>
          <cell r="F1032" t="str">
            <v>Sqm</v>
          </cell>
        </row>
        <row r="1033">
          <cell r="B1033" t="str">
            <v>MDF 1500 X 2400MM (Double Leaf)</v>
          </cell>
          <cell r="C1033" t="str">
            <v>MDF 1500 X 2400MM (Double Leaf)</v>
          </cell>
          <cell r="D1033">
            <v>2928.72</v>
          </cell>
          <cell r="F1033" t="str">
            <v>Sqm</v>
          </cell>
        </row>
        <row r="1034">
          <cell r="B1034" t="str">
            <v xml:space="preserve"> MDF board (18mm thick) double leaf shutters with TW frame for cup board/ ward robes.</v>
          </cell>
          <cell r="C1034" t="str">
            <v>Providing double leaf cupboard/ward robes shutters with Medium Density Fibre (MDF) board 18mm thick exterior grade-one sides prelaminated including alround frame made up of T.W. scantling of 75mmX37.50mm including cost of  labour for fixing in position, c</v>
          </cell>
          <cell r="D1034">
            <v>2211.39</v>
          </cell>
          <cell r="F1034" t="str">
            <v>Sqm</v>
          </cell>
        </row>
        <row r="1035">
          <cell r="B1035" t="str">
            <v>Varnishing one coat</v>
          </cell>
          <cell r="C1035" t="str">
            <v>Varnishing one coat</v>
          </cell>
          <cell r="D1035">
            <v>128.99</v>
          </cell>
        </row>
        <row r="1036">
          <cell r="B1036" t="str">
            <v>Varnishing two coat</v>
          </cell>
          <cell r="C1036" t="str">
            <v>Varnishing two coat</v>
          </cell>
          <cell r="D1036">
            <v>202.19</v>
          </cell>
        </row>
        <row r="1037">
          <cell r="B1037" t="str">
            <v>Red oxide plastering in CM 1:4</v>
          </cell>
          <cell r="C1037" t="str">
            <v>Red oxide plastering in CM 1:4</v>
          </cell>
          <cell r="D1037">
            <v>791.22</v>
          </cell>
        </row>
        <row r="1038">
          <cell r="B1038" t="str">
            <v>Under reamed pile (Single)</v>
          </cell>
          <cell r="C1038" t="str">
            <v>Under reamed pile (Single)</v>
          </cell>
          <cell r="D1038">
            <v>1730.48</v>
          </cell>
        </row>
        <row r="1039">
          <cell r="B1039" t="str">
            <v>LIGHT POINT WITH CEILING ROSE FOR ADMINISTRATIVE BLOCKS AND COMMUNITY CENTRE</v>
          </cell>
          <cell r="D1039">
            <v>2743.5</v>
          </cell>
        </row>
        <row r="1040">
          <cell r="B1040" t="str">
            <v>LIGHT POINT WITH BAKELITE BATTERN TYPE HOLDER FOR ADMINISTRATIVE BLOCKS AND COMMUNITY CENTRE</v>
          </cell>
          <cell r="D1040">
            <v>2743.5</v>
          </cell>
        </row>
        <row r="1041">
          <cell r="B1041" t="str">
            <v>FAN POINT FOR ADMINISTRATIVE BLOCKS AND COMMUNITY CENTRE</v>
          </cell>
          <cell r="D1041">
            <v>2815.5</v>
          </cell>
        </row>
        <row r="1042">
          <cell r="B1042" t="str">
            <v>STAIRCASE LIGHT POINT FOR ADMINISTRATIVE BLOCKS AND COMMUNITY CENTRE</v>
          </cell>
          <cell r="D1042">
            <v>5167</v>
          </cell>
        </row>
        <row r="1043">
          <cell r="B1043" t="str">
            <v>2 X 2.5 Sq mm in fully concealed PVC conduit</v>
          </cell>
          <cell r="D1043">
            <v>232.9</v>
          </cell>
        </row>
        <row r="1044">
          <cell r="B1044" t="str">
            <v>2 X 4 Sq mm in fully concealed PVC conduit</v>
          </cell>
          <cell r="D1044">
            <v>272.89999999999998</v>
          </cell>
        </row>
        <row r="1045">
          <cell r="B1045" t="str">
            <v>4 X 4 Sq mm in fully concealed PVC conduit</v>
          </cell>
          <cell r="D1045">
            <v>407.08</v>
          </cell>
        </row>
        <row r="1046">
          <cell r="B1046" t="str">
            <v>32 AMPS DOUBLE POLE MAIN SWITCH ON TEAK WOOD BOARD TOP MES SERVICE CONNECTION / MOTOR PUMP( SINGLE PHASE ) SET</v>
          </cell>
          <cell r="C1046" t="str">
            <v xml:space="preserve">supplying and fixing of 32 amps double pole main switch with fuse and neutral link on a suitable well varnished teak wood board including necessary inter connection cost of all materials etc., all complete and as directed by the departmental officers. </v>
          </cell>
          <cell r="D1046">
            <v>1372.85</v>
          </cell>
        </row>
        <row r="1047">
          <cell r="B1047" t="str">
            <v>Supply and fixing 4 way 250 volt single phase with neutral link metalic distribution board on suitable Teak wood board etc., all complete including connections.</v>
          </cell>
          <cell r="C1047" t="str">
            <v>Supply and fixing 4 way 250 volt single phase with neutral link metalic distribution board on suitable Teak wood board etc., all complete including connections.</v>
          </cell>
          <cell r="D1047">
            <v>1062.8499999999999</v>
          </cell>
        </row>
        <row r="1048">
          <cell r="B1048" t="str">
            <v>16 AMPS TPIC ON TEAK WOOD BOARD FOR 3 PHASE MES SERVICE CONNECTION AND 3 PHASE MOTOR PUMPSETS</v>
          </cell>
          <cell r="C1048" t="str">
            <v>16 AMPS TPIC ON TEAK WOOD BOARD FOR 3 PHASE MES SERVICE CONNECTION AND 3 PHASE MOTOR PUMPSETS</v>
          </cell>
          <cell r="D1048">
            <v>1768.94</v>
          </cell>
        </row>
        <row r="1049">
          <cell r="B1049" t="str">
            <v>Supplying and fixing of 32 amps triple pole main switch with fuse and neutral link on a suitable well varnished teak wood board</v>
          </cell>
          <cell r="C1049" t="str">
            <v>Supplying and fixing of 32 amps triple pole main switch with fuse and neutral link on a suitable well varnished teak wood board</v>
          </cell>
          <cell r="D1049">
            <v>2195.34</v>
          </cell>
        </row>
        <row r="1050">
          <cell r="B1050" t="str">
            <v>THREE PHASE DISTRIBUTION BOARD WITH 6 WAY PHASE AND 30 AMPS / WAY WITH FUSE AND NEUTRAL LINK ON SUITABLE TW PLANK TOP MES CONNECTION BOARD (FOR 12 IN 1 BLOCKS)</v>
          </cell>
          <cell r="C1050" t="str">
            <v>THREE PHASE DISTRIBUTION BOARD WITH 6 WAY PHASE AND 30 AMPS / WAY WITH FUSE AND NEUTRAL LINK ON SUITABLE TW PLANK TOP MES CONNECTION BOARD (FOR 12 IN 1 BLOCKS)</v>
          </cell>
          <cell r="D1050">
            <v>4248.34</v>
          </cell>
        </row>
        <row r="1051">
          <cell r="B1051" t="str">
            <v>THREE PHASE DISTRIBUTION BOARD WITH 4 WAY PHASE AND 3 AMPS/WAY FUSE AND NEUTRAL LINK FOR MES SERVICE CONNECTION ( 6 IN 1  BLOCKS )</v>
          </cell>
          <cell r="C1051" t="str">
            <v>THREE PHASE DISTRIBUTION BOARD WITH 4 WAY PHASE AND 3 AMPS/WAY FUSE AND NEUTRAL LINK FOR MES SERVICE CONNECTION ( 6 IN 1  BLOCKS )</v>
          </cell>
          <cell r="D1051">
            <v>3466.34</v>
          </cell>
        </row>
        <row r="1054">
          <cell r="B1054" t="str">
            <v>S &amp; F TNEB Meter Board made up of MS box 600 x 225 mm with door and lock and key arrangements</v>
          </cell>
          <cell r="C1054" t="str">
            <v>Supply and fixng of TNEB Moter Board suitable for 3 Phases 100A service connection made up of suitable angle iron frame work of size 2 feet x 1 1/2 feet using angle iron of size 1 1/2" x 1 1/2" x 1/4" rigidly fixed on wall covered with hylem sheet of size</v>
          </cell>
          <cell r="D1054">
            <v>5431.58</v>
          </cell>
        </row>
        <row r="1055">
          <cell r="B1055" t="str">
            <v>25 mm dia PVC pipe Heavy duty with ISI mark for TV/ Telephone line</v>
          </cell>
          <cell r="C1055" t="str">
            <v>25 mm dia PVC pipe Heavy duty with ISI mark for TV/ Telephone line</v>
          </cell>
          <cell r="D1055">
            <v>99.56</v>
          </cell>
        </row>
        <row r="1056">
          <cell r="B1056" t="str">
            <v xml:space="preserve">TV/Telephone line junction </v>
          </cell>
          <cell r="C1056" t="str">
            <v xml:space="preserve">TV/Telephone line junction </v>
          </cell>
          <cell r="D1056">
            <v>54.47</v>
          </cell>
        </row>
        <row r="1057">
          <cell r="B1057" t="str">
            <v>Open wiring 2 X1.5 Sqmm in fully concealed PVC conduit</v>
          </cell>
          <cell r="C1057" t="str">
            <v>Run off main with 2 wires of 2.5 sqmm PVC insulated single core multi strand fire retardant flexible copper cable with ISI mark conforming to is: 694/1990, 1.1 kv grade cable with continuous earth by means of 2.5 sqmm pvc insulated single core multi stran</v>
          </cell>
          <cell r="D1057">
            <v>131.16</v>
          </cell>
        </row>
        <row r="1058">
          <cell r="B1058" t="str">
            <v xml:space="preserve"> Open wiring 2 X 2.5 Sq mm in fully concealed PVC conduit (open wiring)</v>
          </cell>
          <cell r="C1058" t="str">
            <v>Run off main with 2 wires of 2.5 sqmm PVC insulated single core multi strand fire retardant flexible copper cable with ISI mark conforming to is: 694/1990, 1.1 kv grade cable with continuous earth by means of 2.5 sqmm pvc insulated single core multi stran</v>
          </cell>
          <cell r="D1058">
            <v>149.56</v>
          </cell>
        </row>
        <row r="1059">
          <cell r="B1059" t="str">
            <v>2 x 4 Sqm.m Copper PVC insulated unsheathed single core 1 KV grade cable for EB service single phase.</v>
          </cell>
          <cell r="C1059" t="str">
            <v>Run off main with 2 wires of 4 Sqm.m PVC insulated single core multi strand fire retardant flexible copper cable with ISI mark conforming to is: 694/1990, 1.1 kv grade cable with continuous earth by means of 2.5 Sqm.m pvc insulated single core multi stran</v>
          </cell>
          <cell r="D1059">
            <v>158.03</v>
          </cell>
          <cell r="F1059" t="str">
            <v>Rmt</v>
          </cell>
        </row>
        <row r="1060">
          <cell r="B1060" t="str">
            <v>whitewashing one coat</v>
          </cell>
          <cell r="C1060" t="str">
            <v>White washing One coats for existing surface using clean shell lime slaked including cost of lime, gum, blue, brushes including scaffolding etc., complete in all respects.</v>
          </cell>
          <cell r="D1060">
            <v>24.16</v>
          </cell>
          <cell r="F1060" t="str">
            <v>Sqm</v>
          </cell>
        </row>
        <row r="1061">
          <cell r="B1061" t="str">
            <v>whitewashing one coat for old wall</v>
          </cell>
          <cell r="C1061" t="str">
            <v>White washing One coats for existing surface using clean shell lime slaked including cost of lime, gum, blue, brushes including  scrapping the old wall ,scaffolding etc., complete in all respects.</v>
          </cell>
          <cell r="D1061">
            <v>28.57</v>
          </cell>
          <cell r="F1061" t="str">
            <v>Sqm</v>
          </cell>
        </row>
        <row r="1062">
          <cell r="B1062" t="str">
            <v>White washing two coat for old wall</v>
          </cell>
          <cell r="C1062" t="str">
            <v>White washing two coats for existing surface using clean shell lime slaked including cost of lime, gum, blue, brushes including scaffolding etc., complete in all respects.</v>
          </cell>
          <cell r="D1062">
            <v>35.18</v>
          </cell>
          <cell r="F1062" t="str">
            <v>Sqm</v>
          </cell>
        </row>
        <row r="1063">
          <cell r="B1063" t="str">
            <v>Thorough scrapping the old wall</v>
          </cell>
          <cell r="C1063" t="str">
            <v>Thorough scrapping of old plastered surface and Washing of plastered surface with soap, soda and water (or with soda lime, brush and water) including the cost required tools and plants and scaffolding if necessary and clearing the debris away from the sit</v>
          </cell>
          <cell r="D1063">
            <v>4.41</v>
          </cell>
          <cell r="F1063" t="str">
            <v>Sqm</v>
          </cell>
        </row>
        <row r="1064">
          <cell r="B1064" t="str">
            <v>Thorough scrapping the old iron work</v>
          </cell>
          <cell r="C1064" t="str">
            <v>Thorough scrapping the old iron work</v>
          </cell>
          <cell r="D1064">
            <v>9.56</v>
          </cell>
          <cell r="F1064" t="str">
            <v>Sqm</v>
          </cell>
        </row>
        <row r="1065">
          <cell r="B1065" t="str">
            <v>Thorough scrapping the old wood work</v>
          </cell>
          <cell r="C1065" t="str">
            <v>Thorough scrapping the old wood work</v>
          </cell>
          <cell r="D1065">
            <v>10.34</v>
          </cell>
          <cell r="F1065" t="str">
            <v>Sqm</v>
          </cell>
        </row>
        <row r="1066">
          <cell r="B1066" t="str">
            <v>Cement paint one coat for old wall</v>
          </cell>
          <cell r="C1066" t="str">
            <v>Painting one coats using approved quality of best cement paint over the old wall surfaces, ceiling or other  similar works including cost of cement paints, putty, brushes, watering, curing, etc., all complete and as directed by the departmental officers (</v>
          </cell>
          <cell r="D1066">
            <v>73.98</v>
          </cell>
          <cell r="F1066" t="str">
            <v>Sqm</v>
          </cell>
        </row>
        <row r="1067">
          <cell r="B1067" t="str">
            <v>Cement paint two coat for old wall</v>
          </cell>
          <cell r="C1067" t="str">
            <v>Painting two coats using approved quality of best cement paint over the old wall surfaces, ceiling or other  similar works including cost of cement paints, putty, brushes, watering, curing, etc., all complete and as directed by the departmental officers (</v>
          </cell>
          <cell r="D1067">
            <v>141.56</v>
          </cell>
          <cell r="F1067" t="str">
            <v>Sqm</v>
          </cell>
        </row>
        <row r="1068">
          <cell r="B1068" t="str">
            <v>Painting one coat for old iron work</v>
          </cell>
          <cell r="C1068" t="str">
            <v>Painting the old iron work and other similar works such as PVC/ASTM pipes, kerb stone and grills with one coats of approved first class synthetic enamel ready mixed paint including thorugh scrapping with approved quality and brand, the paint should be  su</v>
          </cell>
          <cell r="D1068">
            <v>93.68</v>
          </cell>
          <cell r="F1068" t="str">
            <v>Sqm</v>
          </cell>
        </row>
        <row r="1069">
          <cell r="B1069" t="str">
            <v>Painting two coat for old iron work</v>
          </cell>
          <cell r="C1069" t="str">
            <v>Painting the old iron work and other similar works such as PVC/ASTM pipes, kerb stone and grills with two coats of approved first class synthetic enamel ready mixed paint including thorugh scrapping with approved quality and brand, the paint should be  su</v>
          </cell>
          <cell r="D1069">
            <v>144.82</v>
          </cell>
          <cell r="F1069" t="str">
            <v>Sqm</v>
          </cell>
        </row>
        <row r="1070">
          <cell r="B1070" t="str">
            <v>Painting one coat for old wood work</v>
          </cell>
          <cell r="C1070" t="str">
            <v>Painting the old wood work with One coats of approved first class synthetic enamel ready mixed paint of approved quality and shade, the paint should be supplied by the contractor at his own cost (the quality and the shade of paint should be got approved b</v>
          </cell>
          <cell r="D1070">
            <v>101.04</v>
          </cell>
          <cell r="F1070" t="str">
            <v>Sqm</v>
          </cell>
        </row>
        <row r="1071">
          <cell r="B1071" t="str">
            <v>Painting two coat for old wood work</v>
          </cell>
          <cell r="C1071" t="str">
            <v>Painting the old wood work with two coats of approved first class synthetic enamel ready mixed paint of approved quality and shade, the paint should be supplied by the contractor at his own cost (the quality and the shade of paint should be got approved b</v>
          </cell>
          <cell r="D1071">
            <v>164.46</v>
          </cell>
          <cell r="F1071" t="str">
            <v>Sqm</v>
          </cell>
        </row>
        <row r="1072">
          <cell r="B1072" t="str">
            <v>Matt paint one coat for old wall</v>
          </cell>
          <cell r="C1072" t="str">
            <v>Matt paint one coat for old wall</v>
          </cell>
          <cell r="D1072">
            <v>93.45</v>
          </cell>
          <cell r="F1072" t="str">
            <v>Sqm</v>
          </cell>
        </row>
        <row r="1073">
          <cell r="B1073" t="str">
            <v>Plastic Emulsion PAINT two coat for old wall</v>
          </cell>
          <cell r="C1073" t="str">
            <v>Painting the Old walls with Two coats of approved best ready mixed plastic emulsion paint in  cement plastered wall surfaces and ceiling including cost of plastic emulsion paint, putty, brushers etc., all complete and as directed by the departmental offic</v>
          </cell>
          <cell r="D1073">
            <v>171.76</v>
          </cell>
          <cell r="F1073" t="str">
            <v>Sqm</v>
          </cell>
        </row>
        <row r="1074">
          <cell r="B1074" t="str">
            <v>Plastic Emulsion PAINT one coat for old wall</v>
          </cell>
          <cell r="C1074" t="str">
            <v>Painting the Old walls with one coats of approved best ready mixed plastic emulsion paint in  cement plastered wall surfaces and ceiling including cost of plastic emulsion paint, putty, brushers etc., all complete and as directed by the departmental offic</v>
          </cell>
          <cell r="D1074">
            <v>86.8</v>
          </cell>
          <cell r="F1074" t="str">
            <v>Sqm</v>
          </cell>
        </row>
        <row r="1075">
          <cell r="C1075">
            <v>0</v>
          </cell>
        </row>
        <row r="1077">
          <cell r="B1077" t="str">
            <v>Supplying and Fixing of Padlock for Cupboard Shutters.</v>
          </cell>
          <cell r="C1077" t="str">
            <v>Supplying and Fixing of Padlock for Cupboard Shutters.</v>
          </cell>
          <cell r="D1077">
            <v>125</v>
          </cell>
          <cell r="F1077" t="str">
            <v>Each</v>
          </cell>
        </row>
        <row r="1078">
          <cell r="B1078" t="str">
            <v>Supplying and Fixing of Connecting Hose for Wash Basin &amp; Urinals</v>
          </cell>
          <cell r="C1078" t="str">
            <v>Supplying and Fixing of Connecting Hose for Wash Basin &amp; Urinals</v>
          </cell>
          <cell r="D1078">
            <v>80</v>
          </cell>
          <cell r="F1078" t="str">
            <v>Each</v>
          </cell>
        </row>
        <row r="1079">
          <cell r="B1079" t="str">
            <v>Supplying and Fixing of Waste Hose for Wash Basin &amp; Urinals</v>
          </cell>
          <cell r="C1079" t="str">
            <v>Supplying and Fixing of Waste Hose for Wash Basin &amp; Urinals</v>
          </cell>
          <cell r="D1079">
            <v>70</v>
          </cell>
          <cell r="F1079" t="str">
            <v>Each</v>
          </cell>
        </row>
        <row r="1080">
          <cell r="B1080" t="str">
            <v>HDPE water tank 1000 lit capacity with ISI mark</v>
          </cell>
          <cell r="C1080" t="str">
            <v>Supplying and erection of rotational moulded polyethylene water storage tanks (HDPE cylinderical vertical type) for outdoor use having capacity 1000 of  litres (excluding free board) of approved brand (superior variety) with ISI mark (marked in the tank i</v>
          </cell>
          <cell r="D1080">
            <v>10050</v>
          </cell>
          <cell r="F1080" t="str">
            <v>Each</v>
          </cell>
        </row>
        <row r="1081">
          <cell r="B1081" t="str">
            <v>CPVC Pipe 20mm dia for Hot water line (Fully Concealed in walls)</v>
          </cell>
          <cell r="C1081" t="str">
            <v>supplying, laying and fixing of 20 mm dia Cpvc pipe of best approved quality for hot water line fully concealed in walls including cost of pipes and specials, labour charges for laying, jointing, testing and redoing the dismantled portions with neat finis</v>
          </cell>
          <cell r="D1081">
            <v>395.74</v>
          </cell>
          <cell r="F1081" t="str">
            <v>Rmt</v>
          </cell>
        </row>
        <row r="1082">
          <cell r="B1082" t="str">
            <v xml:space="preserve">Supplying and fixing EWC (white) Rimless Bowl for </v>
          </cell>
          <cell r="C1082" t="str">
            <v>Supplying and fixing EWC (white) Rimless Bowl for Coupled WC superior variety 380x660x850 mm  (Jaquar fittings  Model No. ONS-WHT-10753S + ONS-WHT-10201 ) including cost and fixing of double flapped coloured plastic sheet as directed by the departmental o</v>
          </cell>
          <cell r="D1082">
            <v>18225.38</v>
          </cell>
          <cell r="F1082" t="str">
            <v>Each</v>
          </cell>
        </row>
        <row r="1083">
          <cell r="B1083" t="str">
            <v>3 Nos.of 100Amps - Fuse Unit</v>
          </cell>
          <cell r="C1083" t="str">
            <v>Supplying and fixing 3 Nos of 100 amps 500 volts grade porcelain fuse unit on suitable teakwood plank varnished to be fixed on the top of pole eb street pole with necessary clamps including cost of all materials etc., all complete.</v>
          </cell>
          <cell r="D1083">
            <v>1627.62</v>
          </cell>
          <cell r="F1083" t="str">
            <v>Each</v>
          </cell>
        </row>
        <row r="1084">
          <cell r="B1084" t="str">
            <v xml:space="preserve">Distempering the old wall and ceiling one coat with best oil bound distember </v>
          </cell>
          <cell r="C1084" t="str">
            <v>Distempering the old wall and ceiling one coat with best oil bound distember of approved quality including preparation of surface, the rate includes cost of brushes, high scaffolding arrangements, neat finishes, etc., complete complying with standard spec</v>
          </cell>
          <cell r="D1084">
            <v>68.290000000000006</v>
          </cell>
          <cell r="E1084" t="str">
            <v>Data</v>
          </cell>
          <cell r="F1084" t="str">
            <v>Sqm</v>
          </cell>
        </row>
        <row r="1085">
          <cell r="B1085" t="str">
            <v xml:space="preserve">Distempering the old wall and ceiling Two coat with best oil bound distember </v>
          </cell>
          <cell r="C1085" t="str">
            <v>Distempering the old wall and ceiling Two coat with best oil bound distember of approved quality including preparation of surface, the rate includes cost of brushes, high scaffolding arrangements, neat finishes, etc., complete complying with standard spec</v>
          </cell>
          <cell r="D1085">
            <v>132.07</v>
          </cell>
          <cell r="E1085" t="str">
            <v>Data</v>
          </cell>
          <cell r="F1085" t="str">
            <v>Sqm</v>
          </cell>
        </row>
        <row r="1086">
          <cell r="B1086" t="str">
            <v>Supplying and fixing of Granite Sink of size 600 x 600 x 250mm</v>
          </cell>
          <cell r="C1086" t="str">
            <v>Supplying and fixing of Granite Sink of size 600 x 600 x 250mm</v>
          </cell>
          <cell r="D1086">
            <v>4141</v>
          </cell>
          <cell r="F1086" t="str">
            <v>Each</v>
          </cell>
        </row>
        <row r="1087">
          <cell r="B1087" t="str">
            <v>White Porcelain Sink of size 600mm x 450mm x 200mm with 32mm dia 'B' Class GI Waste Water Pipe and 32mm dia CP Waste Coupling</v>
          </cell>
          <cell r="C1087" t="str">
            <v>White Porcelain Sink of size 600mm x 450mm x 200mm with 32mm dia 'B' Class GI Waste Water Pipe and 32mm dia CP Waste Coupling</v>
          </cell>
          <cell r="D1087">
            <v>2147</v>
          </cell>
          <cell r="F1087" t="str">
            <v>Each</v>
          </cell>
        </row>
        <row r="1088">
          <cell r="B1088" t="str">
            <v>Vitrified Tiles flooring ( colour)</v>
          </cell>
          <cell r="C1088" t="str">
            <v>Supplying and fixing of coloured marbonite vetrified tiles flooring 600mmx600mmx8mm for flooring and other similar works (best approved quality colour and shade shall be got approved from the executive engineer before using) over cement mortar 1:3 (one of</v>
          </cell>
          <cell r="D1088">
            <v>1526.34</v>
          </cell>
          <cell r="F1088" t="str">
            <v>Sqm</v>
          </cell>
        </row>
        <row r="1089">
          <cell r="B1089" t="str">
            <v>Polished Rajasthan Kota Stone Slabs of 20mm thick with Machine Cut Edges of size below 2'0" x 2'0</v>
          </cell>
          <cell r="C1089" t="str">
            <v>Polished Rajasthan Kota Stone Slabs of 20mm thick with Machine Cut Edges of size below 2'0" x 2'0"</v>
          </cell>
          <cell r="D1089">
            <v>484</v>
          </cell>
          <cell r="F1089" t="str">
            <v>Sqm</v>
          </cell>
        </row>
        <row r="1090">
          <cell r="B1090" t="str">
            <v>Supply and fixing of CP 2 way bib cock with health fauct</v>
          </cell>
          <cell r="C1090" t="str">
            <v>Supplying and fixing of CP 2Way Bib Cock with Health Fauct of  of best quality including cost of 2Way Bib Cock with Health Fauct with required specials and labour for fixing etc., all complete and as directed by the departmental officers. (The quality and</v>
          </cell>
          <cell r="D1090">
            <v>2060</v>
          </cell>
          <cell r="F1090" t="str">
            <v>Each</v>
          </cell>
        </row>
        <row r="1091">
          <cell r="B1091" t="str">
            <v xml:space="preserve">Supplying and fixing of Brass Chromium Plated Pillar Tap  including cost of all materials and all labour charges etc complete </v>
          </cell>
          <cell r="C1091" t="str">
            <v>supplying and fixing of Brass Chromium Plated Pillar Tap of best quality including cost of fittings with required specials, bends, labour for fixing etc, all complete and as directed by the departmental officers., (the quality and brand of fittings should</v>
          </cell>
          <cell r="D1091">
            <v>269</v>
          </cell>
          <cell r="E1091" t="str">
            <v>PWD SOR 2023-2024 P53</v>
          </cell>
          <cell r="F1091" t="str">
            <v>Each</v>
          </cell>
        </row>
        <row r="1092">
          <cell r="B1092" t="str">
            <v>Providing Cornice Work for Gyp Board False Ceiling</v>
          </cell>
          <cell r="C1092" t="str">
            <v>Providing Cornice Work for Gyp Board False Ceiling</v>
          </cell>
          <cell r="D1092">
            <v>190.4</v>
          </cell>
          <cell r="F1092" t="str">
            <v>Rmt</v>
          </cell>
        </row>
        <row r="1093">
          <cell r="B1093" t="str">
            <v xml:space="preserve">Supplying and filling the low lying area with conveyed Gravel </v>
          </cell>
          <cell r="C1093" t="str">
            <v>Supplying and filling the low lying area with conveyed Gravel in the low lying area in layers of 150mm thick well watered with sprinkler and consolidated with 8 to 10 Ton Capacity power roller including cost of Gravel, Labour charges etc ., all complete a</v>
          </cell>
          <cell r="D1093">
            <v>362.58</v>
          </cell>
          <cell r="F1093" t="str">
            <v>Cum</v>
          </cell>
        </row>
        <row r="1094">
          <cell r="B1094" t="str">
            <v>Paver Block</v>
          </cell>
        </row>
        <row r="1095">
          <cell r="B1095" t="str">
            <v>Supplying and filling in Stone dust</v>
          </cell>
          <cell r="C1095" t="str">
            <v>Supplying and filling in Stone dust in layers of required thickness well watered, rammed and consolidated complying with relevant standard specification including cost of supplying filling sand.</v>
          </cell>
          <cell r="D1095">
            <v>436.21</v>
          </cell>
          <cell r="F1095" t="str">
            <v>Cum</v>
          </cell>
        </row>
        <row r="1096">
          <cell r="B1096" t="str">
            <v>Supplying and filling with 3-10mm size</v>
          </cell>
          <cell r="C1096" t="str">
            <v xml:space="preserve">Supplying and filling with 3-10mm size hard broken stone jelly in foundation and basement and other similar works including cost of materials, labour charges etc., all complete and as directed by the departmental officers </v>
          </cell>
          <cell r="D1096">
            <v>921.4</v>
          </cell>
          <cell r="F1096" t="str">
            <v>Cum</v>
          </cell>
        </row>
        <row r="1097">
          <cell r="B1097" t="str">
            <v>Supplying of Rubber Moulded Hydraulic Pressed Paver Block 83mm thick</v>
          </cell>
          <cell r="C1097" t="str">
            <v xml:space="preserve">Supplying of Rubber Moulded Hydraulic Pressed Paver Block 83mm thick including labour charges for laying and labour charges for loading and unloading charges and charges for conveyance etc all complete and as directed by the departmental officers.  ( PWD </v>
          </cell>
          <cell r="D1097">
            <v>552</v>
          </cell>
          <cell r="F1097" t="str">
            <v>Sqm</v>
          </cell>
        </row>
        <row r="1098">
          <cell r="B1098" t="str">
            <v xml:space="preserve">Labour Charges for Spreading and Leveling of 3mm to 10 mm Size HBSJ </v>
          </cell>
          <cell r="C1098" t="str">
            <v>Labour Charges for Spreading and Leveling of 3mm to 10 mm Size HBSJ and Stone dust to Required Thickness with compaction by Earth Rammer Further Laying of 83mm thick pavaour block and filling gap between the paver blocks including labour charges and machi</v>
          </cell>
          <cell r="D1098">
            <v>250</v>
          </cell>
          <cell r="F1098" t="str">
            <v>Each</v>
          </cell>
        </row>
        <row r="1099">
          <cell r="B1099" t="str">
            <v xml:space="preserve">Delivery of 83mm thickness of Paver Block </v>
          </cell>
          <cell r="C1099" t="str">
            <v>Delivery of 83mm thickness of Paver Block including Labour charges for loading and unloading Charges for conveyanse by lorry to Site including all incidental charges etc all complete and as Directed by Departmental Officers.  ( QTN)</v>
          </cell>
          <cell r="D1099">
            <v>220</v>
          </cell>
        </row>
        <row r="1100">
          <cell r="B1100" t="str">
            <v>Supplying and fixing of 24W LED 4000K 2 x 2 Square</v>
          </cell>
          <cell r="C1100" t="str">
            <v>Supplying and fixing of 24W LED 4000K 2 x 2 Square Type Recessed Fitting with LED including cost of all materials and labour charges, etc all complete as per relevant standard specification and as directed by the departmental officers. (The quality and br</v>
          </cell>
          <cell r="D1100">
            <v>3860</v>
          </cell>
        </row>
        <row r="1101">
          <cell r="B1101" t="str">
            <v>Supplying and fixing of 18W LED 3000K Square Type Recessed Fitting with LED</v>
          </cell>
          <cell r="C1101" t="str">
            <v>Supplying and fixing of 18W LED 3000K Square Type Recessed Fitting with LED  Recessed Fitting with LED including cost of all materials and labour charges, etc all complete as per relevant standard specification and as directed by the departmental officers</v>
          </cell>
          <cell r="D1101">
            <v>1700</v>
          </cell>
        </row>
        <row r="1102">
          <cell r="B1102" t="str">
            <v xml:space="preserve">Supplying, of 20 feet street light pole </v>
          </cell>
          <cell r="C1102" t="str">
            <v>Supplying, of 20 feet street light pole complete set with necessary accessories such such as 2' 3mm thick MS Pipe10 feet height 1 1/2" 3mm thick MS pipe-10 feet height 3/4" GI pipe 21/2 feet with necessary 11/2 "x3/4" clamp -2nos and street light MS box-1</v>
          </cell>
          <cell r="D1102">
            <v>6800</v>
          </cell>
          <cell r="E1102" t="str">
            <v>Quotation</v>
          </cell>
          <cell r="F1102" t="str">
            <v>Each</v>
          </cell>
        </row>
        <row r="1103">
          <cell r="B1103" t="str">
            <v xml:space="preserve">Supplying and fixing of spot light (MASTER LED 3W-12 W) including labour charges for fixing of light etc all complete </v>
          </cell>
          <cell r="C1103" t="str">
            <v xml:space="preserve">Supplying and fixing of spot light (MASTER LED 3W-12 W) including labour charges for fixing of light etc all complete </v>
          </cell>
          <cell r="D1103">
            <v>398</v>
          </cell>
          <cell r="E1103" t="str">
            <v>Quotation Data</v>
          </cell>
          <cell r="F1103" t="str">
            <v>Each</v>
          </cell>
        </row>
        <row r="1104">
          <cell r="B1104" t="str">
            <v xml:space="preserve">Supply and fixing of 100A TPN sheet double break switch with HRC fuse and neutral on suitable angle iron frame work with MS cable entry boxes and with PWD earthing </v>
          </cell>
          <cell r="C1104" t="str">
            <v xml:space="preserve">Supply and fixing of 100A TPN sheet double break switch with HRC fuse and neutral on suitable angle iron frame work with MS cable entry boxes and with PWD earthing </v>
          </cell>
          <cell r="D1104">
            <v>8912</v>
          </cell>
          <cell r="E1104" t="str">
            <v>SD-168</v>
          </cell>
          <cell r="F1104" t="str">
            <v>Each</v>
          </cell>
        </row>
        <row r="1105">
          <cell r="B1105" t="str">
            <v xml:space="preserve">Supplying, Fixing and testing and commissioning of MCCB / MCB / Isolator in a sheet steel enclosure </v>
          </cell>
          <cell r="C1105" t="str">
            <v>Supplying, Fixing and testing and commissioning of MCCB / MCB / Isolator in a sheet steel enclosure on surface / recess including interconnection, painting etc. as required (The enclosure size shall be suitable for receiving the incoming and out going cab</v>
          </cell>
        </row>
        <row r="1106">
          <cell r="B1106" t="str">
            <v>40A - FP</v>
          </cell>
          <cell r="C1106" t="str">
            <v>40A - FP</v>
          </cell>
          <cell r="D1106">
            <v>580</v>
          </cell>
          <cell r="E1106" t="str">
            <v>PWD SOR 2023-2024 P144</v>
          </cell>
          <cell r="F1106" t="str">
            <v>Each</v>
          </cell>
        </row>
        <row r="1107">
          <cell r="B1107" t="str">
            <v>Supply and fixing of 8 way SP DB of 16A / way with 16A DP switch with Metal clad of 500V with fuse and neutral on (front handle) on suitable TW board with earth connection only</v>
          </cell>
          <cell r="C1107" t="str">
            <v>Supply and fixing of 8 way SP DB of 16A / way with 16A DP switch with Metal clad of 500V with fuse and neutral on (front handle) on suitable TW board with earth connection only</v>
          </cell>
          <cell r="D1107">
            <v>4881</v>
          </cell>
          <cell r="E1107" t="str">
            <v>SD-151</v>
          </cell>
          <cell r="F1107" t="str">
            <v>Each</v>
          </cell>
        </row>
        <row r="1108">
          <cell r="B1108" t="str">
            <v>Supplying and fixing of SS Sink of size 900 x 900 x 200mm (PWD SR 2022-2023, P. 50 )</v>
          </cell>
          <cell r="C1108" t="str">
            <v>Supplying, delivery and fixing of stainless steel sink of size 900x 900 x 200mm  thick 32mm dia ‘b’ class g.i. waste water pipe and 32 mm dia c.p. waste coupling (sample should be got approved from the executive engineer before use) true to spirit level i</v>
          </cell>
          <cell r="D1108">
            <v>9180</v>
          </cell>
          <cell r="F1108" t="str">
            <v>Each</v>
          </cell>
        </row>
        <row r="1109">
          <cell r="B1109" t="str">
            <v>Supplying and fixing of 48W LED Street light fitting</v>
          </cell>
          <cell r="C1109" t="str">
            <v>Supplying and fixing of 48 W Focus light fitting including labour charges for fixing of Focus light light fitting etc all complete as per relevant standard specification and as directed by the departmental officers. (The quality and brand should be got ap</v>
          </cell>
          <cell r="D1109">
            <v>7258</v>
          </cell>
          <cell r="F1109" t="str">
            <v>Each</v>
          </cell>
        </row>
        <row r="1110">
          <cell r="B1110" t="str">
            <v xml:space="preserve">150W LED STREET LIGHT FITTING                                    </v>
          </cell>
          <cell r="C1110" t="str">
            <v xml:space="preserve">Supplying and fixing of 150 W Street light fitting including labour charges for fixing of Focus light light fitting etc all complete as per relevant standard specification and as directed by the departmental officers. (The quality and brand should be got </v>
          </cell>
          <cell r="D1110">
            <v>16316</v>
          </cell>
          <cell r="E1110" t="str">
            <v>Data</v>
          </cell>
          <cell r="F1110" t="str">
            <v>Each</v>
          </cell>
        </row>
        <row r="1111">
          <cell r="B1111" t="str">
            <v xml:space="preserve">120W LED STREET LIGHT FITTING                                    </v>
          </cell>
          <cell r="C1111" t="str">
            <v xml:space="preserve">Supplying and fixing of 120 W Street light fitting including labour charges for fixing of Focus light light fitting etc all complete as per relevant standard specification and as directed by the departmental officers. (The quality and brand should be got </v>
          </cell>
          <cell r="D1111">
            <v>14156</v>
          </cell>
          <cell r="E1111" t="str">
            <v>Data</v>
          </cell>
          <cell r="F1111" t="str">
            <v>Each</v>
          </cell>
        </row>
        <row r="1112">
          <cell r="B1112" t="str">
            <v xml:space="preserve">60W LED STREET LIGHT FITTING                                    </v>
          </cell>
          <cell r="C1112" t="str">
            <v>Supplying and fixing of 60 W Street light fitting including labour charges for fixing of Focus light light fitting etc all complete as per relevant standard specification and as directed by the departmental officers. (The quality and brand should be got a</v>
          </cell>
          <cell r="D1112">
            <v>5935</v>
          </cell>
          <cell r="E1112" t="str">
            <v>Data</v>
          </cell>
        </row>
        <row r="1113">
          <cell r="B1113" t="str">
            <v xml:space="preserve">Supplying and fixing of FRC manhole cover </v>
          </cell>
          <cell r="C1113" t="str">
            <v>Supplying and fixing of FRC manhole cover of approved quality and brand of size 0.6 m x 0.6 m ) as per standard specifications including cost of material, labour charges for fixing etc. all complete and as directed by the departmental officers</v>
          </cell>
          <cell r="D1113">
            <v>2000</v>
          </cell>
          <cell r="E1113" t="str">
            <v>Quoatation</v>
          </cell>
        </row>
        <row r="1114">
          <cell r="B1114" t="str">
            <v xml:space="preserve">Supplying and fixing of mosquito preventer </v>
          </cell>
          <cell r="C1114" t="str">
            <v xml:space="preserve">Supplying and fixing of mosquito preventer shutter arrangements using SS mesh 304 grade alround shutter with powder coated aluminium frame 2x1 cm. This frame is to be rigidly fixed with the existing window frame using PVC hinges and locking arrangements. </v>
          </cell>
          <cell r="D1114">
            <v>1506.4</v>
          </cell>
          <cell r="E1114" t="str">
            <v>Quoatation</v>
          </cell>
        </row>
        <row r="1115">
          <cell r="B1115" t="str">
            <v>Supplying and fixing of Cera Wood</v>
          </cell>
          <cell r="C1115" t="str">
            <v>Supplying and fixing of Cera Wood The rate including the cost of materials and labour charges and  as directed by the departmental officers.</v>
          </cell>
          <cell r="D1115">
            <v>1614</v>
          </cell>
          <cell r="E1115" t="str">
            <v>Quotation</v>
          </cell>
        </row>
        <row r="1116">
          <cell r="B1116" t="str">
            <v>Supplying and fixing of Hydraulic Door Closer</v>
          </cell>
          <cell r="C1116" t="str">
            <v>Supplying and fixing of Hydraulic Door Closer of various sizes of approved quality using Aluminium Extruded Section Body Tubular Type Universal Hydraulic Door Closer with Double Speed Adjustment like HARDWYN (make) 'GAZEL' (or) Equivalent (with ISI Monogr</v>
          </cell>
          <cell r="D1116">
            <v>1008</v>
          </cell>
          <cell r="F1116" t="str">
            <v>Each</v>
          </cell>
        </row>
        <row r="1119">
          <cell r="B1119" t="str">
            <v xml:space="preserve">Supplying and fixing of following size aluminium die casting </v>
          </cell>
          <cell r="C1119" t="str">
            <v>Supplying and Fixing of Aluminium Dye Cast Letters of approved size and colour. The colour treatment process is achieved with MRF colour coat and then the processed coloured layer is set into the kiln for the heat treatment process for the following sizes</v>
          </cell>
          <cell r="D1119" t="str">
            <v>*</v>
          </cell>
        </row>
        <row r="1120">
          <cell r="B1120" t="str">
            <v>a)45cm Letters (18")</v>
          </cell>
          <cell r="C1120" t="str">
            <v>a)45cm Letters (18")</v>
          </cell>
          <cell r="D1120">
            <v>1500</v>
          </cell>
          <cell r="E1120" t="str">
            <v>Quotation</v>
          </cell>
        </row>
        <row r="1121">
          <cell r="B1121" t="str">
            <v>b)30cm Letters (12")</v>
          </cell>
          <cell r="C1121" t="str">
            <v>b)30cm Letters (12")</v>
          </cell>
          <cell r="D1121">
            <v>1200</v>
          </cell>
          <cell r="E1121" t="str">
            <v>Quotation</v>
          </cell>
        </row>
        <row r="1122">
          <cell r="B1122" t="str">
            <v>c)23 cm Letters (9")</v>
          </cell>
          <cell r="C1122" t="str">
            <v>c)23 cm Letters (9")</v>
          </cell>
          <cell r="D1122">
            <v>1179</v>
          </cell>
          <cell r="E1122" t="str">
            <v>Quotation</v>
          </cell>
        </row>
        <row r="1123">
          <cell r="B1123" t="str">
            <v>c)15 cm Letters (6")</v>
          </cell>
          <cell r="C1123" t="str">
            <v>c)15 cm Letters (6")</v>
          </cell>
          <cell r="D1123">
            <v>748</v>
          </cell>
        </row>
        <row r="1124">
          <cell r="B1124" t="str">
            <v>English Brass Letters</v>
          </cell>
          <cell r="C1124" t="str">
            <v>English Brass Letters</v>
          </cell>
        </row>
        <row r="1125">
          <cell r="B1125" t="str">
            <v>25cm (10”)</v>
          </cell>
          <cell r="C1125" t="str">
            <v>25cm (10”)</v>
          </cell>
          <cell r="D1125">
            <v>918</v>
          </cell>
          <cell r="F1125" t="str">
            <v>Each</v>
          </cell>
        </row>
        <row r="1126">
          <cell r="B1126" t="str">
            <v>37cm (15”)</v>
          </cell>
          <cell r="C1126" t="str">
            <v>37cm (15”)</v>
          </cell>
          <cell r="D1126">
            <v>1296</v>
          </cell>
          <cell r="F1126" t="str">
            <v>Each</v>
          </cell>
        </row>
        <row r="1127">
          <cell r="B1127" t="str">
            <v>Tamil Brass Letters</v>
          </cell>
          <cell r="C1127" t="str">
            <v>Tamil Brass Letters</v>
          </cell>
        </row>
        <row r="1128">
          <cell r="B1128" t="str">
            <v>25cm</v>
          </cell>
          <cell r="C1128" t="str">
            <v>25cm</v>
          </cell>
          <cell r="D1128">
            <v>1682</v>
          </cell>
          <cell r="F1128" t="str">
            <v>Each</v>
          </cell>
        </row>
        <row r="1129">
          <cell r="B1129" t="str">
            <v>20cm</v>
          </cell>
          <cell r="C1129" t="str">
            <v>20cm</v>
          </cell>
          <cell r="D1129">
            <v>1274</v>
          </cell>
          <cell r="F1129" t="str">
            <v>Each</v>
          </cell>
        </row>
        <row r="1130">
          <cell r="B1130" t="str">
            <v>15cm</v>
          </cell>
          <cell r="C1130" t="str">
            <v>15cm</v>
          </cell>
          <cell r="D1130">
            <v>2040</v>
          </cell>
          <cell r="F1130" t="str">
            <v>Each</v>
          </cell>
        </row>
        <row r="1131">
          <cell r="B1131" t="str">
            <v>English Stainless Steel Letters</v>
          </cell>
          <cell r="C1131" t="str">
            <v>English Stainless Steel Letters</v>
          </cell>
        </row>
        <row r="1132">
          <cell r="B1132" t="str">
            <v>60cm (24”)</v>
          </cell>
          <cell r="C1132" t="str">
            <v>60cm (24”)</v>
          </cell>
          <cell r="D1132">
            <v>3434</v>
          </cell>
          <cell r="F1132" t="str">
            <v>Each</v>
          </cell>
        </row>
        <row r="1133">
          <cell r="B1133" t="str">
            <v>25cm (10”)</v>
          </cell>
          <cell r="C1133" t="str">
            <v>25cm (10”)</v>
          </cell>
          <cell r="D1133">
            <v>1464</v>
          </cell>
          <cell r="F1133" t="str">
            <v>Each</v>
          </cell>
        </row>
        <row r="1134">
          <cell r="B1134" t="str">
            <v>Tamil Stainless Steel Letters</v>
          </cell>
          <cell r="C1134" t="str">
            <v>Tamil Stainless Steel Letters</v>
          </cell>
        </row>
        <row r="1135">
          <cell r="B1135" t="str">
            <v>60cm (24”)</v>
          </cell>
          <cell r="C1135" t="str">
            <v>60cm (24”)</v>
          </cell>
          <cell r="D1135">
            <v>3656</v>
          </cell>
          <cell r="F1135" t="str">
            <v>Each</v>
          </cell>
        </row>
        <row r="1136">
          <cell r="B1136" t="str">
            <v>25cm (10”)</v>
          </cell>
          <cell r="C1136" t="str">
            <v>25cm (10”)</v>
          </cell>
          <cell r="D1136">
            <v>1818</v>
          </cell>
          <cell r="F1136" t="str">
            <v>Each</v>
          </cell>
        </row>
        <row r="1137">
          <cell r="B1137" t="str">
            <v>Emblem (15”)</v>
          </cell>
          <cell r="C1137" t="str">
            <v>Emblem (15”)</v>
          </cell>
          <cell r="D1137">
            <v>12975</v>
          </cell>
          <cell r="F1137" t="str">
            <v>Each</v>
          </cell>
        </row>
        <row r="1138">
          <cell r="B1138" t="str">
            <v>Plastic name board (4")</v>
          </cell>
          <cell r="C1138" t="str">
            <v>Supplying and Fixing of Plastic name board of size 45 cm X 10CM (18"x4") with Stikness cut in computer to the depth including cost &amp; fixing charges etc.,all complete.</v>
          </cell>
          <cell r="D1138">
            <v>5</v>
          </cell>
          <cell r="E1138" t="str">
            <v>Quotation</v>
          </cell>
        </row>
        <row r="1139">
          <cell r="B1139" t="str">
            <v xml:space="preserve">Supplying and Fixing of Brass Name Board </v>
          </cell>
          <cell r="C1139" t="str">
            <v xml:space="preserve">Supplying and Fixing of Brass Name Board with Brass Letter For the Follwing Size including and Labour for Fixing Etc.,all complete and as directed by the departmental officers. </v>
          </cell>
          <cell r="D1139">
            <v>40</v>
          </cell>
          <cell r="E1139" t="str">
            <v>Quotation</v>
          </cell>
        </row>
        <row r="1140">
          <cell r="B1140" t="str">
            <v xml:space="preserve">Supplying and fixing of tamilnadu government Emblem of 3’-3” dia </v>
          </cell>
          <cell r="C1140" t="str">
            <v xml:space="preserve">Supplying and fixing of tamilnadu government Emblem of 3’-3” dia having brass edging logo brass plate giving 16 dia imported sheet compound wall piece 18kg with oliek weld emergency pieces as directed by the departmental officers. </v>
          </cell>
          <cell r="D1140">
            <v>75000</v>
          </cell>
          <cell r="E1140" t="str">
            <v>Quotation</v>
          </cell>
        </row>
        <row r="1141">
          <cell r="B1141" t="str">
            <v>c)45cm Round logo (18")</v>
          </cell>
          <cell r="C1141" t="str">
            <v>c)45cm Round logo (18")</v>
          </cell>
          <cell r="D1141">
            <v>3500</v>
          </cell>
          <cell r="E1141" t="str">
            <v>Quotation</v>
          </cell>
        </row>
        <row r="1142">
          <cell r="B1142" t="str">
            <v>d)60cm TNPHC Embalam (23")</v>
          </cell>
          <cell r="C1142" t="str">
            <v>d)60cm TNPHC Embalam (23")</v>
          </cell>
          <cell r="D1142">
            <v>4000</v>
          </cell>
          <cell r="E1142" t="str">
            <v>Quotation</v>
          </cell>
        </row>
        <row r="1143">
          <cell r="B1143" t="str">
            <v xml:space="preserve">Supplying of  Godrej Navtal 7 Levers - 3 Keys </v>
          </cell>
          <cell r="C1143" t="str">
            <v>Supplying of  Godrej Navtal 7 Levers - 3 Keys Lock  (Gold, Silver) as per standard specifications including cost of material etc. all complete and as directed by the departmental officers ( Qtn)  P-53</v>
          </cell>
          <cell r="D1143">
            <v>700</v>
          </cell>
          <cell r="E1143" t="str">
            <v>Quotation</v>
          </cell>
          <cell r="F1143" t="str">
            <v>Each</v>
          </cell>
        </row>
        <row r="1145">
          <cell r="B1145" t="str">
            <v xml:space="preserve">Supplying and fixing of 5 Amps 5 Pin Flush Type Wall Socket </v>
          </cell>
          <cell r="C1145" t="str">
            <v>Supplying and fixing of 5 Amps 5 Pin Flush Type Wall Socket including cost of material and labour charges for fixing etc.,all complete complying with relevant standard specifications and as directed by the departmental officers.</v>
          </cell>
          <cell r="D1145">
            <v>66</v>
          </cell>
          <cell r="F1145" t="str">
            <v>Each</v>
          </cell>
        </row>
        <row r="1146">
          <cell r="B1146" t="str">
            <v>Supplying and fixing of Hylem sheet</v>
          </cell>
          <cell r="C1146" t="str">
            <v>Supplying and fixing of Hylem sheet including cost of Materials and labour charges for fixing etc.,all complete complying with relevant standard specifications and as directed by the departmental officers.</v>
          </cell>
          <cell r="D1146">
            <v>868</v>
          </cell>
          <cell r="F1146" t="str">
            <v>Sqm</v>
          </cell>
        </row>
        <row r="1147">
          <cell r="B1147" t="str">
            <v xml:space="preserve">Supplying and fixing of 5 Amps Flush Type Wall Switch </v>
          </cell>
          <cell r="C1147" t="str">
            <v>Supplying and fixing of 5 Amps Flush Type Wall Switch including cost of material and labour charges for fixing etc.,all complete complying with relevant standard specifications and as directed by the departmental officers.</v>
          </cell>
          <cell r="D1147">
            <v>58</v>
          </cell>
          <cell r="F1147" t="str">
            <v>Each</v>
          </cell>
        </row>
        <row r="1148">
          <cell r="B1148" t="str">
            <v xml:space="preserve">Supplying and fixing of Cool Day Light 4 Ft. 36 Watts Tube Light Bulb </v>
          </cell>
          <cell r="C1148" t="str">
            <v>Supplying and fixing of Cool Day Light 4 Ft. 36 Watts Tube Light Bulb including cost of material and labour charges for fixing etc.,all complete complying with relevant standard specifications and as directed by the departmental officers.</v>
          </cell>
          <cell r="D1148">
            <v>77</v>
          </cell>
          <cell r="F1148" t="str">
            <v>Each</v>
          </cell>
        </row>
        <row r="1149">
          <cell r="B1149" t="str">
            <v>Supplying and fixing of Fan Regulator</v>
          </cell>
          <cell r="C1149" t="str">
            <v>Supplying and fixing of Fan Regulator including cost of material and labour charges for fixing etc.,all complete complying with relevant standard specifications and as directed by the departmental officers.</v>
          </cell>
          <cell r="D1149">
            <v>287</v>
          </cell>
          <cell r="F1149" t="str">
            <v>Each</v>
          </cell>
        </row>
        <row r="1150">
          <cell r="B1150" t="str">
            <v xml:space="preserve">Supplying and Fixing fan condencer including cost of all materials and all labour charges etc complete </v>
          </cell>
          <cell r="C1150" t="str">
            <v xml:space="preserve">Supplying and Fixing fan condenser including cost of all materials and all labour charges etc complete </v>
          </cell>
          <cell r="D1150">
            <v>50</v>
          </cell>
          <cell r="E1150" t="str">
            <v>Quotation</v>
          </cell>
          <cell r="F1150" t="str">
            <v>Each</v>
          </cell>
        </row>
        <row r="1151">
          <cell r="B1151" t="str">
            <v xml:space="preserve">Supplying and fixing of Tube Light Electronic Choke </v>
          </cell>
          <cell r="C1151" t="str">
            <v>Supplying and fixing of Tube Light Electronic Choke  including cost of material and labour charges for fixing etc.,all complete complying with relevant standard specifications and as directed by the departmental officers.</v>
          </cell>
          <cell r="D1151">
            <v>50</v>
          </cell>
          <cell r="E1151" t="str">
            <v>Quotation</v>
          </cell>
          <cell r="F1151" t="str">
            <v>Each</v>
          </cell>
        </row>
        <row r="1152">
          <cell r="B1152" t="str">
            <v xml:space="preserve">Construction of choke pit </v>
          </cell>
          <cell r="C1152" t="str">
            <v>Construction of choke pit including earth work excavation,Prcast slab Ring with Fabrication , Outer filling with 40mm HBSJ , Outer filling with 20mm HBSJ and cover slab etc all complete and as directed by the departmental officers</v>
          </cell>
          <cell r="D1152">
            <v>52955</v>
          </cell>
        </row>
        <row r="1153">
          <cell r="B1153" t="str">
            <v>Earth work excavation for providing Leach pit 1</v>
          </cell>
          <cell r="C1153" t="str">
            <v>Earth work excavation for providing Leach pit 160mm dia SN8 Pipe, Bottom Layer filling with 40mm HBSJ , Top Layer filling with 20mm HBSJ etc all complete and as directed by the departmental officers</v>
          </cell>
          <cell r="D1153">
            <v>27164.21</v>
          </cell>
          <cell r="F1153" t="str">
            <v>Each</v>
          </cell>
        </row>
        <row r="1154">
          <cell r="B1154" t="str">
            <v xml:space="preserve">Peeled off concrete portion redoing with Micro Concreting including cost of Material and Labour charges for rust removal , Epoxy paint Coating in Corrosive steel Portion  </v>
          </cell>
          <cell r="C1154" t="str">
            <v xml:space="preserve">Peeled off concrete portion redoing with Micro Concreting including cost of Material and Labour charges for rust removal , Epoxy paint Coating in Corrosive steel Portion  </v>
          </cell>
          <cell r="D1154">
            <v>668.78</v>
          </cell>
          <cell r="F1154" t="str">
            <v>Each</v>
          </cell>
        </row>
        <row r="1155">
          <cell r="B1155" t="str">
            <v>Supplying and fixing of 6'x2' Mirror</v>
          </cell>
          <cell r="C1155" t="str">
            <v>Supplying and fixing of 6'x2' Mirror using Teak Wood Border, 9mm thick  water proof plywood background with 5mm thick mirror including cost of Teak Wood Border , Plywood &amp; mirror and labour for fixing in position etc., complete and as directed by the depa</v>
          </cell>
          <cell r="D1155">
            <v>7500</v>
          </cell>
          <cell r="E1155" t="str">
            <v>Quotation</v>
          </cell>
          <cell r="F1155" t="str">
            <v>Each</v>
          </cell>
        </row>
        <row r="1156">
          <cell r="B1156" t="str">
            <v xml:space="preserve">Providing two legged scaffolding to the chipping the existing wall surface and repairing the existing sunshades using 15cm dia Casurina post including labour charges for fixing post </v>
          </cell>
          <cell r="C1156" t="str">
            <v xml:space="preserve">Providing two legged scaffolding to the chipping the existing wall surface and repairing the existing sunshades using 15cm dia Casurina post including labour charges for fixing post </v>
          </cell>
        </row>
        <row r="1157">
          <cell r="B1157" t="str">
            <v>For 3m Height</v>
          </cell>
          <cell r="C1157" t="str">
            <v>For 3m Height</v>
          </cell>
          <cell r="D1157">
            <v>356.07</v>
          </cell>
        </row>
        <row r="1158">
          <cell r="B1158" t="str">
            <v>5.5m height in addition of 2.5m ht</v>
          </cell>
          <cell r="C1158" t="str">
            <v>5.5m height in addition of 2.5m ht</v>
          </cell>
          <cell r="D1158">
            <v>699.6</v>
          </cell>
        </row>
        <row r="1159">
          <cell r="B1159" t="str">
            <v>8m height in addition of 2.5m ht</v>
          </cell>
          <cell r="C1159" t="str">
            <v>8m height in addition of 2.5m ht</v>
          </cell>
          <cell r="D1159">
            <v>1043.1300000000001</v>
          </cell>
        </row>
        <row r="1160">
          <cell r="B1160" t="str">
            <v>10.5m height in addition of 2.5m ht</v>
          </cell>
          <cell r="C1160" t="str">
            <v>10.5m height in addition of 2.5m ht</v>
          </cell>
          <cell r="D1160">
            <v>1386.66</v>
          </cell>
        </row>
        <row r="1161">
          <cell r="B1161" t="str">
            <v>13m height in addition of 2.5m ht</v>
          </cell>
          <cell r="C1161" t="str">
            <v>13m height in addition of 2.5m ht</v>
          </cell>
          <cell r="D1161">
            <v>1730.19</v>
          </cell>
        </row>
        <row r="1162">
          <cell r="B1162" t="str">
            <v>Supplying and fixing of Cupboard Lock</v>
          </cell>
          <cell r="C1162" t="str">
            <v>Supplying and fixing of Cupboard Lock including the cost of materials and labour charges and  as directed by the departmental officers.</v>
          </cell>
          <cell r="D1162">
            <v>305</v>
          </cell>
          <cell r="E1162" t="str">
            <v>Quotation</v>
          </cell>
          <cell r="F1162" t="str">
            <v>Each</v>
          </cell>
        </row>
        <row r="1163">
          <cell r="B1163" t="str">
            <v>supplying and fixing of wall cladding using granite tiles (red ruby /similar</v>
          </cell>
          <cell r="C1163" t="str">
            <v>supplying and fixing of wall cladding using granite tiles (red ruby /similar varieties) (best approved quality and the same shall be got approved from the executive engineer before using) over cement plastering in cm 1:2 (one of cement and two of sand) 10</v>
          </cell>
          <cell r="D1163">
            <v>1798.92</v>
          </cell>
          <cell r="E1163" t="str">
            <v>Data</v>
          </cell>
          <cell r="F1163" t="str">
            <v>Sqm</v>
          </cell>
        </row>
        <row r="1164">
          <cell r="B1164" t="str">
            <v xml:space="preserve">supplying and fixing of wall cladding Top granite Slab </v>
          </cell>
          <cell r="C1164" t="str">
            <v>supplying and fixing of wall cladding Top granite beeding to the required size having 18-20 mm thick.(best approved quality and the same shall be got approved from the executive engineer before using) over cement plastering in cm 1:2 (one of cement and tw</v>
          </cell>
          <cell r="D1164">
            <v>2725.92</v>
          </cell>
          <cell r="E1164" t="str">
            <v>Data</v>
          </cell>
          <cell r="F1164" t="str">
            <v>Sqm</v>
          </cell>
        </row>
        <row r="1165">
          <cell r="B1165" t="str">
            <v>6 ways 3 phase DB No. of ways incomer MCB / Isolator - 4 No. of ways inco</v>
          </cell>
          <cell r="C1165" t="str">
            <v>Supply and fixing of 6 way SP DB of 16A / way with 16A DP switch with metal clad of 500V (side handle) with fuse and neutral on suitable TW board with PWD earth connection only</v>
          </cell>
          <cell r="D1165">
            <v>2344</v>
          </cell>
          <cell r="E1165" t="str">
            <v>Electrical Data SD 150</v>
          </cell>
          <cell r="F1165" t="str">
            <v>Each</v>
          </cell>
        </row>
        <row r="1166">
          <cell r="B1166" t="str">
            <v>Supplying and fixing of Galvalume sheet roofing  0.47mm thick</v>
          </cell>
          <cell r="C1166" t="str">
            <v>Supplying and fixing of Galvalume sheet roofing  0.47mm thick with required bolt and nuts and labour for fixing etc., all complete and as directed by the departmental officers</v>
          </cell>
          <cell r="D1166">
            <v>1023.09</v>
          </cell>
          <cell r="E1166" t="str">
            <v>Data</v>
          </cell>
          <cell r="F1166" t="str">
            <v>Sqm</v>
          </cell>
        </row>
        <row r="1167">
          <cell r="B1167" t="str">
            <v xml:space="preserve">Supplying and fixing mild steel angles for truss </v>
          </cell>
          <cell r="C1167" t="str">
            <v>Supplying and fixing mild steel angles for truss including cost of all materials and labour charges, etc all complete as per relevant standard specification and as directed by the departmental officers. (The quality and brand should be got approved from t</v>
          </cell>
          <cell r="D1167">
            <v>111.12</v>
          </cell>
          <cell r="E1167" t="str">
            <v>Data</v>
          </cell>
          <cell r="F1167" t="str">
            <v>Sqm</v>
          </cell>
        </row>
        <row r="1175">
          <cell r="B1175" t="str">
            <v>Clearing the light jungle including removal of rubbish outside the periphery of the area cleared etc., all complete and as directed by the departmental officers</v>
          </cell>
        </row>
        <row r="1176">
          <cell r="B1176" t="str">
            <v>Dismantling the Brick / Stone work Clay Mortor under 3m height wall</v>
          </cell>
          <cell r="C1176" t="str">
            <v>Dismantling clearing away and carefully stacking materials useful for reuse for Brick / Stone wall in Clay Mortor under 3m height wall  including the cost of required tools and plants scaffolding if necessary and clearing the debris away from the site etc</v>
          </cell>
          <cell r="D1176">
            <v>72.08</v>
          </cell>
          <cell r="E1176" t="str">
            <v>PWD SOR 2023-2024 P-21 Item W-0009</v>
          </cell>
          <cell r="F1176" t="str">
            <v>Cum</v>
          </cell>
        </row>
        <row r="1177">
          <cell r="B1177" t="str">
            <v>Dismantling the Brick / Stone work Clay Mortor over the initial height of 3m</v>
          </cell>
          <cell r="C1177" t="str">
            <v>Dismantling clearing away and carefully stacking materials useful for reuse for Brick / Stone wall in Clay Mortor over the initial height of 3m  including the cost of required tools and plants scaffolding if necessary and clearing the debris away from the</v>
          </cell>
          <cell r="D1177">
            <v>95.97</v>
          </cell>
          <cell r="E1177" t="str">
            <v>PWD SOR 2023-2024 P-21 Item W-0010</v>
          </cell>
          <cell r="F1177" t="str">
            <v>Cum</v>
          </cell>
        </row>
        <row r="1178">
          <cell r="B1178" t="str">
            <v>Dismantling the Mud / Sun Dried Brick Walls under 3m height wall</v>
          </cell>
          <cell r="C1178" t="str">
            <v xml:space="preserve">Dismantling clearing away and carefully stacking materials useful for reuse for Mud / Sun Dried Brick Walls under 3m height wall  including the cost of required tools and plants scaffolding if necessary and clearing the debris away from the site etc  all </v>
          </cell>
          <cell r="D1178">
            <v>48.3</v>
          </cell>
          <cell r="E1178" t="str">
            <v>PWD SOR 2023-2024 P-21 Item W-0011</v>
          </cell>
          <cell r="F1178" t="str">
            <v>Cum</v>
          </cell>
        </row>
        <row r="1179">
          <cell r="B1179" t="str">
            <v>Dismantling the Mud / Sun Dried Brick Wallsover the initial height of 3m</v>
          </cell>
          <cell r="C1179" t="str">
            <v>Dismantling clearing away and carefully stacking materials useful for reuse for Mud / Sun Dried Brick Wallsr over the initial height of 3m  including the cost of required tools and plants scaffolding if necessary and clearing the debris away from the site</v>
          </cell>
          <cell r="D1179">
            <v>61.95</v>
          </cell>
          <cell r="E1179" t="str">
            <v>PWD SOR 2023-2024 P-21 Item W-0011</v>
          </cell>
          <cell r="F1179" t="str">
            <v>Cum</v>
          </cell>
        </row>
        <row r="1180">
          <cell r="B1180" t="str">
            <v>Dismantling the Brick / Stone Masonry in lime mortar walls under 3m high</v>
          </cell>
          <cell r="C1180" t="str">
            <v>Dismantling clearing away and carefully stacking materials useful for reuse for Brick / Stone Masonry in lime mortar walls under 3m high including the cost of required tools and plants scaffolding if necessary and clearing the debris away from the site et</v>
          </cell>
          <cell r="D1180">
            <v>220.5</v>
          </cell>
          <cell r="E1180" t="str">
            <v>PWD SOR 2023-2024 P-21 Item W-0013</v>
          </cell>
          <cell r="F1180" t="str">
            <v>Cum</v>
          </cell>
        </row>
        <row r="1181">
          <cell r="B1181" t="str">
            <v>Dismantling the Brick / Stone Masonry in lime mortar wall over the initial height of 3m</v>
          </cell>
          <cell r="C1181" t="str">
            <v>Dismantling clearing away and carefully stacking materials useful for reuse for Brick / Stone Masonry in lime mortar wall  over the initial height of 3m  including the cost of required tools and plants scaffolding if necessary and clearing the debris away</v>
          </cell>
          <cell r="D1181">
            <v>244.86</v>
          </cell>
          <cell r="E1181" t="str">
            <v>PWD SOR 2023-2024 P-21 Item W-0014</v>
          </cell>
          <cell r="F1181" t="str">
            <v>Cum</v>
          </cell>
        </row>
        <row r="1182">
          <cell r="B1182" t="str">
            <v>Dismantling the brick work Cement Mortor under 3m height wall</v>
          </cell>
          <cell r="C1182" t="str">
            <v>Dismantling clearing away and carefully stacking materials useful for reuse for Brick wall in Cement mortor including the cost of required tools and plants scaffolding if necessary and clearing the debris away from the site etc  all complete and as direct</v>
          </cell>
          <cell r="D1182">
            <v>270.27</v>
          </cell>
          <cell r="E1182" t="str">
            <v>PWD SOR 2023-2024 P-21 Item W-0015</v>
          </cell>
          <cell r="F1182" t="str">
            <v>Cum</v>
          </cell>
        </row>
        <row r="1183">
          <cell r="B1183" t="str">
            <v>Dismantling the brick work Cement Mortor over the initial height of 3m</v>
          </cell>
          <cell r="C1183" t="str">
            <v>Dismantling clearing away and carefully stacking materials useful for reuse for Brick wall in Cement mortor over the initial height of 3m including the cost of required tools and plants scaffolding if necessary and clearing the debris away from the site e</v>
          </cell>
          <cell r="D1183">
            <v>298.83</v>
          </cell>
          <cell r="E1183" t="str">
            <v>PWD SOR 2023-2024 P-21 Item W-0016</v>
          </cell>
          <cell r="F1183" t="str">
            <v>Cum</v>
          </cell>
        </row>
        <row r="1184">
          <cell r="B1184" t="str">
            <v>Dismantling Lime Concrete</v>
          </cell>
          <cell r="C1184" t="str">
            <v>Dismantling clearing away and carefully stacking materials useful for reuse for Lime Concrete including the cost of required tools and plants scaffolding if necessary and clearing the debris away from the site etc  all complete and as directed by the depa</v>
          </cell>
          <cell r="D1184">
            <v>337.79</v>
          </cell>
          <cell r="E1184" t="str">
            <v>PWD SOR 2023-2024 P-2`1 Item W-0033</v>
          </cell>
          <cell r="F1184" t="str">
            <v>Cum</v>
          </cell>
        </row>
        <row r="1185">
          <cell r="B1185" t="str">
            <v>Dismantling Plain Cement Concrete</v>
          </cell>
          <cell r="C1185" t="str">
            <v xml:space="preserve">Dismantling clearing away and carefully stacking materials useful for reuse for Plain Cement Concrete including the cost of required tools and plants scaffolding if necessary and clearing the debris away from the site etc  all complete and as directed by </v>
          </cell>
          <cell r="D1185">
            <v>464.1</v>
          </cell>
          <cell r="E1185" t="str">
            <v>PWD SOR 2023-2024 P-2`1 Item W-0034</v>
          </cell>
          <cell r="F1185" t="str">
            <v>Cum</v>
          </cell>
        </row>
        <row r="1186">
          <cell r="B1186" t="str">
            <v>Dismantling the RCC etc all complete</v>
          </cell>
          <cell r="C1186" t="str">
            <v>Dismantling clearing away and carefully stacking materials useful for reuse for Reinforced Cement Concrete including the cost of required tools and plants scaffolding if necessary and clearing the debris away from the site etc  all complete and as directe</v>
          </cell>
          <cell r="D1186">
            <v>4112.8500000000004</v>
          </cell>
          <cell r="E1186" t="str">
            <v>PWD SOR 2023-2024 P-2`1 Item W-0035</v>
          </cell>
          <cell r="F1186" t="str">
            <v>Cum</v>
          </cell>
        </row>
        <row r="1187">
          <cell r="B1187" t="str">
            <v>Chipping of plastering for existing wall portion etc., all complete</v>
          </cell>
          <cell r="C1187" t="str">
            <v>Chipping of concrete and roughening the existing ceiling surfaces including the cost required tools and plants and scaffolding if necessary and clearing the debris away from the site etc., all complete and as directed by the competent authority.</v>
          </cell>
          <cell r="D1187">
            <v>38.54</v>
          </cell>
          <cell r="E1187" t="str">
            <v>PWD SOR 2023-2024 P-2`1 Item W-0036</v>
          </cell>
          <cell r="F1187" t="str">
            <v>Sqm</v>
          </cell>
        </row>
        <row r="1188">
          <cell r="B1188" t="str">
            <v>Dismantling the Pressed tiles &amp; weathering course</v>
          </cell>
          <cell r="C1188" t="str">
            <v>Dismantling clearing away and carefully stacking materials useful for reuse for pressed tiles and weathering course  the cost of required tools and plants if necessary and clearing the debris away from the site etc  all complete and as directed by the dep</v>
          </cell>
          <cell r="D1188">
            <v>43.89</v>
          </cell>
          <cell r="E1188" t="str">
            <v>PWD SOR 2023-2024 P-2`1 Item W-0037</v>
          </cell>
          <cell r="F1188" t="str">
            <v>Sqm</v>
          </cell>
        </row>
        <row r="1189">
          <cell r="B1189" t="str">
            <v>Dismantling of Mosaic Tiles / Glazed Tiles / Cuddapah Slabs</v>
          </cell>
          <cell r="C1189" t="str">
            <v>Dismantling, clearing away and carefully stacking materials useful for re-use for Floor finish and dadooing walls in cement mortar with Mosaic Tiles / Glazed Tiles / Cuddapah Slabs</v>
          </cell>
          <cell r="D1189">
            <v>58.49</v>
          </cell>
          <cell r="E1189" t="str">
            <v>PWD SOR 2023-2024 P-2`1 Item W-0041</v>
          </cell>
          <cell r="F1189" t="str">
            <v>Sqm</v>
          </cell>
        </row>
        <row r="1190">
          <cell r="B1190" t="str">
            <v>Removing of Plinth Protection and chamber slab</v>
          </cell>
          <cell r="C1190" t="str">
            <v>Removing of Plinth Protection and chamber slab</v>
          </cell>
          <cell r="D1190">
            <v>202.76</v>
          </cell>
          <cell r="E1190" t="str">
            <v>Data</v>
          </cell>
          <cell r="F1190" t="str">
            <v>Sqm</v>
          </cell>
        </row>
        <row r="1191">
          <cell r="B1191" t="str">
            <v>Dismantling, clearing away and carefully stacking materials useful for re-use for door and windows</v>
          </cell>
          <cell r="C1191" t="str">
            <v>Dismantling, clearing away and carefully stacking materials useful for re-use for door and windows</v>
          </cell>
          <cell r="D1191">
            <v>146.58000000000001</v>
          </cell>
          <cell r="E1191" t="str">
            <v>Data</v>
          </cell>
          <cell r="F1191" t="str">
            <v>Sqm</v>
          </cell>
        </row>
        <row r="1192">
          <cell r="B1192" t="str">
            <v>Removing, repairing and rewinding of ceiling fan including rewinding charges, cost of labour charges for removing etc., all complete and as directed by the departmental officers.</v>
          </cell>
          <cell r="C1192" t="str">
            <v>Removing, repairing and rewinding of ceiling fan including rewinding charges, cost of labour charges for removing etc., all complete and as directed by the departmental officers.</v>
          </cell>
          <cell r="D1192">
            <v>700</v>
          </cell>
          <cell r="E1192" t="str">
            <v>Quotation</v>
          </cell>
          <cell r="F1192" t="str">
            <v>Each</v>
          </cell>
        </row>
        <row r="1193">
          <cell r="B1193" t="str">
            <v>Manhole Cover SFRC 600mm x 600mm</v>
          </cell>
          <cell r="C1193" t="str">
            <v>Manhole Cover SFRC 600mm x 600mm</v>
          </cell>
          <cell r="D1193">
            <v>2701</v>
          </cell>
          <cell r="E1193" t="str">
            <v>PWD SOR 2023-2024 P-77 ItemM-0714</v>
          </cell>
          <cell r="F1193" t="str">
            <v>Each</v>
          </cell>
        </row>
        <row r="1194">
          <cell r="B1194" t="str">
            <v>Manhole Cover SFRC 750mm x 750mm</v>
          </cell>
          <cell r="C1194" t="str">
            <v>Manhole Cover SFRC 750mm x 750mm</v>
          </cell>
          <cell r="D1194">
            <v>2971</v>
          </cell>
          <cell r="E1194" t="str">
            <v>PWD SOR 2023-2024 P-77  ItemM-0715</v>
          </cell>
          <cell r="F1194" t="str">
            <v>Each</v>
          </cell>
        </row>
        <row r="1195">
          <cell r="B1195" t="str">
            <v>Manhole Cover SFRC 900mm x 750mm</v>
          </cell>
          <cell r="C1195" t="str">
            <v>Manhole Cover SFRC 900mm x 750mm</v>
          </cell>
          <cell r="D1195">
            <v>3244</v>
          </cell>
          <cell r="E1195" t="str">
            <v>PWD SOR 2023-2024 P-77  ItemM-0716</v>
          </cell>
          <cell r="F1195" t="str">
            <v>Each</v>
          </cell>
        </row>
        <row r="1196">
          <cell r="B1196" t="str">
            <v>Supplying and fixing of MS angle of size 50 x 50 x 5 mm MS angle to hold LTUG cable in OH portion etc., all complete</v>
          </cell>
          <cell r="C1196" t="str">
            <v>Supplying and fixing of MS angle of size 50 x 50 x 5 mm MS angle to hold LTUG cable in OH portion etc., all complete</v>
          </cell>
          <cell r="D1196">
            <v>57.6</v>
          </cell>
          <cell r="E1196" t="str">
            <v>PWD SOR 2023-2024 P-135 ItemM-1606</v>
          </cell>
          <cell r="F1196" t="str">
            <v>KG</v>
          </cell>
        </row>
        <row r="1197">
          <cell r="B1197" t="str">
            <v xml:space="preserve"> Supplying  and erectiopn of precast RCC Piller of size 150x150x2400mm space with necessary reinforecement , labour charges for casting , curing, conveyance and erection @ site</v>
          </cell>
          <cell r="C1197" t="str">
            <v xml:space="preserve"> Supplying  and erectiopn of precast RCC Piller of size 150x150x2400mm space with necessary reinforecement , labour charges for casting , curing, conveyance and erection @ site</v>
          </cell>
          <cell r="D1197">
            <v>900.83</v>
          </cell>
          <cell r="F1197" t="str">
            <v>Each</v>
          </cell>
        </row>
        <row r="1198">
          <cell r="B1198" t="str">
            <v>Supplying and fixing of 6Amps to 32 Amps single pole MCB</v>
          </cell>
          <cell r="C1198" t="str">
            <v>Supplying and fixing of 6Amps to 32 Amps single pole MCB  including cost of all materials and labour charges, etc all complete as per relevant standard specification and as directed by the departmental officers. (The quality and brand should be got approv</v>
          </cell>
          <cell r="D1198">
            <v>174</v>
          </cell>
          <cell r="E1198" t="str">
            <v>PWD SOR 2022-2023 P-132 Item 6-a</v>
          </cell>
          <cell r="F1198" t="str">
            <v>Each</v>
          </cell>
        </row>
        <row r="1199">
          <cell r="B1199" t="str">
            <v>S&amp;F TPN 6 way DB encloser</v>
          </cell>
          <cell r="C1199" t="str">
            <v xml:space="preserve">Supply and fixing of 6 way Horizontal Triple pole and neutral MCB sheet steel enclosure distribution board with double door (metal) with 1 no. 63 A 4 P MCB switch as incoming and 18 nos. 6A to 32A SP MCB as outgoing on wall with earth connection only.
</v>
          </cell>
          <cell r="D1199">
            <v>8257</v>
          </cell>
          <cell r="E1199" t="str">
            <v>SD 627</v>
          </cell>
          <cell r="F1199" t="str">
            <v>Each</v>
          </cell>
        </row>
        <row r="1200">
          <cell r="B1200" t="str">
            <v xml:space="preserve">Run off mains with MS Pipe with Open Wiring 2 wires of 1.5 Sqmm  copper PVC insulated unsheathed single core </v>
          </cell>
          <cell r="C1200" t="str">
            <v>Run off mains with MS Pipe with Open Wiring 2 wires of 1.5 Sqmm  copper PVC insulated unsheathed single core 1.1KV cable wire contuinuous earth by means of 1.5 Sqmm copper PVC insulated unsheathed single core 1.1 KV grade cable in fully concealed 25 mm MS</v>
          </cell>
          <cell r="D1200">
            <v>558</v>
          </cell>
          <cell r="E1200" t="str">
            <v>Data</v>
          </cell>
          <cell r="F1200" t="str">
            <v>Rmt</v>
          </cell>
        </row>
        <row r="1201">
          <cell r="B1201" t="str">
            <v>Providing and fixing 25mm x 3mm copper strip on surface or in recess for connections as required - Data G (SD - 76)</v>
          </cell>
          <cell r="C1201" t="str">
            <v>Providing and fixing 25mm x 3mm copper strip on surface or in recess for connections as required.</v>
          </cell>
          <cell r="D1201">
            <v>469</v>
          </cell>
          <cell r="E1201" t="str">
            <v>(SD - 76)</v>
          </cell>
          <cell r="F1201" t="str">
            <v>Each</v>
          </cell>
        </row>
        <row r="1202">
          <cell r="B1202" t="str">
            <v>Providing and fixing 25mm x 6mm copper strip on surface or in recess for connections as required for alternator neutral -                  Data H (SD - 77)</v>
          </cell>
          <cell r="C1202" t="str">
            <v>Providing and fixing 25mm x 6mm copper strip on surface or in recess for connections as required for alternator neutral.</v>
          </cell>
          <cell r="D1202">
            <v>882</v>
          </cell>
          <cell r="E1202" t="str">
            <v>(SD - 77)</v>
          </cell>
          <cell r="F1202" t="str">
            <v>Each</v>
          </cell>
        </row>
        <row r="1203">
          <cell r="B1203" t="str">
            <v>Dismantling, clearing away of Indian water closet including labour charges etc., all complete</v>
          </cell>
          <cell r="C1203" t="str">
            <v>Dismantling, clearing away of Indian water closet including labour charges etc., all complete</v>
          </cell>
          <cell r="D1203">
            <v>317.20999999999998</v>
          </cell>
          <cell r="E1203" t="str">
            <v>Data</v>
          </cell>
          <cell r="F1203" t="str">
            <v>Each</v>
          </cell>
        </row>
        <row r="1204">
          <cell r="B1204" t="str">
            <v>Supply and fixing of 3 in 1 wall mixer</v>
          </cell>
          <cell r="C1204" t="str">
            <v>Supply and fixing of 3 in 1 wall mixer of approved best quality including cost and fixing charges etc complete and as directed by the departmental officers (wall mixer shall be got approved from the executive engineer before use)</v>
          </cell>
          <cell r="D1204">
            <v>4146</v>
          </cell>
          <cell r="E1204" t="str">
            <v>PWD SOR P 53 2023-2024 ITEM M-0514</v>
          </cell>
          <cell r="F1204" t="str">
            <v>Each</v>
          </cell>
        </row>
        <row r="1205">
          <cell r="B1205" t="str">
            <v xml:space="preserve">S/F of openable type  Single Leaf Four Compartment Cupboard shutter </v>
          </cell>
          <cell r="C1205" t="str">
            <v>S/F of openable type  Single Leaf Four Compartment Cupboard shutter as per the drawing using 19mm tk water proof plywood  outer surface lipped by 3mm tk veneer plywood of best and approved quality and finished by two coats of french / Laa Polish The inner</v>
          </cell>
          <cell r="D1205">
            <v>5872.14</v>
          </cell>
          <cell r="E1205" t="str">
            <v>Data</v>
          </cell>
          <cell r="F1205" t="str">
            <v>Sqm</v>
          </cell>
        </row>
        <row r="1206">
          <cell r="B1206" t="str">
            <v>Supply and fixing of CP Shower Arm with Overhead Shower Rose</v>
          </cell>
          <cell r="C1206" t="str">
            <v>Supply and fixing of CP Shower Arm with Overhead Shower Rose of best approved quality with necessary isi mark (shower rose shall be got approved from the executive engineer before fixing) etc. complete complying with relevant standard specification and as</v>
          </cell>
          <cell r="D1206">
            <v>1181</v>
          </cell>
          <cell r="E1206" t="str">
            <v>PWD SOR P 53 2023-2024 ITEM M-0516</v>
          </cell>
          <cell r="F1206" t="str">
            <v>Each</v>
          </cell>
        </row>
        <row r="1207">
          <cell r="B1207" t="str">
            <v xml:space="preserve">Supply and fixng of TNEB meter board suitable for 3 phase 100A service </v>
          </cell>
          <cell r="C1207" t="str">
            <v xml:space="preserve">Supply and fixng of TNEB meter board suitable for 3 phase 100A service connection made up of suitable angle iron frame work of size 2 feet x 1-1/2 feet using angle iron of size 1-1/2" x 1-1/2" x 1/4" rigidly fixed on wall covered with hylem sheet of size </v>
          </cell>
          <cell r="D1207">
            <v>5612</v>
          </cell>
          <cell r="E1207" t="str">
            <v>SD-130</v>
          </cell>
          <cell r="F1207" t="str">
            <v>Each</v>
          </cell>
        </row>
        <row r="1208">
          <cell r="B1208" t="str">
            <v xml:space="preserve">Supply and fixing of 900x700x250 mm tk eb service panel for 415 volt,3 phase, 4 wire 50 hz power </v>
          </cell>
          <cell r="C1208" t="str">
            <v>Supply and fixing of 900x700x250 mm tk eb service panel for 415 volt,3 phase, 4 wire 50 hz power distrbution system.the panel shall be indoor wall mouting type out of 16swg sheet steel complete with all accessories. in comng 1no 300amps bus bar compartmen</v>
          </cell>
          <cell r="D1208">
            <v>25000</v>
          </cell>
          <cell r="E1208" t="str">
            <v>Quotation</v>
          </cell>
          <cell r="F1208" t="str">
            <v>Each</v>
          </cell>
        </row>
        <row r="1209">
          <cell r="B1209" t="str">
            <v>Cleaning of Septic tank &amp; Chamber including lorry fright charges loading and unloading outside the city limit minimum 5k.mts form site and remove the blockages in line etc., all complete</v>
          </cell>
          <cell r="C1209" t="str">
            <v>Cleaning of Septic tank &amp; Chamber including lorry fright charges loading and unloading outside the city limit minimum 5k.mts form site and remove the blockages in line etc., all complete</v>
          </cell>
          <cell r="D1209">
            <v>3500</v>
          </cell>
          <cell r="F1209" t="str">
            <v>Job</v>
          </cell>
        </row>
        <row r="1210">
          <cell r="B1210" t="str">
            <v>UG Cable</v>
          </cell>
        </row>
        <row r="1211">
          <cell r="B1211" t="str">
            <v>Supplying and delivery of LTUG cable including cost of all materials etc all complete complying with relevant standard specifications and as directed by the departmental officers</v>
          </cell>
          <cell r="C1211" t="str">
            <v>Supplying and delivery of LTUG cable including cost of all materials etc all complete complying with relevant standard specifications and as directed by the departmental officers</v>
          </cell>
        </row>
        <row r="1212">
          <cell r="B1212" t="str">
            <v>2 core 6 sq.mm. PVC Armoured UG Cable</v>
          </cell>
          <cell r="C1212" t="str">
            <v>2 core 6 sq.mm. PVC Armoured UG Cable</v>
          </cell>
          <cell r="D1212">
            <v>97.9</v>
          </cell>
        </row>
        <row r="1213">
          <cell r="B1213" t="str">
            <v>2 core 10 sq.mm. PVC Armoured UG Cable</v>
          </cell>
          <cell r="C1213" t="str">
            <v>2 core 10 sq.mm. PVC Armoured UG Cable</v>
          </cell>
          <cell r="D1213">
            <v>119.2</v>
          </cell>
        </row>
        <row r="1214">
          <cell r="B1214" t="str">
            <v>2 core 16 sq.mm. PVC Armoured UG Cable</v>
          </cell>
          <cell r="C1214" t="str">
            <v>2 core 16 sq.mm. PVC Armoured UG Cable</v>
          </cell>
          <cell r="D1214">
            <v>129.4</v>
          </cell>
        </row>
        <row r="1215">
          <cell r="B1215" t="str">
            <v>2 core 25 sq.mm. PVC Armoured UG Cable</v>
          </cell>
          <cell r="C1215" t="str">
            <v>2 core 25 sq.mm. PVC Armoured UG Cable</v>
          </cell>
          <cell r="D1215">
            <v>146.9</v>
          </cell>
        </row>
        <row r="1216">
          <cell r="B1216" t="str">
            <v>3.5 core 25 sq.mm. PVC Armoured UG Cable</v>
          </cell>
          <cell r="C1216" t="str">
            <v>3.5 core 25 sq.mm. PVC Armoured UG Cable</v>
          </cell>
          <cell r="D1216">
            <v>221.6</v>
          </cell>
        </row>
        <row r="1217">
          <cell r="B1217" t="str">
            <v>3.5 core 35 sq.mm. PVC Armoured UG Cable</v>
          </cell>
          <cell r="C1217" t="str">
            <v>3.5 core 35 sq.mm. PVC Armoured UG Cable</v>
          </cell>
          <cell r="D1217">
            <v>260.89999999999998</v>
          </cell>
        </row>
        <row r="1218">
          <cell r="B1218" t="str">
            <v>3.5 core 50 sq.mm. PVC Armoured UG Cable</v>
          </cell>
          <cell r="C1218" t="str">
            <v>3.5 core 50 sq.mm. PVC Armoured UG Cable</v>
          </cell>
          <cell r="D1218">
            <v>339.8</v>
          </cell>
        </row>
        <row r="1219">
          <cell r="B1219" t="str">
            <v>3.5 core 70 sq.mm. PVC Armoured UG Cable</v>
          </cell>
          <cell r="C1219" t="str">
            <v>3.5 core 70 sq.mm. PVC Armoured UG Cable</v>
          </cell>
          <cell r="D1219">
            <v>436</v>
          </cell>
        </row>
        <row r="1220">
          <cell r="B1220" t="str">
            <v>3.5 core 95 sq.mm. PVC Armoured UG Cable</v>
          </cell>
          <cell r="C1220" t="str">
            <v>3.5 core 95 sq.mm. PVC Armoured UG Cable</v>
          </cell>
          <cell r="D1220">
            <v>564</v>
          </cell>
        </row>
        <row r="1221">
          <cell r="B1221" t="str">
            <v>3.5 core 120 sq.mm. PVC Armoured UG Cable</v>
          </cell>
          <cell r="C1221" t="str">
            <v>3.5 core 120 sq.mm. PVC Armoured UG Cable</v>
          </cell>
          <cell r="D1221">
            <v>689</v>
          </cell>
        </row>
        <row r="1222">
          <cell r="B1222" t="str">
            <v>3.5 core 150 sq.mm. PVC Armoured UG Cable</v>
          </cell>
          <cell r="C1222" t="str">
            <v>3.5 core 150 sq.mm. PVC Armoured UG Cable</v>
          </cell>
          <cell r="D1222">
            <v>816</v>
          </cell>
        </row>
        <row r="1223">
          <cell r="B1223" t="str">
            <v>3.5 core 185 sq.mm. PVC Armoured UG Cable</v>
          </cell>
          <cell r="C1223" t="str">
            <v>3.5 core 185 sq.mm. PVC Armoured UG Cable</v>
          </cell>
          <cell r="D1223">
            <v>996</v>
          </cell>
        </row>
        <row r="1224">
          <cell r="B1224" t="str">
            <v>3.5 core 240 sq.mm. PVC Armoured UG Cable</v>
          </cell>
          <cell r="C1224" t="str">
            <v>3.5 core 240 sq.mm. PVC Armoured UG Cable</v>
          </cell>
          <cell r="D1224">
            <v>1263</v>
          </cell>
        </row>
        <row r="1225">
          <cell r="B1225" t="str">
            <v>3.5 core 300 sq.mm. PVC Armoured UG Cable</v>
          </cell>
          <cell r="C1225" t="str">
            <v>3.5 core 300 sq.mm. PVC Armoured UG Cable</v>
          </cell>
          <cell r="D1225">
            <v>1550</v>
          </cell>
        </row>
        <row r="1226">
          <cell r="B1226" t="str">
            <v>3.5 core 400 sq.mm. PVC Armoured UG Cable</v>
          </cell>
          <cell r="C1226" t="str">
            <v>3.5 core 400 sq.mm. PVC Armoured UG Cable</v>
          </cell>
          <cell r="D1226">
            <v>1977</v>
          </cell>
        </row>
        <row r="1227">
          <cell r="B1227" t="str">
            <v>4 core 6 sq.mm. PVC Armoured UG Cable</v>
          </cell>
          <cell r="C1227" t="str">
            <v>4 core 6 sq.mm. PVC Armoured UG Cable</v>
          </cell>
          <cell r="D1227">
            <v>126.9</v>
          </cell>
        </row>
        <row r="1228">
          <cell r="B1228" t="str">
            <v>4 core 10 sq.mm. PVC Armoured UG Cable</v>
          </cell>
          <cell r="C1228" t="str">
            <v>4 core 10 sq.mm. PVC Armoured UG Cable</v>
          </cell>
          <cell r="D1228">
            <v>139.1</v>
          </cell>
        </row>
        <row r="1229">
          <cell r="B1229" t="str">
            <v>4 core 16 sq.mm. PVC Armoured UG Cable</v>
          </cell>
          <cell r="C1229" t="str">
            <v>4 core 16 sq.mm. PVC Armoured UG Cable</v>
          </cell>
          <cell r="D1229">
            <v>183.2</v>
          </cell>
        </row>
        <row r="1230">
          <cell r="B1230" t="str">
            <v>Labour charges for laying of PVC Armoured LTUG Cable excluding Civil works etc.,all complete and as directed by the departmental officers 
a) Below Ground Level</v>
          </cell>
          <cell r="C1230" t="str">
            <v>Labour charges for laying of PVC Armoured LTUG Cable excluding Civil works etc.,all complete and as directed by the departmental officers 
a) Below Ground Level</v>
          </cell>
          <cell r="D1230">
            <v>48.32</v>
          </cell>
          <cell r="E1230" t="str">
            <v>Data</v>
          </cell>
          <cell r="F1230" t="str">
            <v>Rmt</v>
          </cell>
        </row>
        <row r="1231">
          <cell r="B1231" t="str">
            <v>Labour charges for laying of PVC Armoured LTUG Cable a) Below Ground Level</v>
          </cell>
          <cell r="C1231" t="str">
            <v>Charges for conveying and laying of U.G.Cable below ground level including earth work excavation and refilling and providing sand cushion, brick layer protection, etc., all complete for UG cable of sizes 4 to 25 mm and 2'/3/31/2/4 core</v>
          </cell>
          <cell r="D1231">
            <v>267.39999999999998</v>
          </cell>
          <cell r="E1231" t="str">
            <v>Data</v>
          </cell>
          <cell r="F1231" t="str">
            <v>Rmt</v>
          </cell>
        </row>
        <row r="1232">
          <cell r="B1232" t="str">
            <v>Labour charges for fixing of PVC Armoured LTUG Cable  in Vertical wall (or) EB Pole etc., all complete and as directed by the departmental officers 
Above Ground Level</v>
          </cell>
          <cell r="C1232" t="str">
            <v>Labour charges for fixing of PVC Armoured LTUG Cable  in Vertical wall (or) EB Pole etc., all complete and as directed by the departmental officers 
Above Ground Level</v>
          </cell>
          <cell r="D1232">
            <v>174.8</v>
          </cell>
          <cell r="E1232" t="str">
            <v>Data</v>
          </cell>
          <cell r="F1232" t="str">
            <v>Rmt</v>
          </cell>
        </row>
        <row r="1233">
          <cell r="B1233" t="str">
            <v>cable gland</v>
          </cell>
          <cell r="C1233" t="str">
            <v>cable gland</v>
          </cell>
        </row>
        <row r="1234">
          <cell r="B1234" t="str">
            <v>Supply and fixing of brass cable gland for 2 x 4 sq.mm. PVC LTUG aluminium armoured cable with earth connection</v>
          </cell>
          <cell r="C1234" t="str">
            <v>Supply and fixing of brass cable gland for 2 x 4 sq.mm. PVC LTUG aluminium armoured cable with earth connection</v>
          </cell>
          <cell r="D1234">
            <v>273</v>
          </cell>
          <cell r="F1234" t="str">
            <v>Electrical Data  SD 180</v>
          </cell>
        </row>
        <row r="1235">
          <cell r="B1235" t="str">
            <v>Supply and fixing of brass cable gland for 2 x 6 sq.mm. PVC LTUG aluminium armoured cable with earth connection</v>
          </cell>
          <cell r="C1235" t="str">
            <v>Supply and fixing of brass cable gland for 2 x 6 sq.mm. PVC LTUG aluminium armoured cable with earth connection</v>
          </cell>
          <cell r="D1235">
            <v>278</v>
          </cell>
          <cell r="F1235" t="str">
            <v>Electrical Data  SD 181</v>
          </cell>
        </row>
        <row r="1236">
          <cell r="B1236" t="str">
            <v>Supply and fixing of brass cable gland for 2 x 10 sq.mm. PVC LTUG aluminium armoured cable with earth connection</v>
          </cell>
          <cell r="C1236" t="str">
            <v>Supply and fixing of brass cable gland for 2 x 10 sq.mm. PVC LTUG aluminium armoured cable with earth connection</v>
          </cell>
          <cell r="D1236">
            <v>282</v>
          </cell>
          <cell r="F1236" t="str">
            <v>Electrical Data  SD 182</v>
          </cell>
        </row>
        <row r="1237">
          <cell r="B1237" t="str">
            <v>Supply and fixing of brass cable gland for 2 x 16 sq.mm. PVC LTUG aluminium armoured cable with earth
connection</v>
          </cell>
          <cell r="C1237" t="str">
            <v>Supply and fixing of brass cable gland for 2 x 16 sq.mm. PVC LTUG aluminium armoured cable with earth
connection</v>
          </cell>
          <cell r="D1237">
            <v>295</v>
          </cell>
          <cell r="F1237" t="str">
            <v>Electrical Data  SD 183</v>
          </cell>
        </row>
        <row r="1238">
          <cell r="B1238" t="str">
            <v>Supply and fixing of brass cable gland for 2 x 25 sq.mm. PVC LTUG aluminium armoured cable with earth
connection</v>
          </cell>
          <cell r="C1238" t="str">
            <v>Supply and fixing of brass cable gland for 2 x 25 sq.mm. PVC LTUG aluminium armoured cable with earth
connection</v>
          </cell>
          <cell r="D1238">
            <v>303</v>
          </cell>
          <cell r="F1238" t="str">
            <v>Electrical Data  SD 184</v>
          </cell>
        </row>
        <row r="1239">
          <cell r="B1239" t="str">
            <v>Supply and fixing of brass cable gland for 4 x 25 sq.mm. PVC LTUG aluminium armoured cable with earth connection</v>
          </cell>
          <cell r="C1239" t="str">
            <v>Supply and fixing of brass cable gland for 4 x 25 sq.mm. PVC LTUG aluminium armoured cable with earth connection</v>
          </cell>
          <cell r="D1239">
            <v>303</v>
          </cell>
          <cell r="F1239" t="str">
            <v>Electrical Data  SD 185</v>
          </cell>
        </row>
        <row r="1240">
          <cell r="B1240" t="str">
            <v>Supply and fixing of brass cable gland for 4 x 16 sq.mm. PVC LTUG aluminium armoured cable with earth connection</v>
          </cell>
          <cell r="C1240" t="str">
            <v>Supply and fixing of brass cable gland for 4 x 16 sq.mm. PVC LTUG aluminium armoured cable with earth connection</v>
          </cell>
          <cell r="F1240" t="str">
            <v>Data</v>
          </cell>
        </row>
        <row r="1241">
          <cell r="B1241" t="str">
            <v>Supply and fixing of brass cable gland for 4 x 10 sq.mm. PVC LTUG aluminium armoured cable with earth connection</v>
          </cell>
          <cell r="C1241" t="str">
            <v>Supply and fixing of brass cable gland for 4 x 10 sq.mm. PVC LTUG aluminium armoured cable with earth connection</v>
          </cell>
          <cell r="F1241" t="str">
            <v>Data</v>
          </cell>
        </row>
        <row r="1242">
          <cell r="B1242" t="str">
            <v>Supply and fixing of brass cable gland for 3-1/2 x 25 sq.mm. PVC LTUG aluminium armoured cable with earth
connection</v>
          </cell>
          <cell r="C1242" t="str">
            <v>Supply and fixing of brass cable gland for 3-1/2 x 25 sq.mm. PVC LTUG aluminium armoured cable with earth
connection</v>
          </cell>
          <cell r="D1242">
            <v>426</v>
          </cell>
          <cell r="F1242" t="str">
            <v>Electrical Data  SD 186</v>
          </cell>
        </row>
        <row r="1243">
          <cell r="B1243" t="str">
            <v>Supply and fixing of brass cable gland for 3-1/2 x 35 sq.mm. PVC LTUG aluminium armoured cable with earth
connection</v>
          </cell>
          <cell r="C1243" t="str">
            <v>Supply and fixing of brass cable gland for 3-1/2 x 35 sq.mm. PVC LTUG aluminium armoured cable with earth
connection</v>
          </cell>
          <cell r="D1243">
            <v>439</v>
          </cell>
          <cell r="F1243" t="str">
            <v>Electrical Data  SD 187</v>
          </cell>
        </row>
        <row r="1244">
          <cell r="B1244" t="str">
            <v>Supply and frxing of brass cable gland for 3-1/2 x 50 sq.mm. PVC LTUG aluminium armoured cable with earth
connection</v>
          </cell>
          <cell r="C1244" t="str">
            <v>Supply and frxing of brass cable gland for 3-1/2 x 50 sq.mm. PVC LTUG aluminium armoured cable with earth
connection</v>
          </cell>
          <cell r="D1244">
            <v>439</v>
          </cell>
          <cell r="F1244" t="str">
            <v>Electrical Data  SD 188</v>
          </cell>
        </row>
        <row r="1245">
          <cell r="B1245" t="str">
            <v>Supply and fixing of brass cable gland for 3-1/2 x 70 sq.mm. PVC LTUG aluminium armoured cable with earth
connection</v>
          </cell>
          <cell r="C1245" t="str">
            <v>Supply and fixing of brass cable gland for 3-1/2 x 70 sq.mm. PVC LTUG aluminium armoured cable with earth connection</v>
          </cell>
          <cell r="D1245">
            <v>578</v>
          </cell>
          <cell r="F1245" t="str">
            <v>Electrical Data  SD 189</v>
          </cell>
        </row>
        <row r="1246">
          <cell r="B1246" t="str">
            <v>Supply and fixing of brass cable gland for 3-1/2 x 95 sq.mm. PVC LTUG aluminium armoured cable with earth
connection</v>
          </cell>
          <cell r="C1246" t="str">
            <v>Supply and fixing of brass cable gland for 3-1/2 x 95 sq.mm. PVC LTUG aluminium armoured cable with earth
connection</v>
          </cell>
          <cell r="D1246">
            <v>595</v>
          </cell>
          <cell r="F1246" t="str">
            <v>Electrical Data  SD 190</v>
          </cell>
        </row>
        <row r="1247">
          <cell r="B1247" t="str">
            <v>Supply and fixing of brass cable gland for 3-1/2 x 120 sq.mm. PVC LTUG aluminium armoured cable with earth
connection</v>
          </cell>
          <cell r="C1247" t="str">
            <v>Supply and fixing of brass cable gland for 3-1/2 x 120 sq.mm. PVC LTUG aluminium armoured cable with earth
connection</v>
          </cell>
          <cell r="D1247">
            <v>621</v>
          </cell>
          <cell r="F1247" t="str">
            <v>Electrical Data  SD 191</v>
          </cell>
        </row>
        <row r="1248">
          <cell r="B1248" t="str">
            <v>Supply and fixing of brass cable gland for 3-1/2 x 150 sq.mm. PVC LTUG aluminium armoured cable with earth
connection</v>
          </cell>
          <cell r="C1248" t="str">
            <v>Supply and fixing of brass cable gland for 3-1/2 x 150 sq.mm. PVC LTUG aluminium armoured cable with earth
connection</v>
          </cell>
          <cell r="D1248">
            <v>658</v>
          </cell>
          <cell r="F1248" t="str">
            <v>Electrical Data  SD 192</v>
          </cell>
        </row>
        <row r="1249">
          <cell r="B1249" t="str">
            <v>Supply and fixing of brass cable gland for 3-1/2 x 185 sq.mm. PVC LTUG aluminium armoured cable with earth
connection</v>
          </cell>
          <cell r="C1249" t="str">
            <v>Supply and fixing of brass cable gland for 3-1/2 x 185 sq.mm. PVC LTUG aluminium armoured cable with earth
connection</v>
          </cell>
          <cell r="D1249">
            <v>691</v>
          </cell>
          <cell r="F1249" t="str">
            <v>Electrical Data  SD 193</v>
          </cell>
        </row>
        <row r="1250">
          <cell r="B1250" t="str">
            <v>Supply and fixing of brass cable gland for 3-1/2 x 240 sq.mm. PVC LTUG aluminium armoured cable with earth
connection</v>
          </cell>
          <cell r="C1250" t="str">
            <v>Supply and fixing of brass cable gland for 3-1/2 x 240 sq.mm. PVC LTUG aluminium armoured cable with earth
connection</v>
          </cell>
          <cell r="D1250">
            <v>814</v>
          </cell>
          <cell r="F1250" t="str">
            <v>Electrical Data  SD 194</v>
          </cell>
        </row>
        <row r="1251">
          <cell r="B1251" t="str">
            <v>Supply and fixing of brass cable gland for 3-1/2 x 300 sq.mm. PVC LTUG aluminium armoured cable with earth
connection</v>
          </cell>
          <cell r="C1251" t="str">
            <v>Supply and fixing of brass cable gland for 3-1/2 x 300 sq.mm. PVC LTUG aluminium armoured cable with earth
connection</v>
          </cell>
          <cell r="D1251">
            <v>850</v>
          </cell>
          <cell r="F1251" t="str">
            <v>Electrical Data  SD 195</v>
          </cell>
        </row>
        <row r="1252">
          <cell r="B1252" t="str">
            <v>Supply and fixing of brass cable gland for 3-1/2 x 400 sq.mm. PVC LTUG aluminium armoured cable with earth
connection</v>
          </cell>
          <cell r="C1252" t="str">
            <v>Supply and fixing of brass cable gland for 3-1/2 x 400 sq.mm. PVC LTUG aluminium armoured cable with earth
connection</v>
          </cell>
          <cell r="D1252">
            <v>943</v>
          </cell>
          <cell r="F1252" t="str">
            <v>Electrical Data  SD 196</v>
          </cell>
        </row>
        <row r="1253">
          <cell r="B1253" t="str">
            <v>cable end termination</v>
          </cell>
          <cell r="C1253" t="str">
            <v>cable end termination</v>
          </cell>
        </row>
        <row r="1254">
          <cell r="B1254" t="str">
            <v>Supply and providing cable end termination of  4 x 16 sq.mm. PVC LTUG aluminium armoured cable with necessary aluminium cable sockets by crimping etc with electrical connection complete</v>
          </cell>
          <cell r="C1254" t="str">
            <v>Supply and providing cable end termination of  4 x 16 sq.mm. PVC LTUG aluminium armoured cable with necessary aluminium cable sockets by crimping etc with electrical connection complete</v>
          </cell>
        </row>
        <row r="1255">
          <cell r="B1255" t="str">
            <v>Supply and providing cable end termination of  4 x 10 sq.mm. PVC LTUG aluminium armoured cable with necessary aluminium cable sockets by crimping etc with electrical connection complete</v>
          </cell>
          <cell r="C1255" t="str">
            <v>Supply and providing cable end termination of  4 x 10 sq.mm. PVC LTUG aluminium armoured cable with necessary aluminium cable sockets by crimping etc with electrical connection complete</v>
          </cell>
          <cell r="E1255" t="str">
            <v>Each</v>
          </cell>
        </row>
        <row r="1256">
          <cell r="B1256" t="str">
            <v>Supply and providing cable end termination of  2 x 10 sq.mm. PVC LTUG aluminium armoured cable with necessary aluminium cable sockets by crimping etc with electrical connection complete</v>
          </cell>
          <cell r="C1256" t="str">
            <v>Supply and providing cable end termination of  2 x 10 sq.mm. PVC LTUG aluminium armoured cable with necessary aluminium cable sockets by crimping etc with electrical connection complete</v>
          </cell>
          <cell r="E1256" t="str">
            <v>Each</v>
          </cell>
        </row>
        <row r="1257">
          <cell r="B1257" t="str">
            <v>Supply and providing cable end termination of 3-1/2 x 25 sq.mm. PVC LTUG aluminium armoured cable with necessary aluminium cable sockets by crimping etc with electrical connection complete</v>
          </cell>
          <cell r="C1257" t="str">
            <v>Supply and providing cable end termination of 3-1/2 x 25 sq.mm. PVC LTUG aluminium armoured cable with necessary aluminium cable sockets by crimping etc with electrical connection complete</v>
          </cell>
          <cell r="D1257">
            <v>335</v>
          </cell>
          <cell r="E1257" t="str">
            <v>Each</v>
          </cell>
          <cell r="F1257" t="str">
            <v>Electrical Data  SD 235</v>
          </cell>
        </row>
        <row r="1258">
          <cell r="B1258" t="str">
            <v>Supply and providing cable end termination of 3-1/2 x 35 sq.mm. PVC LTUG aluminium armoured cable with necessary aluminium cable sockets by crimping etc with electrical connection complete</v>
          </cell>
          <cell r="C1258" t="str">
            <v>Supply and providing cable end termination of 3-1/2 x 35 sq.mm. PVC LTUG aluminium armoured cable with necessary aluminium cable sockets by crimping etc with electrical connection complete</v>
          </cell>
          <cell r="D1258">
            <v>339</v>
          </cell>
          <cell r="E1258" t="str">
            <v>Each</v>
          </cell>
          <cell r="F1258" t="str">
            <v>Electrical Data  SD 236</v>
          </cell>
        </row>
        <row r="1259">
          <cell r="B1259" t="str">
            <v>Supply and providing cable end termination of 3-1/2 x 50 sq.mm. PVC LTUG aluminium armoured cable with necessary aluminium cable sockets by crimping etc with electrical connection complete.</v>
          </cell>
          <cell r="C1259" t="str">
            <v>Supply and providing cable end termination of 3-1/2 x 50 sq.mm. PVC LTUG aluminium armoured cable with necessary aluminium cable sockets by crimping etc with electrical connection complete.</v>
          </cell>
          <cell r="D1259">
            <v>346</v>
          </cell>
          <cell r="E1259" t="str">
            <v>Each</v>
          </cell>
          <cell r="F1259" t="str">
            <v>Electrical Data  SD 237</v>
          </cell>
        </row>
        <row r="1260">
          <cell r="B1260" t="str">
            <v>Supply and providing cable end termination of 3-1/2 x 70 sq.mm. PVC LTUG aluminium armoured cable with necessary aluminium cable sockets by crimping etc with electrical connection complete</v>
          </cell>
          <cell r="C1260" t="str">
            <v>Supply and providing cable end termination of 3-1/2 x 70 sq.mm. PVC LTUG aluminium armoured cable with necessary aluminium cable sockets by crimping etc with electrical connection complete</v>
          </cell>
          <cell r="D1260">
            <v>353</v>
          </cell>
          <cell r="E1260" t="str">
            <v>Each</v>
          </cell>
          <cell r="F1260" t="str">
            <v>Electrical Data  SD 238</v>
          </cell>
        </row>
        <row r="1261">
          <cell r="B1261" t="str">
            <v>Supply and providing cable end termination of 3-1/2 x 95 sq.mm. PVC LTUG aluminium armoured cable with necessary aluminium cable sockets by crimping etc with electrical connection complete</v>
          </cell>
          <cell r="C1261" t="str">
            <v>Supply and providing cable end termination of 3-1/2 x 95 sq.mm. PVC LTUG aluminium armoured cable with necessary aluminium cable sockets by crimping etc with electrical connection complete</v>
          </cell>
          <cell r="D1261">
            <v>521</v>
          </cell>
          <cell r="E1261" t="str">
            <v>Each</v>
          </cell>
          <cell r="F1261" t="str">
            <v>Electrical Data  SD 239</v>
          </cell>
        </row>
        <row r="1262">
          <cell r="B1262" t="str">
            <v>Supply and providing cable end termination of 3-1/2 x 120 sq.mm. PVC LTUG aluminium armoured cable with necessary aluminium cable sockets by crimping etc with electrical connection complete</v>
          </cell>
          <cell r="C1262" t="str">
            <v>Supply and providing cable end termination of 3-1/2 x 120 sq.mm. PVC LTUG aluminium armoured cable with necessary aluminium cable sockets by crimping etc with electrical connection complete</v>
          </cell>
          <cell r="D1262">
            <v>532</v>
          </cell>
          <cell r="E1262" t="str">
            <v>Each</v>
          </cell>
          <cell r="F1262" t="str">
            <v>Electrical Data  SD 240</v>
          </cell>
        </row>
        <row r="1263">
          <cell r="B1263" t="str">
            <v>Supply and providing cable end termination of 3-1/2 x 150 sq.mm. PVC LTUG aluminium armoured cable with
necessary aluminium cable sockets by crimping etc., with electrical connection complete</v>
          </cell>
          <cell r="C1263" t="str">
            <v>Supply and providing cable end termination of 3-1/2 x 150 sq.mm. PVC LTUG aluminium armoured cable with necessary aluminium cable sockets by crimping etc., with electrical connection complete</v>
          </cell>
          <cell r="D1263">
            <v>546</v>
          </cell>
          <cell r="E1263" t="str">
            <v>Each</v>
          </cell>
          <cell r="F1263" t="str">
            <v>Electrical Data  SD 241</v>
          </cell>
        </row>
        <row r="1264">
          <cell r="B1264" t="str">
            <v>Supply and providing cable end termination of 3-1/2 x 185 sq.mm. PVC LTUG aluminium armoured cable with necessary aluminium cable sockets by crimping etc with electrical connection complete</v>
          </cell>
          <cell r="C1264" t="str">
            <v>Supply and providing cable end termination of 3-1/2 x 185 sq.mm. PVC LTUG aluminium armoured cable with necessary aluminium cable sockets by crimping etc with electrical connection complete</v>
          </cell>
          <cell r="D1264">
            <v>562</v>
          </cell>
          <cell r="E1264" t="str">
            <v>Each</v>
          </cell>
          <cell r="F1264" t="str">
            <v>Electrical Data  SD 242</v>
          </cell>
        </row>
        <row r="1266">
          <cell r="B1266" t="str">
            <v>Water Supply arrangements</v>
          </cell>
          <cell r="C1266" t="str">
            <v>Water Supply arrangements</v>
          </cell>
        </row>
        <row r="1267">
          <cell r="B1267" t="str">
            <v>Drilling of 150mm dia vertical bores in hard rock area to any required depth as directed by</v>
          </cell>
          <cell r="C1267" t="str">
            <v>Drilling of 150mm dia vertical bores in hard rock area to any required depth as directed by the departmental officers including labour charges for inserting of casing pipes and assembling in the drilled hole, including joint if necessary grouting the casi</v>
          </cell>
          <cell r="D1267">
            <v>295</v>
          </cell>
          <cell r="E1267" t="str">
            <v>Rmt</v>
          </cell>
        </row>
        <row r="1268">
          <cell r="B1268" t="str">
            <v>Drilling of Borewells anywhere in Tamilnadu including transportation from one place to (aluvial)</v>
          </cell>
          <cell r="C1268" t="str">
            <v>Drilling of Borewells anywhere in Tamilnadu including transportation from one place to another with in Tamilnadu in alluvial soil sedimentary strata of clay and sand stone shale pebbles boulders etc. By first taking a pilot bore of 140 mm/150mm dia and th</v>
          </cell>
        </row>
        <row r="1269">
          <cell r="B1269" t="str">
            <v>(i) Upto 76 m depth ending below Ground level</v>
          </cell>
          <cell r="C1269" t="str">
            <v>(i) Upto 76 m depth ending below Ground level</v>
          </cell>
          <cell r="D1269">
            <v>551.04</v>
          </cell>
          <cell r="E1269" t="str">
            <v>Quotation</v>
          </cell>
          <cell r="F1269" t="str">
            <v>Rmt</v>
          </cell>
        </row>
        <row r="1270">
          <cell r="B1270" t="str">
            <v>(ii) Upto 76 m upto 91 m depth ending below Ground level</v>
          </cell>
          <cell r="C1270" t="str">
            <v>(ii) Upto 76 m upto 91 m depth ending below Ground level</v>
          </cell>
          <cell r="D1270">
            <v>688.8</v>
          </cell>
          <cell r="E1270" t="str">
            <v>Quotation</v>
          </cell>
          <cell r="F1270" t="str">
            <v>Rmt</v>
          </cell>
        </row>
        <row r="1271">
          <cell r="B1271" t="str">
            <v>(iii) From 91 m upto 107 m Depth ending from ground level</v>
          </cell>
          <cell r="C1271" t="str">
            <v>(iii) From 91 m upto 107 m Depth ending from ground level</v>
          </cell>
          <cell r="D1271">
            <v>826.56</v>
          </cell>
          <cell r="E1271" t="str">
            <v>Quotation</v>
          </cell>
          <cell r="F1271" t="str">
            <v>Rmt</v>
          </cell>
        </row>
        <row r="1272">
          <cell r="B1272" t="str">
            <v>(iv) From 107 m upto 122 m Depth ending from ground level</v>
          </cell>
          <cell r="C1272" t="str">
            <v>(iv) From 107 m upto 122 m Depth ending from ground level</v>
          </cell>
          <cell r="D1272">
            <v>964.32</v>
          </cell>
          <cell r="E1272" t="str">
            <v>Quotation</v>
          </cell>
          <cell r="F1272" t="str">
            <v>Rmt</v>
          </cell>
        </row>
        <row r="1273">
          <cell r="B1273" t="str">
            <v>(v) From 122 m upto 137 m Depth ending from ground level</v>
          </cell>
          <cell r="C1273" t="str">
            <v>(v) From 122 m upto 137 m Depth ending from ground level</v>
          </cell>
          <cell r="D1273">
            <v>1102.08</v>
          </cell>
          <cell r="E1273" t="str">
            <v>Quotation</v>
          </cell>
          <cell r="F1273" t="str">
            <v>Rmt</v>
          </cell>
        </row>
        <row r="1274">
          <cell r="B1274" t="str">
            <v>Supply and delivery of PVC casing pipes suitable for 200 mm dia bore well</v>
          </cell>
          <cell r="C1274" t="str">
            <v>Supply and delivery of PVC casing pipes suitable for 200 mm dia bore well</v>
          </cell>
        </row>
        <row r="1275">
          <cell r="B1275" t="str">
            <v xml:space="preserve">i) PVC. Pipe (CM-Casing Medium depth) </v>
          </cell>
          <cell r="C1275" t="str">
            <v xml:space="preserve">i) PVC. Pipe (CM-Casing Medium depth) </v>
          </cell>
          <cell r="D1275">
            <v>1308.3</v>
          </cell>
          <cell r="E1275" t="str">
            <v>TWAD SR 2022-2023  P.22</v>
          </cell>
          <cell r="F1275" t="str">
            <v>Rmt</v>
          </cell>
        </row>
        <row r="1276">
          <cell r="B1276" t="str">
            <v xml:space="preserve">i) PVC. Pipe (RS - Ribbed screen pipe) </v>
          </cell>
          <cell r="C1276" t="str">
            <v xml:space="preserve">i) PVC. Pipe (RS - Ribbed screen pipe) </v>
          </cell>
          <cell r="D1276">
            <v>1753</v>
          </cell>
          <cell r="E1276" t="str">
            <v>TWAD SR 2022-2023  P.22</v>
          </cell>
          <cell r="F1276" t="str">
            <v>Rmt</v>
          </cell>
        </row>
        <row r="1277">
          <cell r="B1277" t="str">
            <v>Supplying and fixing of PVC casing pipe 200 mm Dia CS IIIrd quarter</v>
          </cell>
          <cell r="C1277" t="str">
            <v>Supplying and fixing of PVC casing pipe 200 mm Dia CS IIIrd quarter</v>
          </cell>
          <cell r="D1277">
            <v>1113.2</v>
          </cell>
          <cell r="E1277" t="str">
            <v>TWAD SR 2022-2023 P.22</v>
          </cell>
          <cell r="F1277" t="str">
            <v>Rmt</v>
          </cell>
        </row>
        <row r="1278">
          <cell r="B1278" t="str">
            <v>Charges for developing the Borewell with air compressor of 600 CFM capacity (Minimum 8 Hours) including transportation, labour and fuel charges for compressor as directed by TWAD Officers and onducting yield test by 'V' notch method.</v>
          </cell>
          <cell r="C1278" t="str">
            <v>Charges for developing the Borewell with air compressor of 600 CFM capacity (Minimum 8 Hours) including transportation, labour and fuel charges for compressor as directed by TWAD Officers and conducting yield test by 'V' notch method.</v>
          </cell>
          <cell r="D1278">
            <v>2490.4</v>
          </cell>
          <cell r="E1278" t="str">
            <v>TWAD SR 2022-2023 P.284</v>
          </cell>
          <cell r="F1278" t="str">
            <v>Hour</v>
          </cell>
        </row>
        <row r="1279">
          <cell r="B1279" t="str">
            <v>Labour charges for inserting PVC casing pipes a</v>
          </cell>
          <cell r="C1279" t="str">
            <v>Labour charges for inserting PVC casing pipes assembly ( with slots or with out slots ) in the drilled hole including jointing the pipes with PVC couples with cement plaste etc.., complete supply and packing the annular space with pebbles of size and qual</v>
          </cell>
          <cell r="D1279">
            <v>380.6</v>
          </cell>
          <cell r="E1279" t="str">
            <v>TWAD SR 2022-2023 P.304</v>
          </cell>
          <cell r="F1279" t="str">
            <v>Rmt</v>
          </cell>
        </row>
        <row r="1280">
          <cell r="B1280" t="str">
            <v xml:space="preserve">Supplying and fixing of Bore  end cap  using PVC 200 mm Dia  etc., all complete </v>
          </cell>
          <cell r="C1280" t="str">
            <v xml:space="preserve">Supplying and fixing of Bore  end cap  using PVC 200 mm Dia  etc., all complete 
</v>
          </cell>
          <cell r="D1280">
            <v>193.5</v>
          </cell>
          <cell r="E1280" t="str">
            <v>TWAD SR 2022-2023 P.27</v>
          </cell>
          <cell r="F1280" t="str">
            <v>Each</v>
          </cell>
        </row>
        <row r="1281">
          <cell r="B1281" t="str">
            <v>Supplying and fixing of  clampset</v>
          </cell>
          <cell r="C1281" t="str">
            <v>Supplying and fixing of  clampset</v>
          </cell>
          <cell r="D1281">
            <v>995</v>
          </cell>
          <cell r="E1281" t="str">
            <v>TWAD SR 2022-2023 P.44</v>
          </cell>
        </row>
        <row r="1282">
          <cell r="B1282" t="str">
            <v xml:space="preserve">Supplying and delivery of three phase 5.0 HP Compressor pump etc.,all complete </v>
          </cell>
          <cell r="C1282" t="str">
            <v xml:space="preserve">Supplying and delivery of three phase 5.0 HP Compressor pump etc.,all complete </v>
          </cell>
          <cell r="E1282" t="str">
            <v>Quotation</v>
          </cell>
        </row>
        <row r="1283">
          <cell r="B1283" t="str">
            <v xml:space="preserve">Supply and delivery of clear water vertical wet type Single phase 3.0HP submersible pump </v>
          </cell>
          <cell r="C1283" t="str">
            <v>Supply and delivery of clear water vertical wet type Single phase 3.0HP submersible pump conforming to IS 8034/2002 with latest amendments and BEE 3 Star Rated capable of discharging noted LPM against head of water column due to all causes. The pump shall</v>
          </cell>
          <cell r="D1283">
            <v>35490</v>
          </cell>
          <cell r="E1283" t="str">
            <v>PWD SOR P 112 2023-2024</v>
          </cell>
          <cell r="F1283" t="str">
            <v>Each</v>
          </cell>
        </row>
        <row r="1284">
          <cell r="B1284" t="str">
            <v xml:space="preserve">Supply and delivery of clear water vertical wet type three phase 2.0HP </v>
          </cell>
          <cell r="C1284" t="str">
            <v>Supply and delivery of clear water vertical wet type three phase 2.0HP submersible pumpset suitable for 150mm dia borewell conforming to IS 8034/2002 with latest amendments and BEE 3 Star Rated capable of discharging noted LPM against head of water column</v>
          </cell>
          <cell r="D1284">
            <v>15450</v>
          </cell>
          <cell r="E1284" t="str">
            <v>PWD SOR P 112 2023-2024</v>
          </cell>
          <cell r="F1284" t="str">
            <v>Each</v>
          </cell>
        </row>
        <row r="1285">
          <cell r="B1285" t="str">
            <v xml:space="preserve">Supply and delivery of clear water vertical wet type three phase 5.0HP </v>
          </cell>
          <cell r="C1285" t="str">
            <v>Supply and delivery of clear water vertical wet type three phase 5.0HP submersible pumpset suitable for 150mm dia borewell conforming to IS 8034/2002 with latest amendments and BEE 3 Star Rated capable of discharging noted LPM against head of water column</v>
          </cell>
          <cell r="D1285">
            <v>52520</v>
          </cell>
          <cell r="E1285" t="str">
            <v>PWD SOR P 112 2023-2024</v>
          </cell>
          <cell r="F1285" t="str">
            <v>Each</v>
          </cell>
        </row>
        <row r="1286">
          <cell r="B1286" t="str">
            <v>Supply and delivery of 3.00 HP Open well Submersible pump set conforming to IS 14220 /2002 and as amended thereafter and BEE 3 Star Rated capable of discharging the following duties due to all causes.</v>
          </cell>
          <cell r="C1286" t="str">
            <v>Supply and delivery of 3.00 HP Open well Submersible pump set conforming to IS 14220 /2002 and as amended thereafter and BEE 3 Star Rated capable of discharging the following duties due to all causes. The pump shall be with stainless steel shaft and dynam</v>
          </cell>
        </row>
        <row r="1287">
          <cell r="B1287" t="str">
            <v>Supply and delivery of 2.00 HP Open well Submersible pump set conforming to IS 14220 /2002 and as amended thereafter and BEE 3 Star Rated capable of discharging the following duties due to all causes.</v>
          </cell>
          <cell r="C1287" t="str">
            <v>Supply and delivery of 2.00 HP Open well Submersible pump set conforming to IS 14220 /2002 and as amended thereafter and BEE 3 Star Rated capable of discharging the following duties due to all causes. The pump shall be with stainless steel shaft and dynam</v>
          </cell>
          <cell r="D1287">
            <v>33017</v>
          </cell>
          <cell r="F1287" t="str">
            <v>Each</v>
          </cell>
        </row>
        <row r="1288">
          <cell r="B1288" t="str">
            <v>Supply and delivery of three phase 2HP Panel board Star-Delta  starter confirming to IS 13947 and IEC 947 suitable KW rating for operation in AC/3Phase/50HZ(+/- 5%) and 415V (+/- 10%) includin</v>
          </cell>
          <cell r="C1288" t="str">
            <v>Supply and delivery of three phase 2HP Panel board Star-Delta  starter confirming to IS 13947 and IEC 947 suitable KW rating for operation in AC/3Phase/50HZ(+/- 5%) and 415V (+/- 10%) including 3 pole magnetic contactor with under voltage release - 3 nos.</v>
          </cell>
          <cell r="D1288">
            <v>15147</v>
          </cell>
          <cell r="F1288" t="str">
            <v>Each</v>
          </cell>
        </row>
        <row r="1289">
          <cell r="B1289" t="str">
            <v>Supply and delivery of three phase 3HP Panel board Star-Delta  starter confirming to IS 13947 and IEC 947 suitable KW rating for operation in AC/3Phase/50HZ(+/- 5%) and 415V (+/- 10%) includin</v>
          </cell>
          <cell r="C1289" t="str">
            <v>Supply and delivery of three phase 3HP Panel board Star-Delta  starter confirming to IS 13947 and IEC 947 suitable KW rating for operation in AC/3Phase/50HZ(+/- 5%) and 415V (+/- 10%) including 3 pole magnetic contactor with under voltage release - 3 nos.</v>
          </cell>
          <cell r="E1289" t="str">
            <v>TWAD SR 2021-22 P.No:110-11.1</v>
          </cell>
          <cell r="F1289" t="str">
            <v>Each</v>
          </cell>
        </row>
        <row r="1290">
          <cell r="B1290" t="str">
            <v>Labour charges for the erection of three phase Upto 3.0HP submersible pumpset in borewell/openwell including fixing and jointing submersible cable with proper clamps upto the starter to required depth</v>
          </cell>
          <cell r="C1290" t="str">
            <v>Labour charges for the erection of three phase Upto 3.0HP submersible pumpset in borewell/openwell including fixing and jointing submersible cable with proper clamps upto the starter to required depth and also fixing of riser pipes to the required depth v</v>
          </cell>
          <cell r="D1290">
            <v>10876.8</v>
          </cell>
          <cell r="E1290" t="str">
            <v>TWAD SR 2021-22 P.No: 286 -17 a ii</v>
          </cell>
          <cell r="F1290" t="str">
            <v>Each</v>
          </cell>
        </row>
        <row r="1291">
          <cell r="B1291" t="str">
            <v>Labour charges for the erection of three phase Upto 7.5HP submersible pumpset in borewell/openwell including fixing and jointing submersible cable with proper clamps upto the starter to required depth</v>
          </cell>
          <cell r="C1291" t="str">
            <v>Labour charges for the erection of three phase Upto 7.5HP submersible pumpset in borewell/openwell including fixing and jointing submersible cable with proper clamps upto the starter to required depth and also fixing of riser pipes to the required depth v</v>
          </cell>
          <cell r="D1291">
            <v>12708.3</v>
          </cell>
          <cell r="E1291" t="str">
            <v>TWAD SR 2022-23 P.No: 307 -17 b ii</v>
          </cell>
          <cell r="F1291" t="str">
            <v>Each</v>
          </cell>
        </row>
        <row r="1292">
          <cell r="B1292" t="str">
            <v>Supply of 3 core 4 sqmm PVC insulated flat cable for submerssible pumpset etc.,all complete</v>
          </cell>
          <cell r="C1292" t="str">
            <v xml:space="preserve">Supply and laying of 3 core 4 sqmm PVC insulated flat cable for submerssible pumpset including cost of all materials and labour charges all complete complying with relevant standard specifications and as directed by the departmental officers. </v>
          </cell>
          <cell r="D1292">
            <v>194</v>
          </cell>
          <cell r="E1292" t="str">
            <v>TWAD SR 2021-22 P.No:116-12.1(3)</v>
          </cell>
          <cell r="F1292" t="str">
            <v>Rmt</v>
          </cell>
        </row>
        <row r="1293">
          <cell r="B1293" t="str">
            <v>Supplying of 14mm dia of Nylon rope etc., all complete.</v>
          </cell>
          <cell r="C1293" t="str">
            <v>Supplying of 14mm dia of Nylon rope etc., all complete.</v>
          </cell>
          <cell r="D1293">
            <v>61.8</v>
          </cell>
          <cell r="E1293" t="str">
            <v>PWD SOR 2022-2023 P105</v>
          </cell>
          <cell r="F1293" t="str">
            <v>Rmt</v>
          </cell>
        </row>
        <row r="1295">
          <cell r="B1295" t="str">
            <v>PVC Pipe Below Ground Level</v>
          </cell>
          <cell r="C1295" t="str">
            <v>PVC Pipe Below Ground Level</v>
          </cell>
        </row>
        <row r="1296">
          <cell r="B1296" t="str">
            <v>a) 15 mm PVC Pipe PVC Pipe Below Ground Level</v>
          </cell>
          <cell r="C1296" t="str">
            <v>a) 15 mm PVC Pipe PVC Pipe Below Ground Level</v>
          </cell>
          <cell r="D1296">
            <v>228.98</v>
          </cell>
          <cell r="E1296" t="str">
            <v>Water Pipe Data</v>
          </cell>
          <cell r="F1296" t="str">
            <v>Rmt</v>
          </cell>
        </row>
        <row r="1297">
          <cell r="B1297" t="str">
            <v>b) 20 mm PVC Pipe PVC Pipe Below Ground Level</v>
          </cell>
          <cell r="C1297" t="str">
            <v>b) 20 mm PVC Pipe PVC Pipe Below Ground Level</v>
          </cell>
          <cell r="D1297">
            <v>237.18</v>
          </cell>
          <cell r="E1297" t="str">
            <v>Water Pipe Data</v>
          </cell>
          <cell r="F1297" t="str">
            <v>Rmt</v>
          </cell>
        </row>
        <row r="1298">
          <cell r="B1298" t="str">
            <v>c) 25 mm PVC Pipe PVC Pipe Below Ground Level</v>
          </cell>
          <cell r="C1298" t="str">
            <v>c) 25 mm PVC Pipe PVC Pipe Below Ground Level</v>
          </cell>
          <cell r="D1298">
            <v>255.13</v>
          </cell>
          <cell r="E1298" t="str">
            <v>Water Pipe Data</v>
          </cell>
          <cell r="F1298" t="str">
            <v>Rmt</v>
          </cell>
        </row>
        <row r="1299">
          <cell r="B1299" t="str">
            <v>d) 32 mm PVC Pipe PVC Pipe Below Ground Level</v>
          </cell>
          <cell r="C1299" t="str">
            <v>d) 32 mm PVC Pipe PVC Pipe Below Ground Level</v>
          </cell>
          <cell r="D1299">
            <v>276.63</v>
          </cell>
          <cell r="E1299" t="str">
            <v>Water Pipe Data</v>
          </cell>
          <cell r="F1299" t="str">
            <v>Rmt</v>
          </cell>
        </row>
        <row r="1300">
          <cell r="B1300" t="str">
            <v>e) 40 mm PVC Pipe PVC Pipe Below Ground Level</v>
          </cell>
          <cell r="C1300" t="str">
            <v>e) 40 mm PVC Pipe PVC Pipe Below Ground Level</v>
          </cell>
          <cell r="D1300">
            <v>313.27999999999997</v>
          </cell>
          <cell r="E1300" t="str">
            <v>Water Pipe Data</v>
          </cell>
          <cell r="F1300" t="str">
            <v>Rmt</v>
          </cell>
        </row>
        <row r="1301">
          <cell r="B1301" t="str">
            <v>f) 50 mm PVC Pipe PVC Pipe Below Ground Level</v>
          </cell>
          <cell r="C1301" t="str">
            <v>f) 50 mm PVC Pipe PVC Pipe Below Ground Level</v>
          </cell>
          <cell r="D1301">
            <v>371.82</v>
          </cell>
          <cell r="E1301" t="str">
            <v>Water Pipe Data</v>
          </cell>
          <cell r="F1301" t="str">
            <v>Rmt</v>
          </cell>
        </row>
        <row r="1302">
          <cell r="B1302" t="str">
            <v>g) 63 mm PVC Pipe PVC Pipe Below Ground Level</v>
          </cell>
          <cell r="C1302" t="str">
            <v>g) 63 mm PVC Pipe PVC Pipe Below Ground Level</v>
          </cell>
          <cell r="D1302">
            <v>357.19</v>
          </cell>
          <cell r="E1302" t="str">
            <v>Water Pipe Data</v>
          </cell>
          <cell r="F1302" t="str">
            <v>Rmt</v>
          </cell>
        </row>
        <row r="1303">
          <cell r="B1303" t="str">
            <v>h) 75 mm PVC Pipe PVC Pipe Below Ground Level</v>
          </cell>
          <cell r="C1303" t="str">
            <v>h) 75 mm PVC Pipe PVC Pipe Below Ground Level</v>
          </cell>
          <cell r="D1303">
            <v>415.35</v>
          </cell>
          <cell r="E1303" t="str">
            <v>Water Pipe Data</v>
          </cell>
          <cell r="F1303" t="str">
            <v>Rmt</v>
          </cell>
        </row>
        <row r="1304">
          <cell r="B1304" t="str">
            <v xml:space="preserve"> i) 90 mm PVC Pipe PVC Pipe Below Ground Level</v>
          </cell>
          <cell r="C1304" t="str">
            <v xml:space="preserve"> i) 90 mm PVC Pipe PVC Pipe Below Ground Level</v>
          </cell>
          <cell r="D1304">
            <v>452.29</v>
          </cell>
          <cell r="E1304" t="str">
            <v>Water Pipe Data</v>
          </cell>
          <cell r="F1304" t="str">
            <v>Rmt</v>
          </cell>
        </row>
        <row r="1305">
          <cell r="B1305" t="str">
            <v xml:space="preserve"> j) 110 mm PVC Pipe PVC Pipe Below Ground Level</v>
          </cell>
          <cell r="C1305" t="str">
            <v xml:space="preserve"> j) 110 mm PVC Pipe</v>
          </cell>
          <cell r="D1305">
            <v>524.77</v>
          </cell>
          <cell r="E1305" t="str">
            <v>Water Pipe Data</v>
          </cell>
          <cell r="F1305" t="str">
            <v>Rmt</v>
          </cell>
        </row>
        <row r="1306">
          <cell r="B1306" t="str">
            <v xml:space="preserve"> k)160 mm PVC Pipe PVC Pipe Below Ground Level</v>
          </cell>
          <cell r="C1306" t="str">
            <v xml:space="preserve"> k)160 mm PVC Pipe</v>
          </cell>
          <cell r="D1306">
            <v>822.73</v>
          </cell>
          <cell r="E1306" t="str">
            <v>Water Pipe Data</v>
          </cell>
          <cell r="F1306" t="str">
            <v>Rmt</v>
          </cell>
        </row>
        <row r="1307">
          <cell r="B1307" t="str">
            <v>PVC Pipe Above Ground Level</v>
          </cell>
          <cell r="C1307" t="str">
            <v>PVC Pipe Above Ground Level</v>
          </cell>
          <cell r="F1307" t="str">
            <v>Rmt</v>
          </cell>
        </row>
        <row r="1308">
          <cell r="B1308" t="str">
            <v>a) 15 mm PVC Pipe PVC Pipe Above Ground Level</v>
          </cell>
          <cell r="C1308" t="str">
            <v>a) 15 mm PVC Pipe</v>
          </cell>
          <cell r="D1308">
            <v>28.86</v>
          </cell>
          <cell r="E1308" t="str">
            <v>Water Pipe Data</v>
          </cell>
          <cell r="F1308" t="str">
            <v>Rmt</v>
          </cell>
        </row>
        <row r="1309">
          <cell r="B1309" t="str">
            <v>b) 20 mm PVC Pipe PVC Pipe Above Ground Level</v>
          </cell>
          <cell r="C1309" t="str">
            <v>b) 20 mm PVC Pipe</v>
          </cell>
          <cell r="D1309">
            <v>37.06</v>
          </cell>
          <cell r="E1309" t="str">
            <v>Water Pipe Data</v>
          </cell>
          <cell r="F1309" t="str">
            <v>Rmt</v>
          </cell>
        </row>
        <row r="1310">
          <cell r="B1310" t="str">
            <v>c) 25 mm PVC Pipe PVC Pipe Above Ground Level</v>
          </cell>
          <cell r="C1310" t="str">
            <v>c) 25 mm PVC Pipe</v>
          </cell>
          <cell r="D1310">
            <v>55.01</v>
          </cell>
          <cell r="E1310" t="str">
            <v>Water Pipe Data</v>
          </cell>
          <cell r="F1310" t="str">
            <v>Rmt</v>
          </cell>
        </row>
        <row r="1311">
          <cell r="B1311" t="str">
            <v>d) 32 mm PVC Pipe PVC Pipe Above Ground Level</v>
          </cell>
          <cell r="C1311" t="str">
            <v>d) 32 mm PVC Pipe</v>
          </cell>
          <cell r="D1311">
            <v>76.510000000000005</v>
          </cell>
          <cell r="E1311" t="str">
            <v>Water Pipe Data</v>
          </cell>
          <cell r="F1311" t="str">
            <v>Rmt</v>
          </cell>
        </row>
        <row r="1312">
          <cell r="B1312" t="str">
            <v>e) 40 mm PVC Pipe PVC Pipe Above Ground Level</v>
          </cell>
          <cell r="C1312" t="str">
            <v>e) 40 mm PVC Pipe</v>
          </cell>
          <cell r="D1312">
            <v>113.16</v>
          </cell>
          <cell r="E1312" t="str">
            <v>Water Pipe Data</v>
          </cell>
          <cell r="F1312" t="str">
            <v>Rmt</v>
          </cell>
        </row>
        <row r="1313">
          <cell r="B1313" t="str">
            <v>f) 50 mm PVC Pipe PVC Pipe Above Ground Level</v>
          </cell>
          <cell r="C1313" t="str">
            <v>f) 50 mm PVC Pipe</v>
          </cell>
          <cell r="D1313">
            <v>171.75</v>
          </cell>
          <cell r="E1313" t="str">
            <v>Water Pipe Data</v>
          </cell>
          <cell r="F1313" t="str">
            <v>Rmt</v>
          </cell>
        </row>
        <row r="1314">
          <cell r="B1314" t="str">
            <v>g) 63 mm PVC Pipe PVC Pipe Above Ground Level</v>
          </cell>
          <cell r="C1314" t="str">
            <v>g) 63 mm PVC Pipe</v>
          </cell>
          <cell r="D1314">
            <v>157.15</v>
          </cell>
          <cell r="E1314" t="str">
            <v>Water Pipe Data</v>
          </cell>
          <cell r="F1314" t="str">
            <v>Rmt</v>
          </cell>
        </row>
        <row r="1315">
          <cell r="B1315" t="str">
            <v>h) 75 mm PVC Pipe PVC Pipe Above Ground Level</v>
          </cell>
          <cell r="C1315" t="str">
            <v>h) 75 mm PVC Pipe</v>
          </cell>
          <cell r="D1315">
            <v>215.35</v>
          </cell>
          <cell r="E1315" t="str">
            <v>Water Pipe Data</v>
          </cell>
          <cell r="F1315" t="str">
            <v>Rmt</v>
          </cell>
        </row>
        <row r="1316">
          <cell r="B1316" t="str">
            <v xml:space="preserve"> i) 90 mm PVC Pipe PVC Pipe Above Ground Level</v>
          </cell>
          <cell r="C1316" t="str">
            <v xml:space="preserve"> i) 90 mm PVC Pipe</v>
          </cell>
          <cell r="D1316">
            <v>252.36</v>
          </cell>
          <cell r="E1316" t="str">
            <v>Water Pipe Data</v>
          </cell>
          <cell r="F1316" t="str">
            <v>Rmt</v>
          </cell>
        </row>
        <row r="1317">
          <cell r="B1317" t="str">
            <v xml:space="preserve"> j) 110 mm PVC Pipe PVC Pipe Above Ground Level</v>
          </cell>
          <cell r="C1317" t="str">
            <v xml:space="preserve"> j) 110 mm PVC Pipe</v>
          </cell>
          <cell r="D1317">
            <v>324.95999999999998</v>
          </cell>
          <cell r="E1317" t="str">
            <v>Water Pipe Data</v>
          </cell>
          <cell r="F1317" t="str">
            <v>Rmt</v>
          </cell>
        </row>
        <row r="1318">
          <cell r="B1318" t="str">
            <v xml:space="preserve"> k)160 mm PVC Pipe PVC Pipe Above Ground Level</v>
          </cell>
          <cell r="C1318" t="str">
            <v xml:space="preserve"> k)160 mm PVC Pipe</v>
          </cell>
          <cell r="D1318">
            <v>623.35</v>
          </cell>
          <cell r="E1318" t="str">
            <v>Water Pipe Data</v>
          </cell>
          <cell r="F1318" t="str">
            <v>Rmt</v>
          </cell>
        </row>
        <row r="1319">
          <cell r="B1319" t="str">
            <v xml:space="preserve">Supplying, laying and fixing of following Dia UPVC pipes </v>
          </cell>
          <cell r="C1319" t="str">
            <v xml:space="preserve">Supplying, laying and fixing of following Dia UPVC pipes of best approved quality in walls /Below GL including cost of pipes and labour charges for laying, jointing, testing and redoing the dismantled portions with neat finish etc., all complete and  as  </v>
          </cell>
        </row>
        <row r="1320">
          <cell r="B1320" t="str">
            <v>UPVC Pipe Below Ground Level</v>
          </cell>
          <cell r="C1320" t="str">
            <v>UPVC Pipe Below Ground Level</v>
          </cell>
        </row>
        <row r="1321">
          <cell r="B1321" t="str">
            <v>a) 15 mm UPVC Pipe UPVC Pipe Below Ground Level</v>
          </cell>
          <cell r="C1321" t="str">
            <v>a) 15 mm UPVC Pipe</v>
          </cell>
          <cell r="D1321">
            <v>254.48</v>
          </cell>
          <cell r="E1321" t="str">
            <v>Water Pipe Data</v>
          </cell>
          <cell r="F1321" t="str">
            <v>Rmt</v>
          </cell>
        </row>
        <row r="1322">
          <cell r="B1322" t="str">
            <v>b) 20 mm UPVC Pipe UPVC Pipe Below Ground Level</v>
          </cell>
          <cell r="C1322" t="str">
            <v>b) 20 mm UPVC Pipe</v>
          </cell>
          <cell r="D1322">
            <v>273.08</v>
          </cell>
          <cell r="E1322" t="str">
            <v>Water Pipe Data</v>
          </cell>
          <cell r="F1322" t="str">
            <v>Rmt</v>
          </cell>
        </row>
        <row r="1323">
          <cell r="B1323" t="str">
            <v>c) 25 mm UPVC Pipe UPVC Pipe Below Ground Level</v>
          </cell>
          <cell r="C1323" t="str">
            <v>c) 25 mm UPVC Pipe</v>
          </cell>
          <cell r="D1323">
            <v>300.68</v>
          </cell>
          <cell r="E1323" t="str">
            <v>Water Pipe Data</v>
          </cell>
          <cell r="F1323" t="str">
            <v>Rmt</v>
          </cell>
        </row>
        <row r="1324">
          <cell r="B1324" t="str">
            <v>d) 32 mm UPVC Pipe UPVC Pipe Below Ground Level</v>
          </cell>
          <cell r="C1324" t="str">
            <v>d) 32 mm UPVC Pipe</v>
          </cell>
          <cell r="D1324">
            <v>332.38</v>
          </cell>
          <cell r="E1324" t="str">
            <v>Water Pipe Data</v>
          </cell>
          <cell r="F1324" t="str">
            <v>Rmt</v>
          </cell>
        </row>
        <row r="1325">
          <cell r="B1325" t="str">
            <v>e) 40 mm UPVC Pipe UPVC Pipe Below Ground Level</v>
          </cell>
          <cell r="C1325" t="str">
            <v>e) 40 mm UPVC Pipe</v>
          </cell>
          <cell r="D1325">
            <v>345.58</v>
          </cell>
          <cell r="E1325" t="str">
            <v>Water Pipe Data</v>
          </cell>
          <cell r="F1325" t="str">
            <v>Rmt</v>
          </cell>
        </row>
        <row r="1326">
          <cell r="B1326" t="str">
            <v>f) 50 mm UPVC Pipe UPVC Pipe Below Ground Level</v>
          </cell>
          <cell r="C1326" t="str">
            <v>f) 50 mm UPVC Pipe</v>
          </cell>
          <cell r="D1326">
            <v>404.12</v>
          </cell>
          <cell r="E1326" t="str">
            <v>Water Pipe Data</v>
          </cell>
          <cell r="F1326" t="str">
            <v>Rmt</v>
          </cell>
        </row>
        <row r="1327">
          <cell r="B1327" t="str">
            <v>g) 65 mm UPVC Pipe UPVC Pipe Below Ground Level</v>
          </cell>
          <cell r="C1327" t="str">
            <v>g) 65 mm UPVC Pipe</v>
          </cell>
          <cell r="D1327">
            <v>493.79</v>
          </cell>
          <cell r="E1327" t="str">
            <v>Water Pipe Data</v>
          </cell>
          <cell r="F1327" t="str">
            <v>Rmt</v>
          </cell>
        </row>
        <row r="1328">
          <cell r="B1328" t="str">
            <v>h) 80 mm UPVC Pipe UPVC Pipe Below Ground Level</v>
          </cell>
          <cell r="C1328" t="str">
            <v>h) 80 mm UPVC Pipe</v>
          </cell>
          <cell r="D1328">
            <v>570.29</v>
          </cell>
          <cell r="E1328" t="str">
            <v>Water Pipe Data</v>
          </cell>
          <cell r="F1328" t="str">
            <v>Rmt</v>
          </cell>
        </row>
        <row r="1329">
          <cell r="B1329" t="str">
            <v xml:space="preserve"> i) 100 mm UPVC Pipe UPVC Pipe Below Ground Level</v>
          </cell>
          <cell r="C1329" t="str">
            <v xml:space="preserve"> i) 100 mm UPVC Pipe</v>
          </cell>
          <cell r="D1329">
            <v>679.67</v>
          </cell>
          <cell r="E1329" t="str">
            <v>Water Pipe Data</v>
          </cell>
          <cell r="F1329" t="str">
            <v>Rmt</v>
          </cell>
        </row>
        <row r="1330">
          <cell r="B1330" t="str">
            <v xml:space="preserve"> j) 150 mm UPVC Pipe UPVC Pipe Below Ground Level</v>
          </cell>
          <cell r="C1330" t="str">
            <v xml:space="preserve"> j) 150 mm UPVC Pipe</v>
          </cell>
          <cell r="D1330">
            <v>995.53</v>
          </cell>
          <cell r="E1330" t="str">
            <v>Water Pipe Data</v>
          </cell>
          <cell r="F1330" t="str">
            <v>Rmt</v>
          </cell>
        </row>
        <row r="1332">
          <cell r="B1332" t="str">
            <v>UPVC Pipe Above Ground Level</v>
          </cell>
          <cell r="C1332" t="str">
            <v>UPVC Pipe Above Ground Level</v>
          </cell>
        </row>
        <row r="1333">
          <cell r="B1333" t="str">
            <v>a) 15 mm UPVC Pipe UPVC Pipe Above Ground Level</v>
          </cell>
          <cell r="C1333" t="str">
            <v>a) 15 mm UPVC Pipe</v>
          </cell>
          <cell r="D1333">
            <v>54.36</v>
          </cell>
          <cell r="E1333" t="str">
            <v>Water Pipe Data</v>
          </cell>
          <cell r="F1333" t="str">
            <v>Rmt</v>
          </cell>
        </row>
        <row r="1334">
          <cell r="B1334" t="str">
            <v>b) 20 mm UPVC Pipe UPVC Pipe Above Ground Level</v>
          </cell>
          <cell r="C1334" t="str">
            <v>b) 20 mm UPVC Pipe</v>
          </cell>
          <cell r="D1334">
            <v>72.959999999999994</v>
          </cell>
          <cell r="E1334" t="str">
            <v>Water Pipe Data</v>
          </cell>
          <cell r="F1334" t="str">
            <v>Rmt</v>
          </cell>
        </row>
        <row r="1335">
          <cell r="B1335" t="str">
            <v>c) 25 mm UPVC Pipe UPVC Pipe Above Ground Level</v>
          </cell>
          <cell r="C1335" t="str">
            <v>c) 25 mm UPVC Pipe</v>
          </cell>
          <cell r="D1335">
            <v>100.56</v>
          </cell>
          <cell r="E1335" t="str">
            <v>Water Pipe Data</v>
          </cell>
          <cell r="F1335" t="str">
            <v>Rmt</v>
          </cell>
        </row>
        <row r="1336">
          <cell r="B1336" t="str">
            <v>d) 32 mm UPVC Pipe UPVC Pipe Above Ground Level</v>
          </cell>
          <cell r="C1336" t="str">
            <v>d) 32 mm UPVC Pipe</v>
          </cell>
          <cell r="D1336">
            <v>132.26</v>
          </cell>
          <cell r="E1336" t="str">
            <v>Water Pipe Data</v>
          </cell>
          <cell r="F1336" t="str">
            <v>Rmt</v>
          </cell>
        </row>
        <row r="1337">
          <cell r="B1337" t="str">
            <v>e) 40 mm UPVC Pipe UPVC Pipe Above Ground Level</v>
          </cell>
          <cell r="C1337" t="str">
            <v>e) 40 mm UPVC Pipe</v>
          </cell>
          <cell r="D1337">
            <v>145.46</v>
          </cell>
          <cell r="E1337" t="str">
            <v>Water Pipe Data</v>
          </cell>
          <cell r="F1337" t="str">
            <v>Rmt</v>
          </cell>
        </row>
        <row r="1338">
          <cell r="B1338" t="str">
            <v>f) 50 mm UPVC Pipe UPVC Pipe Above Ground Level</v>
          </cell>
          <cell r="C1338" t="str">
            <v>f) 50 mm UPVC Pipe</v>
          </cell>
          <cell r="D1338">
            <v>204.05</v>
          </cell>
          <cell r="E1338" t="str">
            <v>Water Pipe Data</v>
          </cell>
          <cell r="F1338" t="str">
            <v>Rmt</v>
          </cell>
        </row>
        <row r="1339">
          <cell r="B1339" t="str">
            <v>g) 65 mm UPVC Pipe UPVC Pipe Above Ground Level</v>
          </cell>
          <cell r="C1339" t="str">
            <v>g) 65 mm UPVC Pipe</v>
          </cell>
          <cell r="D1339">
            <v>293.75</v>
          </cell>
          <cell r="E1339" t="str">
            <v>Water Pipe Data</v>
          </cell>
          <cell r="F1339" t="str">
            <v>Rmt</v>
          </cell>
        </row>
        <row r="1340">
          <cell r="B1340" t="str">
            <v>h) 80 mm UPVC Pipe UPVC Pipe Above Ground Level</v>
          </cell>
          <cell r="C1340" t="str">
            <v>h) 80 mm UPVC Pipe</v>
          </cell>
          <cell r="D1340">
            <v>370.36</v>
          </cell>
          <cell r="E1340" t="str">
            <v>Water Pipe Data</v>
          </cell>
          <cell r="F1340" t="str">
            <v>Rmt</v>
          </cell>
        </row>
        <row r="1341">
          <cell r="B1341" t="str">
            <v xml:space="preserve"> i) 100 mm UPVC Pipe UPVC Pipe Above Ground Level</v>
          </cell>
          <cell r="C1341" t="str">
            <v xml:space="preserve"> i) 100 mm UPVC Pipe</v>
          </cell>
          <cell r="D1341">
            <v>479.86</v>
          </cell>
          <cell r="E1341" t="str">
            <v>Water Pipe Data</v>
          </cell>
          <cell r="F1341" t="str">
            <v>Rmt</v>
          </cell>
        </row>
        <row r="1342">
          <cell r="B1342" t="str">
            <v xml:space="preserve"> j) 150 mm UPVC Pipe UPVC Pipe Above Ground Level</v>
          </cell>
          <cell r="C1342" t="str">
            <v xml:space="preserve"> j) 150 mm UPVC Pipe</v>
          </cell>
          <cell r="D1342">
            <v>796.15</v>
          </cell>
          <cell r="E1342" t="str">
            <v>Water Pipe Data</v>
          </cell>
          <cell r="F1342" t="str">
            <v>Rmt</v>
          </cell>
        </row>
        <row r="1343">
          <cell r="B1343" t="str">
            <v xml:space="preserve">Supplying, laying and fixing of following Dia GI pipes </v>
          </cell>
          <cell r="C1343" t="str">
            <v>Supplying, laying and fixing of following Dia GI pipes of best approved quality in walls /Below GL including cost of pipes and labour charges for laying, jointing, testing and redoing the dismantled portions with neat finish etc., all complete and  as  di</v>
          </cell>
        </row>
        <row r="1344">
          <cell r="B1344" t="str">
            <v>GI Pipe Below Ground Level</v>
          </cell>
          <cell r="C1344" t="str">
            <v>GI Pipe Below Ground Level</v>
          </cell>
        </row>
        <row r="1345">
          <cell r="B1345" t="str">
            <v>a) 15 mm GI Pipe GI Pipe Below Ground Level</v>
          </cell>
          <cell r="C1345" t="str">
            <v>a) 15 mm GI Pipe GI Pipe Below Ground Level</v>
          </cell>
          <cell r="D1345">
            <v>337.97</v>
          </cell>
          <cell r="E1345" t="str">
            <v>Water Pipe Data</v>
          </cell>
          <cell r="F1345" t="str">
            <v>Rmt</v>
          </cell>
        </row>
        <row r="1346">
          <cell r="B1346" t="str">
            <v>b) 20 mm GI Pipe GI Pipe Below Ground Level</v>
          </cell>
          <cell r="C1346" t="str">
            <v>b) 20 mm GI Pipe GI Pipe Below Ground Level</v>
          </cell>
          <cell r="D1346">
            <v>369.54</v>
          </cell>
          <cell r="E1346" t="str">
            <v>Water Pipe Data</v>
          </cell>
          <cell r="F1346" t="str">
            <v>Rmt</v>
          </cell>
        </row>
        <row r="1347">
          <cell r="B1347" t="str">
            <v>c) 25 mm GI Pipe GI Pipe Below Ground Level</v>
          </cell>
          <cell r="C1347" t="str">
            <v>c) 25 mm GI Pipe GI Pipe Below Ground Level</v>
          </cell>
          <cell r="D1347">
            <v>398.94</v>
          </cell>
          <cell r="E1347" t="str">
            <v>Water Pipe Data</v>
          </cell>
          <cell r="F1347" t="str">
            <v>Rmt</v>
          </cell>
        </row>
        <row r="1348">
          <cell r="B1348" t="str">
            <v>d) 32 mm GI Pipe GI Pipe Below Ground Level</v>
          </cell>
          <cell r="C1348" t="str">
            <v>d) 32 mm GI Pipe GI Pipe Below Ground Level</v>
          </cell>
          <cell r="D1348">
            <v>422.3</v>
          </cell>
          <cell r="E1348" t="str">
            <v>Water Pipe Data</v>
          </cell>
          <cell r="F1348" t="str">
            <v>Rmt</v>
          </cell>
        </row>
        <row r="1349">
          <cell r="B1349" t="str">
            <v>e) 40 mm GI Pipe GI Pipe Below Ground Level</v>
          </cell>
          <cell r="C1349" t="str">
            <v>e) 40 mm GI Pipe GI Pipe Below Ground Level</v>
          </cell>
          <cell r="D1349">
            <v>433.9</v>
          </cell>
          <cell r="E1349" t="str">
            <v>Water Pipe Data</v>
          </cell>
          <cell r="F1349" t="str">
            <v>Rmt</v>
          </cell>
        </row>
        <row r="1350">
          <cell r="B1350" t="str">
            <v>f) 50 mm GI Pipe GI Pipe Below Ground Level</v>
          </cell>
          <cell r="C1350" t="str">
            <v>f) 50 mm GI Pipe GI Pipe Below Ground Level</v>
          </cell>
          <cell r="D1350">
            <v>479.9</v>
          </cell>
          <cell r="E1350" t="str">
            <v>Water Pipe Data</v>
          </cell>
          <cell r="F1350" t="str">
            <v>Rmt</v>
          </cell>
        </row>
        <row r="1351">
          <cell r="B1351" t="str">
            <v>g) 65 mm GI Pipe GI Pipe Below Ground Level</v>
          </cell>
          <cell r="C1351" t="str">
            <v>g) 65 mm GI Pipe GI Pipe Below Ground Level</v>
          </cell>
          <cell r="D1351">
            <v>515.23</v>
          </cell>
          <cell r="E1351" t="str">
            <v>Water Pipe Data</v>
          </cell>
          <cell r="F1351" t="str">
            <v>Rmt</v>
          </cell>
        </row>
        <row r="1352">
          <cell r="B1352" t="str">
            <v>h) 80 mm GI Pipe GI Pipe Below Ground Level</v>
          </cell>
          <cell r="C1352" t="str">
            <v>h) 80 mm GI Pipe GI Pipe Below Ground Level</v>
          </cell>
          <cell r="D1352">
            <v>971.24</v>
          </cell>
          <cell r="E1352" t="str">
            <v>Water Pipe Data</v>
          </cell>
          <cell r="F1352" t="str">
            <v>Rmt</v>
          </cell>
        </row>
        <row r="1353">
          <cell r="B1353" t="str">
            <v xml:space="preserve"> i) 100 mm GI Pipe GI Pipe Below Ground Level</v>
          </cell>
          <cell r="C1353" t="str">
            <v xml:space="preserve"> i) 100 mm GI Pipe GI Pipe Below Ground Level</v>
          </cell>
          <cell r="D1353">
            <v>1265.43</v>
          </cell>
          <cell r="E1353" t="str">
            <v>Water Pipe Data</v>
          </cell>
          <cell r="F1353" t="str">
            <v>Rmt</v>
          </cell>
        </row>
        <row r="1354">
          <cell r="B1354" t="str">
            <v xml:space="preserve"> j) 125 mm GI Pipe GI Pipe Below Ground Level</v>
          </cell>
          <cell r="C1354" t="str">
            <v xml:space="preserve"> j) 125 mm GI Pipe</v>
          </cell>
          <cell r="D1354">
            <v>1696.49</v>
          </cell>
          <cell r="E1354" t="str">
            <v>Water Pipe Data</v>
          </cell>
          <cell r="F1354" t="str">
            <v>Rmt</v>
          </cell>
        </row>
        <row r="1355">
          <cell r="B1355" t="str">
            <v>GI Pipe Above Ground Level</v>
          </cell>
          <cell r="C1355" t="str">
            <v>GI Pipe Above Ground Level</v>
          </cell>
          <cell r="F1355" t="str">
            <v>Rmt</v>
          </cell>
        </row>
        <row r="1356">
          <cell r="B1356" t="str">
            <v>a) 15 mm GI Pipe GI Pipe Above Ground Level</v>
          </cell>
          <cell r="C1356" t="str">
            <v>a) 15 mm GI Pipe GI Pipe Above Ground Level</v>
          </cell>
          <cell r="D1356">
            <v>89.87</v>
          </cell>
          <cell r="E1356" t="str">
            <v>Water Pipe Data</v>
          </cell>
          <cell r="F1356" t="str">
            <v>Rmt</v>
          </cell>
        </row>
        <row r="1357">
          <cell r="B1357" t="str">
            <v>b) 20 mm GI Pipe GI Pipe Above Ground Level</v>
          </cell>
          <cell r="C1357" t="str">
            <v>b) 20 mm GI Pipe GI Pipe Above Ground Level</v>
          </cell>
          <cell r="D1357">
            <v>118.67</v>
          </cell>
          <cell r="E1357" t="str">
            <v>Water Pipe Data</v>
          </cell>
          <cell r="F1357" t="str">
            <v>Rmt</v>
          </cell>
        </row>
        <row r="1358">
          <cell r="B1358" t="str">
            <v>c) 25 mm GI Pipe GI Pipe Above Ground Level</v>
          </cell>
          <cell r="C1358" t="str">
            <v>c) 25 mm GI Pipe GI Pipe Above Ground Level</v>
          </cell>
          <cell r="D1358">
            <v>148.07</v>
          </cell>
          <cell r="E1358" t="str">
            <v>Water Pipe Data</v>
          </cell>
          <cell r="F1358" t="str">
            <v>Rmt</v>
          </cell>
        </row>
        <row r="1359">
          <cell r="B1359" t="str">
            <v>d) 32 mm GI Pipe GI Pipe Above Ground Level</v>
          </cell>
          <cell r="C1359" t="str">
            <v>d) 32 mm GI Pipe GI Pipe Above Ground Level</v>
          </cell>
          <cell r="D1359">
            <v>171.47</v>
          </cell>
          <cell r="E1359" t="str">
            <v>Water Pipe Data</v>
          </cell>
          <cell r="F1359" t="str">
            <v>Rmt</v>
          </cell>
        </row>
        <row r="1360">
          <cell r="B1360" t="str">
            <v>e) 40 mm GI Pipe GI Pipe Above Ground Level</v>
          </cell>
          <cell r="C1360" t="str">
            <v>e) 40 mm GI Pipe GI Pipe Above Ground Level</v>
          </cell>
          <cell r="D1360">
            <v>183.07</v>
          </cell>
          <cell r="E1360" t="str">
            <v>Water Pipe Data</v>
          </cell>
          <cell r="F1360" t="str">
            <v>Rmt</v>
          </cell>
        </row>
        <row r="1361">
          <cell r="B1361" t="str">
            <v>f) 50 mm GI Pipe GI Pipe Above Ground Level</v>
          </cell>
          <cell r="C1361" t="str">
            <v>f) 50 mm GI Pipe GI Pipe Above Ground Level</v>
          </cell>
          <cell r="D1361">
            <v>229.07</v>
          </cell>
          <cell r="E1361" t="str">
            <v>Water Pipe Data</v>
          </cell>
          <cell r="F1361" t="str">
            <v>Rmt</v>
          </cell>
        </row>
        <row r="1362">
          <cell r="B1362" t="str">
            <v>g) 65 mm GI Pipe GI Pipe Above Ground Level</v>
          </cell>
          <cell r="C1362" t="str">
            <v>g) 65 mm GI Pipe GI Pipe Above Ground Level</v>
          </cell>
          <cell r="D1362">
            <v>264.47000000000003</v>
          </cell>
          <cell r="E1362" t="str">
            <v>Water Pipe Data</v>
          </cell>
          <cell r="F1362" t="str">
            <v>Rmt</v>
          </cell>
        </row>
        <row r="1363">
          <cell r="B1363" t="str">
            <v>h) 80 mm GI Pipe GI Pipe Above Ground Level</v>
          </cell>
          <cell r="C1363" t="str">
            <v>h) 80 mm GI Pipe GI Pipe Above Ground Level</v>
          </cell>
          <cell r="D1363">
            <v>720.6</v>
          </cell>
          <cell r="E1363" t="str">
            <v>Water Pipe Data</v>
          </cell>
          <cell r="F1363" t="str">
            <v>Rmt</v>
          </cell>
        </row>
        <row r="1364">
          <cell r="B1364" t="str">
            <v xml:space="preserve"> i) 100 mm GI Pipe GI Pipe Above Ground Level</v>
          </cell>
          <cell r="C1364" t="str">
            <v xml:space="preserve"> i) 100 mm GI Pipe GI Pipe Above Ground Level</v>
          </cell>
          <cell r="D1364">
            <v>1014.9</v>
          </cell>
          <cell r="E1364" t="str">
            <v>Water Pipe Data</v>
          </cell>
          <cell r="F1364" t="str">
            <v>Rmt</v>
          </cell>
        </row>
        <row r="1365">
          <cell r="B1365" t="str">
            <v xml:space="preserve"> j) 125 mm GI Pipe GI Pipe Above Ground Level</v>
          </cell>
          <cell r="C1365" t="str">
            <v xml:space="preserve"> j) 125 mm GI Pipe GI Pipe Above Ground Level</v>
          </cell>
          <cell r="D1365">
            <v>1446.2</v>
          </cell>
          <cell r="E1365" t="str">
            <v>Water Pipe Data</v>
          </cell>
          <cell r="F1365" t="str">
            <v>Rmt</v>
          </cell>
        </row>
        <row r="1366">
          <cell r="B1366" t="str">
            <v xml:space="preserve">Supplying, laying and fixing of following Dia Rigid Pipe pipes </v>
          </cell>
          <cell r="C1366" t="str">
            <v>Supplying, laying and fixing of following Dia Rigid Pipe pipes of best approved quality in walls /Below GL including cost of pipes and labour charges for laying, jointing, testing and redoing the dismantled portions with neat finish etc., all complete and</v>
          </cell>
        </row>
        <row r="1367">
          <cell r="B1367" t="str">
            <v>Rigid Pipe Pipe Below Ground Level</v>
          </cell>
          <cell r="C1367" t="str">
            <v>Rigid Pipe Pipe Below Ground Level</v>
          </cell>
        </row>
        <row r="1368">
          <cell r="B1368" t="str">
            <v>a)16 mm Rigid Pipe Rigid Pipe Pipe Below Ground Level</v>
          </cell>
          <cell r="C1368" t="str">
            <v>a)16 mm Rigid Pipe</v>
          </cell>
          <cell r="D1368">
            <v>225.63</v>
          </cell>
          <cell r="E1368" t="str">
            <v>Water Pipe Data</v>
          </cell>
          <cell r="F1368" t="str">
            <v>Rmt</v>
          </cell>
        </row>
        <row r="1369">
          <cell r="B1369" t="str">
            <v>b)20 mm Rigid Pipe Rigid Pipe Pipe Below Ground Level</v>
          </cell>
          <cell r="C1369" t="str">
            <v>b)20 mm Rigid Pipe</v>
          </cell>
          <cell r="D1369">
            <v>231.88</v>
          </cell>
          <cell r="E1369" t="str">
            <v>Water Pipe Data</v>
          </cell>
          <cell r="F1369" t="str">
            <v>Rmt</v>
          </cell>
        </row>
        <row r="1370">
          <cell r="B1370" t="str">
            <v>c)25 mm Rigid Pipe Rigid Pipe Pipe Below Ground Level</v>
          </cell>
          <cell r="C1370" t="str">
            <v>c)25 mm Rigid Pipe</v>
          </cell>
          <cell r="D1370">
            <v>241.68</v>
          </cell>
          <cell r="E1370" t="str">
            <v>Water Pipe Data</v>
          </cell>
          <cell r="F1370" t="str">
            <v>Rmt</v>
          </cell>
        </row>
        <row r="1371">
          <cell r="B1371" t="str">
            <v>d)32 mm Rigid Pipe Rigid Pipe Pipe Below Ground Level</v>
          </cell>
          <cell r="C1371" t="str">
            <v>d)32 mm Rigid Pipe</v>
          </cell>
          <cell r="D1371">
            <v>256.98</v>
          </cell>
          <cell r="E1371" t="str">
            <v>Water Pipe Data</v>
          </cell>
          <cell r="F1371" t="str">
            <v>Rmt</v>
          </cell>
        </row>
        <row r="1372">
          <cell r="B1372" t="str">
            <v xml:space="preserve">Supplying, laying and fixing of following Dia UPVC Column Pipe </v>
          </cell>
          <cell r="C1372" t="str">
            <v>Supplying, laying and fixing of following Dia UPVC Column  pipes of best approved quality in walls /Below GL including cost of pipes and labour charges for laying, jointing, testing and redoing the dismantled portions with neat finish etc., all complete a</v>
          </cell>
        </row>
        <row r="1373">
          <cell r="B1373" t="str">
            <v>a) 25 mm UPVC - Column pipe</v>
          </cell>
          <cell r="C1373" t="str">
            <v>a) 25 mm UPVC - Column pipe</v>
          </cell>
          <cell r="D1373">
            <v>92.46</v>
          </cell>
          <cell r="E1373" t="str">
            <v>Water Pipe Data</v>
          </cell>
          <cell r="F1373" t="str">
            <v>Rmt</v>
          </cell>
        </row>
        <row r="1374">
          <cell r="B1374" t="str">
            <v>b) 32 mm UPVC - Column pipe</v>
          </cell>
          <cell r="C1374" t="str">
            <v>b) 32 mm UPVC - Column pipe</v>
          </cell>
          <cell r="D1374">
            <v>141.86000000000001</v>
          </cell>
          <cell r="E1374" t="str">
            <v>Water Pipe Data</v>
          </cell>
          <cell r="F1374" t="str">
            <v>Rmt</v>
          </cell>
        </row>
        <row r="1375">
          <cell r="B1375" t="str">
            <v>c) 40 mm UPVC - Column pipe</v>
          </cell>
          <cell r="C1375" t="str">
            <v>c) 40 mm UPVC - Column pipe</v>
          </cell>
          <cell r="D1375">
            <v>185.86</v>
          </cell>
          <cell r="E1375" t="str">
            <v>Water Pipe Data</v>
          </cell>
          <cell r="F1375" t="str">
            <v>Rmt</v>
          </cell>
        </row>
        <row r="1376">
          <cell r="B1376" t="str">
            <v>d) 50 mm UPVC - Column pipe</v>
          </cell>
          <cell r="C1376" t="str">
            <v>d) 50 mm UPVC - Column pipe</v>
          </cell>
          <cell r="D1376">
            <v>294.95999999999998</v>
          </cell>
          <cell r="E1376" t="str">
            <v>Water Pipe Data</v>
          </cell>
          <cell r="F1376" t="str">
            <v>Rmt</v>
          </cell>
        </row>
        <row r="1377">
          <cell r="B1377" t="str">
            <v xml:space="preserve">Supplying, laying and fixing of following Dia PVC specials </v>
          </cell>
          <cell r="C1377" t="str">
            <v>Supplying, laying and fixing of following Dia PVC specials of best approved quality including cost of specials and labour charges for fixing etc., all complete and  as  directed  by  the  departmental officers.</v>
          </cell>
        </row>
        <row r="1378">
          <cell r="B1378" t="str">
            <v>PVC THREADED COUPLER</v>
          </cell>
          <cell r="C1378" t="str">
            <v>PVC THREADED COUPLER</v>
          </cell>
        </row>
        <row r="1379">
          <cell r="B1379" t="str">
            <v>63 mm x 50 mm PVC THREADED COUPLER</v>
          </cell>
          <cell r="C1379" t="str">
            <v>63 mm x 50 mm</v>
          </cell>
          <cell r="F1379" t="str">
            <v>Each</v>
          </cell>
        </row>
        <row r="1380">
          <cell r="B1380" t="str">
            <v>75 mm x 50 mm PVC THREADED COUPLER</v>
          </cell>
          <cell r="C1380" t="str">
            <v>75 mm x 50 mm</v>
          </cell>
          <cell r="F1380" t="str">
            <v>Each</v>
          </cell>
        </row>
        <row r="1381">
          <cell r="B1381" t="str">
            <v>90 mm x 80 mm PVC THREADED COUPLER</v>
          </cell>
          <cell r="C1381" t="str">
            <v>90 mm x 80 mm</v>
          </cell>
          <cell r="F1381" t="str">
            <v>Each</v>
          </cell>
        </row>
        <row r="1382">
          <cell r="B1382" t="str">
            <v>110 mm x 100 mm PVC THREADED COUPLER</v>
          </cell>
          <cell r="C1382" t="str">
            <v>110 mm x 100 mm</v>
          </cell>
          <cell r="F1382" t="str">
            <v>Each</v>
          </cell>
        </row>
        <row r="1383">
          <cell r="B1383" t="str">
            <v>140 mm x 125 mm PVC THREADED COUPLER</v>
          </cell>
          <cell r="C1383" t="str">
            <v>140 mm x 125 mm</v>
          </cell>
          <cell r="F1383" t="str">
            <v>Each</v>
          </cell>
        </row>
        <row r="1384">
          <cell r="B1384" t="str">
            <v>UNEQUAL TEE</v>
          </cell>
          <cell r="C1384" t="str">
            <v>UNEQUAL TEE</v>
          </cell>
          <cell r="F1384" t="str">
            <v>Each</v>
          </cell>
        </row>
        <row r="1385">
          <cell r="B1385" t="str">
            <v>63 mm x 50 mm UNEQUAL TEE</v>
          </cell>
          <cell r="C1385" t="str">
            <v>63 mm x 50 mm</v>
          </cell>
          <cell r="F1385" t="str">
            <v>Each</v>
          </cell>
        </row>
        <row r="1386">
          <cell r="B1386" t="str">
            <v>75 mm X 50 mm UNEQUAL TEE</v>
          </cell>
          <cell r="C1386" t="str">
            <v>75 mm X 50 mm</v>
          </cell>
          <cell r="F1386" t="str">
            <v>Each</v>
          </cell>
        </row>
        <row r="1387">
          <cell r="B1387" t="str">
            <v>90 mm x 50 mm UNEQUAL TEE</v>
          </cell>
          <cell r="C1387" t="str">
            <v>90 mm x 50 mm</v>
          </cell>
          <cell r="F1387" t="str">
            <v>Each</v>
          </cell>
        </row>
        <row r="1388">
          <cell r="B1388" t="str">
            <v>90 mm x 63 mm UNEQUAL TEE</v>
          </cell>
          <cell r="C1388" t="str">
            <v>90 mm x 63 mm</v>
          </cell>
          <cell r="F1388" t="str">
            <v>Each</v>
          </cell>
        </row>
        <row r="1389">
          <cell r="B1389" t="str">
            <v>90 mm x 75 mm UNEQUAL TEE</v>
          </cell>
          <cell r="C1389" t="str">
            <v>90 mm x 75 mm</v>
          </cell>
          <cell r="F1389" t="str">
            <v>Each</v>
          </cell>
        </row>
        <row r="1390">
          <cell r="B1390" t="str">
            <v>110 mm x 50 mm UNEQUAL TEE</v>
          </cell>
          <cell r="C1390" t="str">
            <v>110 mm x 50 mm</v>
          </cell>
          <cell r="F1390" t="str">
            <v>Each</v>
          </cell>
        </row>
        <row r="1391">
          <cell r="B1391" t="str">
            <v>110mm x 63 mm UNEQUAL TEE</v>
          </cell>
          <cell r="C1391" t="str">
            <v>110mm x 63 mm</v>
          </cell>
          <cell r="F1391" t="str">
            <v>Each</v>
          </cell>
        </row>
        <row r="1392">
          <cell r="B1392" t="str">
            <v>110 mm x 90mm UNEQUAL TEE</v>
          </cell>
          <cell r="C1392" t="str">
            <v>110 mm x 90mm</v>
          </cell>
          <cell r="F1392" t="str">
            <v>Each</v>
          </cell>
        </row>
        <row r="1393">
          <cell r="B1393" t="str">
            <v>140mm x 50 mm UNEQUAL TEE</v>
          </cell>
          <cell r="C1393" t="str">
            <v>140mm x 50 mm</v>
          </cell>
          <cell r="F1393" t="str">
            <v>Each</v>
          </cell>
        </row>
        <row r="1394">
          <cell r="B1394" t="str">
            <v>140 mm x 63 mm UNEQUAL TEE</v>
          </cell>
          <cell r="C1394" t="str">
            <v>140 mm x 63 mm</v>
          </cell>
          <cell r="F1394" t="str">
            <v>Each</v>
          </cell>
        </row>
        <row r="1395">
          <cell r="B1395" t="str">
            <v>140 mm x 90 mm UNEQUAL TEE</v>
          </cell>
          <cell r="C1395" t="str">
            <v>140 mm x 90 mm</v>
          </cell>
          <cell r="F1395" t="str">
            <v>Each</v>
          </cell>
        </row>
        <row r="1396">
          <cell r="B1396" t="str">
            <v>140 mm x 110 mm UNEQUAL TEE</v>
          </cell>
          <cell r="C1396" t="str">
            <v>140 mm x 110 mm</v>
          </cell>
          <cell r="F1396" t="str">
            <v>Each</v>
          </cell>
        </row>
        <row r="1397">
          <cell r="B1397" t="str">
            <v>160 mm x 50 mm UNEQUAL TEE</v>
          </cell>
          <cell r="C1397" t="str">
            <v>160 mm x 50 mm</v>
          </cell>
          <cell r="F1397" t="str">
            <v>Each</v>
          </cell>
        </row>
        <row r="1398">
          <cell r="B1398" t="str">
            <v>160 mm x 63 mm UNEQUAL TEE</v>
          </cell>
          <cell r="C1398" t="str">
            <v>160 mm x 63 mm</v>
          </cell>
          <cell r="F1398" t="str">
            <v>Each</v>
          </cell>
        </row>
        <row r="1399">
          <cell r="B1399" t="str">
            <v>160 mm x 90 mm UNEQUAL TEE</v>
          </cell>
          <cell r="C1399" t="str">
            <v>160 mm x 90 mm</v>
          </cell>
          <cell r="F1399" t="str">
            <v>Each</v>
          </cell>
        </row>
        <row r="1400">
          <cell r="B1400" t="str">
            <v>160 mm x 110mm UNEQUAL TEE</v>
          </cell>
          <cell r="C1400" t="str">
            <v>160 mm x 110mm</v>
          </cell>
          <cell r="F1400" t="str">
            <v>Each</v>
          </cell>
        </row>
        <row r="1401">
          <cell r="B1401" t="str">
            <v>160 mm x140 mm UNEQUAL TEE</v>
          </cell>
          <cell r="C1401" t="str">
            <v>160 mm x140 mm</v>
          </cell>
          <cell r="F1401" t="str">
            <v>Each</v>
          </cell>
        </row>
        <row r="1402">
          <cell r="B1402" t="str">
            <v>PVC REDUCER COUPLER</v>
          </cell>
          <cell r="C1402" t="str">
            <v>PVC REDUCER COUPLER</v>
          </cell>
        </row>
        <row r="1403">
          <cell r="B1403" t="str">
            <v>63 mm x 50 mm PVC REDUCER COUPLER</v>
          </cell>
          <cell r="C1403" t="str">
            <v>63 mm x 50 mm</v>
          </cell>
          <cell r="E1403" t="str">
            <v>PWD SOR 2022-2023 P100</v>
          </cell>
          <cell r="F1403" t="str">
            <v>Each</v>
          </cell>
        </row>
        <row r="1404">
          <cell r="B1404" t="str">
            <v>75 mm x 63 mm PVC REDUCER COUPLER</v>
          </cell>
          <cell r="C1404" t="str">
            <v>75 mm x 63 mm</v>
          </cell>
          <cell r="E1404" t="str">
            <v>PWD SOR 2022-2023 P100</v>
          </cell>
          <cell r="F1404" t="str">
            <v>Each</v>
          </cell>
        </row>
        <row r="1405">
          <cell r="B1405" t="str">
            <v>90 mm x 63 mm PVC REDUCER COUPLER</v>
          </cell>
          <cell r="C1405" t="str">
            <v>90 mm x 63 mm</v>
          </cell>
          <cell r="E1405" t="str">
            <v>PWD SOR 2022-2023 P100</v>
          </cell>
          <cell r="F1405" t="str">
            <v>Each</v>
          </cell>
        </row>
        <row r="1406">
          <cell r="B1406" t="str">
            <v>90 mm x 75 mm PVC REDUCER COUPLER</v>
          </cell>
          <cell r="C1406" t="str">
            <v>90 mm x 75 mm</v>
          </cell>
          <cell r="E1406" t="str">
            <v>PWD SOR 2022-2023 P100</v>
          </cell>
          <cell r="F1406" t="str">
            <v>Each</v>
          </cell>
        </row>
        <row r="1407">
          <cell r="B1407" t="str">
            <v>110 mm x 63 mm PVC REDUCER COUPLER</v>
          </cell>
          <cell r="C1407" t="str">
            <v>110 mm x 63 mm</v>
          </cell>
          <cell r="E1407" t="str">
            <v>PWD SOR 2022-2023 P100</v>
          </cell>
          <cell r="F1407" t="str">
            <v>Each</v>
          </cell>
        </row>
        <row r="1408">
          <cell r="B1408" t="str">
            <v>110 mm x 75 mm PVC REDUCER COUPLER</v>
          </cell>
          <cell r="C1408" t="str">
            <v>110 mm x 75 mm</v>
          </cell>
          <cell r="E1408" t="str">
            <v>PWD SOR 2022-2023 P100</v>
          </cell>
          <cell r="F1408" t="str">
            <v>Each</v>
          </cell>
        </row>
        <row r="1409">
          <cell r="B1409" t="str">
            <v>110 mm x 90 mm PVC REDUCER COUPLER</v>
          </cell>
          <cell r="C1409" t="str">
            <v>110 mm x 90 mm</v>
          </cell>
          <cell r="E1409" t="str">
            <v>PWD SOR 2022-2023 P100</v>
          </cell>
          <cell r="F1409" t="str">
            <v>Each</v>
          </cell>
        </row>
        <row r="1410">
          <cell r="B1410" t="str">
            <v>140 mm x 63 mm PVC REDUCER COUPLER</v>
          </cell>
          <cell r="C1410" t="str">
            <v>140 mm x 63 mm</v>
          </cell>
          <cell r="E1410" t="str">
            <v>PWD SOR 2022-2023 P100</v>
          </cell>
          <cell r="F1410" t="str">
            <v>Each</v>
          </cell>
        </row>
        <row r="1411">
          <cell r="B1411" t="str">
            <v>140 mm x 90 mm PVC REDUCER COUPLER</v>
          </cell>
          <cell r="C1411" t="str">
            <v>140 mm x 90 mm</v>
          </cell>
          <cell r="E1411" t="str">
            <v>PWD SOR 2022-2023 P100</v>
          </cell>
          <cell r="F1411" t="str">
            <v>Each</v>
          </cell>
        </row>
        <row r="1412">
          <cell r="B1412" t="str">
            <v>140 mm x 110 mm PVC REDUCER COUPLER</v>
          </cell>
          <cell r="C1412" t="str">
            <v>140 mm x 110 mm</v>
          </cell>
          <cell r="E1412" t="str">
            <v>PWD SOR 2022-2023 P100</v>
          </cell>
          <cell r="F1412" t="str">
            <v>Each</v>
          </cell>
        </row>
        <row r="1413">
          <cell r="B1413" t="str">
            <v>160 mm x 110 mm PVC REDUCER COUPLER</v>
          </cell>
          <cell r="C1413" t="str">
            <v>160 mm x 110 mm</v>
          </cell>
          <cell r="E1413" t="str">
            <v>PWD SOR 2022-2023 P100</v>
          </cell>
          <cell r="F1413" t="str">
            <v>Each</v>
          </cell>
        </row>
        <row r="1414">
          <cell r="B1414" t="str">
            <v>160 mm x 140 mm PVC REDUCER COUPLER</v>
          </cell>
          <cell r="C1414" t="str">
            <v>160 mm x 140 mm</v>
          </cell>
          <cell r="E1414" t="str">
            <v>PWD SOR 2022-2023 P100</v>
          </cell>
          <cell r="F1414" t="str">
            <v>Each</v>
          </cell>
        </row>
        <row r="1415">
          <cell r="B1415" t="str">
            <v>PVC REDUCER MULTI STAGE</v>
          </cell>
          <cell r="C1415" t="str">
            <v>PVC REDUCER MULTI STAGE</v>
          </cell>
        </row>
        <row r="1416">
          <cell r="B1416" t="str">
            <v>90 mm x 63 mm PVC REDUCER MULTI STAGE</v>
          </cell>
          <cell r="C1416" t="str">
            <v>90 mm x 63 mm</v>
          </cell>
          <cell r="E1416" t="str">
            <v>PWD SOR 2022-2023 P100</v>
          </cell>
          <cell r="F1416" t="str">
            <v>Each</v>
          </cell>
        </row>
        <row r="1417">
          <cell r="B1417" t="str">
            <v>110 mm x 63 mm PVC REDUCER MULTI STAGE</v>
          </cell>
          <cell r="C1417" t="str">
            <v>110 mm x 63 mm</v>
          </cell>
          <cell r="E1417" t="str">
            <v>PWD SOR 2022-2023 P100</v>
          </cell>
          <cell r="F1417" t="str">
            <v>Each</v>
          </cell>
        </row>
        <row r="1418">
          <cell r="B1418" t="str">
            <v>110 mm x 75 mm PVC REDUCER MULTI STAGE</v>
          </cell>
          <cell r="C1418" t="str">
            <v>110 mm x 75 mm</v>
          </cell>
          <cell r="E1418" t="str">
            <v>PWD SOR 2022-2023 P100</v>
          </cell>
          <cell r="F1418" t="str">
            <v>Each</v>
          </cell>
        </row>
        <row r="1419">
          <cell r="B1419" t="str">
            <v>110 mm x 90 mm PVC REDUCER MULTI STAGE</v>
          </cell>
          <cell r="C1419" t="str">
            <v>110 mm x 90 mm</v>
          </cell>
          <cell r="E1419" t="str">
            <v>PWD SOR 2022-2023 P100</v>
          </cell>
          <cell r="F1419" t="str">
            <v>Each</v>
          </cell>
        </row>
        <row r="1420">
          <cell r="B1420" t="str">
            <v>140 mm x 90 mm PVC REDUCER MULTI STAGE</v>
          </cell>
          <cell r="C1420" t="str">
            <v>140 mm x 90 mm</v>
          </cell>
          <cell r="E1420" t="str">
            <v>PWD SOR 2022-2023 P100</v>
          </cell>
          <cell r="F1420" t="str">
            <v>Each</v>
          </cell>
        </row>
        <row r="1421">
          <cell r="B1421" t="str">
            <v>PVC REDUCER FABRICATED</v>
          </cell>
          <cell r="C1421" t="str">
            <v>PVC REDUCER FABRICATED</v>
          </cell>
        </row>
        <row r="1422">
          <cell r="B1422" t="str">
            <v>20mm x 15mm PVC REDUCER FABRICATED</v>
          </cell>
          <cell r="C1422" t="str">
            <v>20mm x 15mm</v>
          </cell>
          <cell r="E1422" t="str">
            <v>PWD SOR 2022-2023 P100</v>
          </cell>
          <cell r="F1422" t="str">
            <v>Each</v>
          </cell>
        </row>
        <row r="1423">
          <cell r="B1423" t="str">
            <v>25mm x 20mm PVC REDUCER FABRICATED</v>
          </cell>
          <cell r="C1423" t="str">
            <v>25mm x 20mm</v>
          </cell>
          <cell r="E1423" t="str">
            <v>PWD SOR 2022-2023 P100</v>
          </cell>
          <cell r="F1423" t="str">
            <v>Each</v>
          </cell>
        </row>
        <row r="1424">
          <cell r="B1424" t="str">
            <v>32mm x 25mm PVC REDUCER FABRICATED</v>
          </cell>
          <cell r="C1424" t="str">
            <v>32mm x 25mm</v>
          </cell>
          <cell r="E1424" t="str">
            <v>PWD SOR 2022-2023 P100</v>
          </cell>
          <cell r="F1424" t="str">
            <v>Each</v>
          </cell>
        </row>
        <row r="1425">
          <cell r="B1425" t="str">
            <v>40mm x 32mm PVC REDUCER FABRICATED</v>
          </cell>
          <cell r="C1425" t="str">
            <v>40mm x 32mm</v>
          </cell>
          <cell r="E1425" t="str">
            <v>PWD SOR 2022-2023 P100</v>
          </cell>
          <cell r="F1425" t="str">
            <v>Each</v>
          </cell>
        </row>
        <row r="1426">
          <cell r="B1426" t="str">
            <v>50mm x 40mm PVC REDUCER FABRICATED</v>
          </cell>
          <cell r="C1426" t="str">
            <v>50mm x 40mm</v>
          </cell>
          <cell r="E1426" t="str">
            <v>PWD SOR 2022-2023 P100</v>
          </cell>
          <cell r="F1426" t="str">
            <v>Each</v>
          </cell>
        </row>
        <row r="1427">
          <cell r="B1427" t="str">
            <v>75 mm  x 63 mm PVC REDUCER FABRICATED</v>
          </cell>
          <cell r="C1427" t="str">
            <v>75 mm  x 63 mm</v>
          </cell>
          <cell r="E1427" t="str">
            <v>PWD SOR 2022-2023 P100</v>
          </cell>
          <cell r="F1427" t="str">
            <v>Each</v>
          </cell>
        </row>
        <row r="1428">
          <cell r="B1428" t="str">
            <v>90 mm x 75 mm PVC REDUCER FABRICATED</v>
          </cell>
          <cell r="C1428" t="str">
            <v>90 mm x 75 mm</v>
          </cell>
          <cell r="E1428" t="str">
            <v>PWD SOR 2022-2023 P100</v>
          </cell>
          <cell r="F1428" t="str">
            <v>Each</v>
          </cell>
        </row>
        <row r="1429">
          <cell r="B1429" t="str">
            <v>110 mm x 90 mm PVC REDUCER FABRICATED</v>
          </cell>
          <cell r="C1429" t="str">
            <v>110 mm x 90 mm</v>
          </cell>
          <cell r="E1429" t="str">
            <v>PWD SOR 2022-2023 P100</v>
          </cell>
          <cell r="F1429" t="str">
            <v>Each</v>
          </cell>
        </row>
        <row r="1430">
          <cell r="B1430" t="str">
            <v>140 mm x 110 mm PVC REDUCER FABRICATED</v>
          </cell>
          <cell r="C1430" t="str">
            <v>140 mm x 110 mm</v>
          </cell>
          <cell r="E1430" t="str">
            <v>PWD SOR 2022-2023 P100</v>
          </cell>
          <cell r="F1430" t="str">
            <v>Each</v>
          </cell>
        </row>
        <row r="1431">
          <cell r="B1431" t="str">
            <v>160 mm x 140 mm PVC REDUCER FABRICATED</v>
          </cell>
          <cell r="C1431" t="str">
            <v>160 mm x 140 mm</v>
          </cell>
          <cell r="E1431" t="str">
            <v>PWD SOR 2022-2023 P100</v>
          </cell>
          <cell r="F1431" t="str">
            <v>Each</v>
          </cell>
        </row>
        <row r="1432">
          <cell r="B1432" t="str">
            <v>SADDLE PIECE</v>
          </cell>
          <cell r="C1432" t="str">
            <v>SADDLE PIECE</v>
          </cell>
        </row>
        <row r="1433">
          <cell r="B1433" t="str">
            <v>63 mm x 20 mm</v>
          </cell>
          <cell r="C1433" t="str">
            <v>63 mm x 20 mm</v>
          </cell>
          <cell r="E1433" t="str">
            <v>PWD SOR 2022-2023 P100</v>
          </cell>
          <cell r="F1433" t="str">
            <v>Each</v>
          </cell>
        </row>
        <row r="1434">
          <cell r="B1434" t="str">
            <v>75 mm x 20 mm</v>
          </cell>
          <cell r="C1434" t="str">
            <v>75 mm x 20 mm</v>
          </cell>
          <cell r="E1434" t="str">
            <v>PWD SOR 2022-2023 P100</v>
          </cell>
          <cell r="F1434" t="str">
            <v>Each</v>
          </cell>
        </row>
        <row r="1435">
          <cell r="B1435" t="str">
            <v>90 mm x 20 mm</v>
          </cell>
          <cell r="C1435" t="str">
            <v>90 mm x 20 mm</v>
          </cell>
          <cell r="E1435" t="str">
            <v>PWD SOR 2022-2023 P100</v>
          </cell>
          <cell r="F1435" t="str">
            <v>Each</v>
          </cell>
        </row>
        <row r="1436">
          <cell r="B1436" t="str">
            <v>110 mm x 20 mm</v>
          </cell>
          <cell r="C1436" t="str">
            <v>110 mm x 20 mm</v>
          </cell>
          <cell r="E1436" t="str">
            <v>PWD SOR 2022-2023 P100</v>
          </cell>
          <cell r="F1436" t="str">
            <v>Each</v>
          </cell>
        </row>
        <row r="1437">
          <cell r="B1437" t="str">
            <v>140 mm x 20 mm</v>
          </cell>
          <cell r="C1437" t="str">
            <v>140 mm x 20 mm</v>
          </cell>
          <cell r="E1437" t="str">
            <v>PWD SOR 2022-2023 P100</v>
          </cell>
          <cell r="F1437" t="str">
            <v>Each</v>
          </cell>
        </row>
        <row r="1438">
          <cell r="B1438" t="str">
            <v>160 mm x 20 mm</v>
          </cell>
          <cell r="C1438" t="str">
            <v>160 mm x 20 mm</v>
          </cell>
          <cell r="E1438" t="str">
            <v>PWD SOR 2022-2023 P100</v>
          </cell>
          <cell r="F1438" t="str">
            <v>Each</v>
          </cell>
        </row>
        <row r="1439">
          <cell r="B1439" t="str">
            <v>Coupler</v>
          </cell>
          <cell r="C1439" t="str">
            <v>Coupler</v>
          </cell>
          <cell r="F1439" t="str">
            <v>Each</v>
          </cell>
        </row>
        <row r="1440">
          <cell r="B1440" t="str">
            <v>15mm dia</v>
          </cell>
          <cell r="C1440" t="str">
            <v>15mm dia</v>
          </cell>
          <cell r="E1440" t="str">
            <v>PWD SOR 2022-2023 P100</v>
          </cell>
          <cell r="F1440" t="str">
            <v>Each</v>
          </cell>
        </row>
        <row r="1441">
          <cell r="B1441" t="str">
            <v>20mm dia</v>
          </cell>
          <cell r="C1441" t="str">
            <v>20mm dia</v>
          </cell>
          <cell r="E1441" t="str">
            <v>PWD SOR 2022-2023 P100</v>
          </cell>
          <cell r="F1441" t="str">
            <v>Each</v>
          </cell>
        </row>
        <row r="1442">
          <cell r="B1442" t="str">
            <v>25mm dia</v>
          </cell>
          <cell r="C1442" t="str">
            <v>25mm dia</v>
          </cell>
          <cell r="E1442" t="str">
            <v>PWD SOR 2022-2023 P100</v>
          </cell>
          <cell r="F1442" t="str">
            <v>Each</v>
          </cell>
        </row>
        <row r="1443">
          <cell r="B1443" t="str">
            <v>32mm dia</v>
          </cell>
          <cell r="C1443" t="str">
            <v>32mm dia</v>
          </cell>
          <cell r="E1443" t="str">
            <v>PWD SOR 2022-2023 P100</v>
          </cell>
          <cell r="F1443" t="str">
            <v>Each</v>
          </cell>
        </row>
        <row r="1444">
          <cell r="B1444" t="str">
            <v>40mm dia</v>
          </cell>
          <cell r="C1444" t="str">
            <v>40mm dia</v>
          </cell>
          <cell r="E1444" t="str">
            <v>PWD SOR 2022-2023 P100</v>
          </cell>
          <cell r="F1444" t="str">
            <v>Each</v>
          </cell>
        </row>
        <row r="1445">
          <cell r="B1445" t="str">
            <v>50mm dia</v>
          </cell>
          <cell r="C1445" t="str">
            <v>50mm dia</v>
          </cell>
          <cell r="E1445" t="str">
            <v>TWAD SOR 2021-2022 P 27</v>
          </cell>
          <cell r="F1445" t="str">
            <v>Each</v>
          </cell>
        </row>
        <row r="1446">
          <cell r="B1446" t="str">
            <v>63mm dia</v>
          </cell>
          <cell r="C1446" t="str">
            <v>63mm dia</v>
          </cell>
          <cell r="E1446" t="str">
            <v>TWAD SOR 2021-2022 P 27</v>
          </cell>
          <cell r="F1446" t="str">
            <v>Each</v>
          </cell>
        </row>
        <row r="1447">
          <cell r="B1447" t="str">
            <v>75mm dia</v>
          </cell>
          <cell r="C1447" t="str">
            <v>75mm dia</v>
          </cell>
          <cell r="E1447" t="str">
            <v>TWAD SOR 2021-2022 P 27</v>
          </cell>
          <cell r="F1447" t="str">
            <v>Each</v>
          </cell>
        </row>
        <row r="1448">
          <cell r="B1448" t="str">
            <v>90mm dia</v>
          </cell>
          <cell r="C1448" t="str">
            <v>90mm dia</v>
          </cell>
          <cell r="E1448" t="str">
            <v>TWAD SOR 2021-2022 P 27</v>
          </cell>
          <cell r="F1448" t="str">
            <v>Each</v>
          </cell>
        </row>
        <row r="1449">
          <cell r="B1449" t="str">
            <v>110mm dia</v>
          </cell>
          <cell r="C1449" t="str">
            <v>110mm dia</v>
          </cell>
          <cell r="E1449" t="str">
            <v>TWAD SOR 2021-2022 P 27</v>
          </cell>
          <cell r="F1449" t="str">
            <v>Each</v>
          </cell>
        </row>
        <row r="1450">
          <cell r="B1450" t="str">
            <v>140mm dia</v>
          </cell>
          <cell r="C1450" t="str">
            <v>140mm dia</v>
          </cell>
          <cell r="E1450" t="str">
            <v>TWAD SOR 2021-2022 P 27</v>
          </cell>
          <cell r="F1450" t="str">
            <v>Each</v>
          </cell>
        </row>
        <row r="1451">
          <cell r="B1451" t="str">
            <v>160mm dia</v>
          </cell>
          <cell r="C1451" t="str">
            <v>160mm dia</v>
          </cell>
          <cell r="E1451" t="str">
            <v>TWAD SOR 2021-2022 P 27</v>
          </cell>
          <cell r="F1451" t="str">
            <v>Each</v>
          </cell>
        </row>
        <row r="1452">
          <cell r="B1452" t="str">
            <v>200mm dia</v>
          </cell>
          <cell r="C1452" t="str">
            <v>200mm dia</v>
          </cell>
          <cell r="E1452" t="str">
            <v>TWAD SOR 2021-2022 P 27</v>
          </cell>
          <cell r="F1452" t="str">
            <v>Each</v>
          </cell>
        </row>
        <row r="1453">
          <cell r="B1453" t="str">
            <v>Elbow</v>
          </cell>
          <cell r="C1453" t="str">
            <v>Elbow</v>
          </cell>
          <cell r="F1453" t="str">
            <v>Each</v>
          </cell>
        </row>
        <row r="1454">
          <cell r="B1454" t="str">
            <v>15mm dia</v>
          </cell>
          <cell r="C1454" t="str">
            <v>15mm dia</v>
          </cell>
          <cell r="E1454" t="str">
            <v>PWD SOR 2022-2023 P100</v>
          </cell>
          <cell r="F1454" t="str">
            <v>Each</v>
          </cell>
        </row>
        <row r="1455">
          <cell r="B1455" t="str">
            <v>20mm dia</v>
          </cell>
          <cell r="C1455" t="str">
            <v>20mm dia</v>
          </cell>
          <cell r="E1455" t="str">
            <v>PWD SOR 2022-2023 P100</v>
          </cell>
          <cell r="F1455" t="str">
            <v>Each</v>
          </cell>
        </row>
        <row r="1456">
          <cell r="B1456" t="str">
            <v>25mm dia</v>
          </cell>
          <cell r="C1456" t="str">
            <v>25mm dia</v>
          </cell>
          <cell r="E1456" t="str">
            <v>PWD SOR 2022-2023 P100</v>
          </cell>
          <cell r="F1456" t="str">
            <v>Each</v>
          </cell>
        </row>
        <row r="1457">
          <cell r="B1457" t="str">
            <v>32mm dia</v>
          </cell>
          <cell r="C1457" t="str">
            <v>32mm dia</v>
          </cell>
          <cell r="E1457" t="str">
            <v>PWD SOR 2022-2023 P100</v>
          </cell>
          <cell r="F1457" t="str">
            <v>Each</v>
          </cell>
        </row>
        <row r="1458">
          <cell r="B1458" t="str">
            <v>40mm dia</v>
          </cell>
          <cell r="C1458" t="str">
            <v>40mm dia</v>
          </cell>
          <cell r="E1458" t="str">
            <v>PWD SOR 2022-2023 P100</v>
          </cell>
          <cell r="F1458" t="str">
            <v>Each</v>
          </cell>
        </row>
        <row r="1459">
          <cell r="B1459" t="str">
            <v>50mm dia</v>
          </cell>
          <cell r="C1459" t="str">
            <v>50mm dia</v>
          </cell>
          <cell r="E1459" t="str">
            <v>PWD SOR 2022-2023 P100</v>
          </cell>
          <cell r="F1459" t="str">
            <v>Each</v>
          </cell>
        </row>
        <row r="1460">
          <cell r="B1460" t="str">
            <v>Bend</v>
          </cell>
          <cell r="C1460" t="str">
            <v>Bend</v>
          </cell>
          <cell r="F1460" t="str">
            <v>Each</v>
          </cell>
        </row>
        <row r="1461">
          <cell r="B1461" t="str">
            <v>15mm dia</v>
          </cell>
          <cell r="C1461" t="str">
            <v>15mm dia</v>
          </cell>
          <cell r="E1461" t="str">
            <v>PWD SOR 2022-2023 P100</v>
          </cell>
          <cell r="F1461" t="str">
            <v>Each</v>
          </cell>
        </row>
        <row r="1462">
          <cell r="B1462" t="str">
            <v>20mm dia</v>
          </cell>
          <cell r="C1462" t="str">
            <v>20mm dia</v>
          </cell>
          <cell r="E1462" t="str">
            <v>PWD SOR 2022-2023 P100</v>
          </cell>
          <cell r="F1462" t="str">
            <v>Each</v>
          </cell>
        </row>
        <row r="1463">
          <cell r="B1463" t="str">
            <v>25mm dia</v>
          </cell>
          <cell r="C1463" t="str">
            <v>25mm dia</v>
          </cell>
          <cell r="E1463" t="str">
            <v>PWD SOR 2022-2023 P100</v>
          </cell>
          <cell r="F1463" t="str">
            <v>Each</v>
          </cell>
        </row>
        <row r="1464">
          <cell r="B1464" t="str">
            <v>32mm dia</v>
          </cell>
          <cell r="C1464" t="str">
            <v>32mm dia</v>
          </cell>
          <cell r="E1464" t="str">
            <v>PWD SOR 2022-2023 P100</v>
          </cell>
          <cell r="F1464" t="str">
            <v>Each</v>
          </cell>
        </row>
        <row r="1465">
          <cell r="B1465" t="str">
            <v>40mm dia</v>
          </cell>
          <cell r="C1465" t="str">
            <v>40mm dia</v>
          </cell>
          <cell r="E1465" t="str">
            <v>PWD SOR 2022-2023 P100</v>
          </cell>
          <cell r="F1465" t="str">
            <v>Each</v>
          </cell>
        </row>
        <row r="1466">
          <cell r="B1466" t="str">
            <v>50mm dia</v>
          </cell>
          <cell r="C1466" t="str">
            <v>50mm dia</v>
          </cell>
          <cell r="E1466" t="str">
            <v>PWD SOR 2022-2023 P100</v>
          </cell>
          <cell r="F1466" t="str">
            <v>Each</v>
          </cell>
        </row>
        <row r="1467">
          <cell r="B1467" t="str">
            <v>63mm dia</v>
          </cell>
          <cell r="C1467" t="str">
            <v>63mm dia</v>
          </cell>
          <cell r="E1467" t="str">
            <v>TWAD SOR 2021-2022 P 27</v>
          </cell>
          <cell r="F1467" t="str">
            <v>Each</v>
          </cell>
        </row>
        <row r="1468">
          <cell r="B1468" t="str">
            <v>75mm dia</v>
          </cell>
          <cell r="C1468" t="str">
            <v>75mm dia</v>
          </cell>
          <cell r="E1468" t="str">
            <v>TWAD SOR 2021-2022 P 27</v>
          </cell>
          <cell r="F1468" t="str">
            <v>Each</v>
          </cell>
        </row>
        <row r="1469">
          <cell r="B1469" t="str">
            <v>90mm dia</v>
          </cell>
          <cell r="C1469" t="str">
            <v>90mm dia</v>
          </cell>
          <cell r="E1469" t="str">
            <v>TWAD SOR 2021-2022 P 27</v>
          </cell>
          <cell r="F1469" t="str">
            <v>Each</v>
          </cell>
        </row>
        <row r="1470">
          <cell r="B1470" t="str">
            <v>110mm dia</v>
          </cell>
          <cell r="C1470" t="str">
            <v>110mm dia</v>
          </cell>
          <cell r="E1470" t="str">
            <v>TWAD SOR 2021-2022 P 27</v>
          </cell>
          <cell r="F1470" t="str">
            <v>Each</v>
          </cell>
        </row>
        <row r="1471">
          <cell r="B1471" t="str">
            <v>140mm dia</v>
          </cell>
          <cell r="C1471" t="str">
            <v>140mm dia</v>
          </cell>
          <cell r="E1471" t="str">
            <v>TWAD SOR 2021-2022 P 27</v>
          </cell>
          <cell r="F1471" t="str">
            <v>Each</v>
          </cell>
        </row>
        <row r="1472">
          <cell r="B1472" t="str">
            <v>160mm dia</v>
          </cell>
          <cell r="C1472" t="str">
            <v>160mm dia</v>
          </cell>
          <cell r="E1472" t="str">
            <v>TWAD SOR 2021-2022 P 27</v>
          </cell>
          <cell r="F1472" t="str">
            <v>Each</v>
          </cell>
        </row>
        <row r="1473">
          <cell r="B1473" t="str">
            <v>200mm dia</v>
          </cell>
          <cell r="C1473" t="str">
            <v>200mm dia</v>
          </cell>
          <cell r="E1473" t="str">
            <v>TWAD SOR 2021-2022 P 27</v>
          </cell>
          <cell r="F1473" t="str">
            <v>Each</v>
          </cell>
        </row>
        <row r="1474">
          <cell r="B1474" t="str">
            <v>Tee</v>
          </cell>
          <cell r="C1474" t="str">
            <v>Tee</v>
          </cell>
          <cell r="F1474" t="str">
            <v>Each</v>
          </cell>
        </row>
        <row r="1475">
          <cell r="B1475" t="str">
            <v>15mm dia</v>
          </cell>
          <cell r="C1475" t="str">
            <v>15mm dia</v>
          </cell>
          <cell r="E1475" t="str">
            <v>PWD SOR 2022-2023 P100</v>
          </cell>
          <cell r="F1475" t="str">
            <v>Each</v>
          </cell>
        </row>
        <row r="1476">
          <cell r="B1476" t="str">
            <v>20mm dia</v>
          </cell>
          <cell r="C1476" t="str">
            <v>20mm dia</v>
          </cell>
          <cell r="E1476" t="str">
            <v>PWD SOR 2022-2023 P100</v>
          </cell>
          <cell r="F1476" t="str">
            <v>Each</v>
          </cell>
        </row>
        <row r="1477">
          <cell r="B1477" t="str">
            <v>25mm dia</v>
          </cell>
          <cell r="C1477" t="str">
            <v>25mm dia</v>
          </cell>
          <cell r="E1477" t="str">
            <v>PWD SOR 2022-2023 P100</v>
          </cell>
          <cell r="F1477" t="str">
            <v>Each</v>
          </cell>
        </row>
        <row r="1478">
          <cell r="B1478" t="str">
            <v>32mm dia</v>
          </cell>
          <cell r="C1478" t="str">
            <v>32mm dia</v>
          </cell>
          <cell r="E1478" t="str">
            <v>PWD SOR 2022-2023 P100</v>
          </cell>
          <cell r="F1478" t="str">
            <v>Each</v>
          </cell>
        </row>
        <row r="1479">
          <cell r="B1479" t="str">
            <v>40mm dia</v>
          </cell>
          <cell r="C1479" t="str">
            <v>40mm dia</v>
          </cell>
          <cell r="E1479" t="str">
            <v>PWD SOR 2022-2023 P100</v>
          </cell>
          <cell r="F1479" t="str">
            <v>Each</v>
          </cell>
        </row>
        <row r="1480">
          <cell r="B1480" t="str">
            <v>50mm dia</v>
          </cell>
          <cell r="C1480" t="str">
            <v>50mm dia</v>
          </cell>
          <cell r="E1480" t="str">
            <v>PWD SOR 2022-2023 P100</v>
          </cell>
          <cell r="F1480" t="str">
            <v>Each</v>
          </cell>
        </row>
        <row r="1481">
          <cell r="B1481" t="str">
            <v>63mm dia</v>
          </cell>
          <cell r="C1481" t="str">
            <v>63mm dia</v>
          </cell>
          <cell r="E1481" t="str">
            <v>TWAD SOR 2021-2022 P 27</v>
          </cell>
          <cell r="F1481" t="str">
            <v>Each</v>
          </cell>
        </row>
        <row r="1482">
          <cell r="B1482" t="str">
            <v>75mm dia</v>
          </cell>
          <cell r="C1482" t="str">
            <v>75mm dia</v>
          </cell>
          <cell r="E1482" t="str">
            <v>TWAD SOR 2021-2022 P 27</v>
          </cell>
          <cell r="F1482" t="str">
            <v>Each</v>
          </cell>
        </row>
        <row r="1483">
          <cell r="B1483" t="str">
            <v>90mm dia</v>
          </cell>
          <cell r="C1483" t="str">
            <v>90mm dia</v>
          </cell>
          <cell r="E1483" t="str">
            <v>TWAD SOR 2021-2022 P 27</v>
          </cell>
          <cell r="F1483" t="str">
            <v>Each</v>
          </cell>
        </row>
        <row r="1484">
          <cell r="B1484" t="str">
            <v>110mm dia</v>
          </cell>
          <cell r="C1484" t="str">
            <v>110mm dia</v>
          </cell>
          <cell r="E1484" t="str">
            <v>TWAD SOR 2021-2022 P 27</v>
          </cell>
          <cell r="F1484" t="str">
            <v>Each</v>
          </cell>
        </row>
        <row r="1485">
          <cell r="B1485" t="str">
            <v>140mm dia</v>
          </cell>
          <cell r="C1485" t="str">
            <v>140mm dia</v>
          </cell>
          <cell r="E1485" t="str">
            <v>TWAD SOR 2021-2022 P 27</v>
          </cell>
          <cell r="F1485" t="str">
            <v>Each</v>
          </cell>
        </row>
        <row r="1486">
          <cell r="B1486" t="str">
            <v>160mm dia</v>
          </cell>
          <cell r="C1486" t="str">
            <v>160mm dia</v>
          </cell>
          <cell r="E1486" t="str">
            <v>TWAD SOR 2021-2022 P 27</v>
          </cell>
          <cell r="F1486" t="str">
            <v>Each</v>
          </cell>
        </row>
        <row r="1487">
          <cell r="B1487" t="str">
            <v>200mm dia</v>
          </cell>
          <cell r="C1487" t="str">
            <v>200mm dia</v>
          </cell>
          <cell r="E1487" t="str">
            <v>TWAD SOR 2021-2022 P 27</v>
          </cell>
          <cell r="F1487" t="str">
            <v>Each</v>
          </cell>
        </row>
        <row r="1488">
          <cell r="B1488" t="str">
            <v>End Cap</v>
          </cell>
          <cell r="C1488" t="str">
            <v>End Cap</v>
          </cell>
          <cell r="F1488" t="str">
            <v>Each</v>
          </cell>
        </row>
        <row r="1489">
          <cell r="B1489" t="str">
            <v>15mm dia</v>
          </cell>
          <cell r="C1489" t="str">
            <v>15mm dia</v>
          </cell>
          <cell r="E1489" t="str">
            <v>PWD SOR 2022-2023 P100</v>
          </cell>
          <cell r="F1489" t="str">
            <v>Each</v>
          </cell>
        </row>
        <row r="1490">
          <cell r="B1490" t="str">
            <v>20mm dia</v>
          </cell>
          <cell r="C1490" t="str">
            <v>20mm dia</v>
          </cell>
          <cell r="E1490" t="str">
            <v>PWD SOR 2022-2023 P100</v>
          </cell>
          <cell r="F1490" t="str">
            <v>Each</v>
          </cell>
        </row>
        <row r="1491">
          <cell r="B1491" t="str">
            <v>25mm dia</v>
          </cell>
          <cell r="C1491" t="str">
            <v>25mm dia</v>
          </cell>
          <cell r="E1491" t="str">
            <v>PWD SOR 2022-2023 P100</v>
          </cell>
          <cell r="F1491" t="str">
            <v>Each</v>
          </cell>
        </row>
        <row r="1492">
          <cell r="B1492" t="str">
            <v>32mm dia</v>
          </cell>
          <cell r="C1492" t="str">
            <v>32mm dia</v>
          </cell>
          <cell r="E1492" t="str">
            <v>PWD SOR 2022-2023 P100</v>
          </cell>
          <cell r="F1492" t="str">
            <v>Each</v>
          </cell>
        </row>
        <row r="1493">
          <cell r="B1493" t="str">
            <v>40mm dia</v>
          </cell>
          <cell r="C1493" t="str">
            <v>40mm dia</v>
          </cell>
          <cell r="E1493" t="str">
            <v>PWD SOR 2022-2023 P100</v>
          </cell>
          <cell r="F1493" t="str">
            <v>Each</v>
          </cell>
        </row>
        <row r="1494">
          <cell r="B1494" t="str">
            <v>50mm dia</v>
          </cell>
          <cell r="C1494" t="str">
            <v>50mm dia</v>
          </cell>
          <cell r="E1494" t="str">
            <v>TWAD SOR 2021-2022 P 27</v>
          </cell>
          <cell r="F1494" t="str">
            <v>Each</v>
          </cell>
        </row>
        <row r="1495">
          <cell r="B1495" t="str">
            <v>63mm dia</v>
          </cell>
          <cell r="C1495" t="str">
            <v>63mm dia</v>
          </cell>
          <cell r="E1495" t="str">
            <v>TWAD SOR 2021-2022 P 27</v>
          </cell>
          <cell r="F1495" t="str">
            <v>Each</v>
          </cell>
        </row>
        <row r="1496">
          <cell r="B1496" t="str">
            <v>75mm dia</v>
          </cell>
          <cell r="C1496" t="str">
            <v>75mm dia</v>
          </cell>
          <cell r="E1496" t="str">
            <v>TWAD SOR 2021-2022 P 27</v>
          </cell>
          <cell r="F1496" t="str">
            <v>Each</v>
          </cell>
        </row>
        <row r="1497">
          <cell r="B1497" t="str">
            <v>90mm dia</v>
          </cell>
          <cell r="C1497" t="str">
            <v>90mm dia</v>
          </cell>
          <cell r="E1497" t="str">
            <v>TWAD SOR 2021-2022 P 27</v>
          </cell>
          <cell r="F1497" t="str">
            <v>Each</v>
          </cell>
        </row>
        <row r="1498">
          <cell r="B1498" t="str">
            <v>110mm dia</v>
          </cell>
          <cell r="C1498" t="str">
            <v>110mm dia</v>
          </cell>
          <cell r="E1498" t="str">
            <v>TWAD SOR 2021-2022 P 27</v>
          </cell>
          <cell r="F1498" t="str">
            <v>Each</v>
          </cell>
        </row>
        <row r="1499">
          <cell r="B1499" t="str">
            <v>140mm dia</v>
          </cell>
          <cell r="C1499" t="str">
            <v>140mm dia</v>
          </cell>
          <cell r="E1499" t="str">
            <v>TWAD SOR 2021-2022 P 27</v>
          </cell>
          <cell r="F1499" t="str">
            <v>Each</v>
          </cell>
        </row>
        <row r="1500">
          <cell r="B1500" t="str">
            <v>160mm dia</v>
          </cell>
          <cell r="C1500" t="str">
            <v>160mm dia</v>
          </cell>
          <cell r="E1500" t="str">
            <v>TWAD SOR 2021-2022 P 27</v>
          </cell>
          <cell r="F1500" t="str">
            <v>Each</v>
          </cell>
        </row>
        <row r="1501">
          <cell r="B1501" t="str">
            <v>200mm dia</v>
          </cell>
          <cell r="C1501" t="str">
            <v>200mm dia</v>
          </cell>
          <cell r="E1501" t="str">
            <v>TWAD SOR 2021-2022 P 27</v>
          </cell>
          <cell r="F1501" t="str">
            <v>Each</v>
          </cell>
        </row>
        <row r="1502">
          <cell r="B1502" t="str">
            <v>Reducer Tee</v>
          </cell>
          <cell r="C1502" t="str">
            <v>Reducer Tee</v>
          </cell>
          <cell r="F1502" t="str">
            <v>Each</v>
          </cell>
        </row>
        <row r="1503">
          <cell r="B1503" t="str">
            <v>20mm x 15mm</v>
          </cell>
          <cell r="C1503" t="str">
            <v>20mm x 15mm</v>
          </cell>
          <cell r="E1503" t="str">
            <v>PWD SOR 2022-2023 P101</v>
          </cell>
          <cell r="F1503" t="str">
            <v>Each</v>
          </cell>
        </row>
        <row r="1504">
          <cell r="B1504" t="str">
            <v>25mm x 20mm</v>
          </cell>
          <cell r="C1504" t="str">
            <v>25mm x 20mm</v>
          </cell>
          <cell r="E1504" t="str">
            <v>PWD SOR 2022-2023 P101</v>
          </cell>
          <cell r="F1504" t="str">
            <v>Each</v>
          </cell>
        </row>
        <row r="1505">
          <cell r="B1505" t="str">
            <v>32mm x 25mm</v>
          </cell>
          <cell r="C1505" t="str">
            <v>32mm x 25mm</v>
          </cell>
          <cell r="E1505" t="str">
            <v>PWD SOR 2022-2023 P101</v>
          </cell>
          <cell r="F1505" t="str">
            <v>Each</v>
          </cell>
        </row>
        <row r="1506">
          <cell r="B1506" t="str">
            <v>40mm x 32mm</v>
          </cell>
          <cell r="C1506" t="str">
            <v>40mm x 32mm</v>
          </cell>
          <cell r="E1506" t="str">
            <v>PWD SOR 2022-2023 P101</v>
          </cell>
          <cell r="F1506" t="str">
            <v>Each</v>
          </cell>
        </row>
        <row r="1507">
          <cell r="B1507" t="str">
            <v>50mm x 40mm</v>
          </cell>
          <cell r="C1507" t="str">
            <v>50mm x 40mm</v>
          </cell>
          <cell r="E1507" t="str">
            <v>PWD SOR 2022-2023 P101</v>
          </cell>
          <cell r="F1507" t="str">
            <v>Each</v>
          </cell>
        </row>
        <row r="1508">
          <cell r="B1508" t="str">
            <v>Reducer Elbow</v>
          </cell>
          <cell r="C1508" t="str">
            <v>Reducer Elbow</v>
          </cell>
          <cell r="F1508" t="str">
            <v>Each</v>
          </cell>
        </row>
        <row r="1509">
          <cell r="B1509" t="str">
            <v>20mm x 15mm</v>
          </cell>
          <cell r="C1509" t="str">
            <v>20mm x 15mm</v>
          </cell>
          <cell r="E1509" t="str">
            <v>PWD SOR 2022-2023 P101</v>
          </cell>
          <cell r="F1509" t="str">
            <v>Each</v>
          </cell>
        </row>
        <row r="1510">
          <cell r="B1510" t="str">
            <v>25mm x 20mm</v>
          </cell>
          <cell r="C1510" t="str">
            <v>25mm x 20mm</v>
          </cell>
          <cell r="E1510" t="str">
            <v>PWD SOR 2022-2023 P101</v>
          </cell>
          <cell r="F1510" t="str">
            <v>Each</v>
          </cell>
        </row>
        <row r="1511">
          <cell r="B1511" t="str">
            <v>32mm x 25mm</v>
          </cell>
          <cell r="C1511" t="str">
            <v>32mm x 25mm</v>
          </cell>
          <cell r="E1511" t="str">
            <v>PWD SOR 2022-2023 P101</v>
          </cell>
          <cell r="F1511" t="str">
            <v>Each</v>
          </cell>
        </row>
        <row r="1512">
          <cell r="B1512" t="str">
            <v>40mm x 32mm</v>
          </cell>
          <cell r="C1512" t="str">
            <v>40mm x 32mm</v>
          </cell>
          <cell r="E1512" t="str">
            <v>PWD SOR 2022-2023 P101</v>
          </cell>
          <cell r="F1512" t="str">
            <v>Each</v>
          </cell>
        </row>
        <row r="1513">
          <cell r="B1513" t="str">
            <v>50mm x 40mm</v>
          </cell>
          <cell r="C1513" t="str">
            <v>50mm x 40mm</v>
          </cell>
          <cell r="E1513" t="str">
            <v>PWD SOR 2022-2023 P101</v>
          </cell>
          <cell r="F1513" t="str">
            <v>Each</v>
          </cell>
        </row>
        <row r="1514">
          <cell r="B1514" t="str">
            <v>Jet Nipple</v>
          </cell>
          <cell r="C1514" t="str">
            <v>Jet Nipple</v>
          </cell>
          <cell r="F1514" t="str">
            <v>Each</v>
          </cell>
        </row>
        <row r="1515">
          <cell r="B1515" t="str">
            <v>25mm dia</v>
          </cell>
          <cell r="C1515" t="str">
            <v>25mm dia</v>
          </cell>
          <cell r="E1515" t="str">
            <v>PWD SOR 2022-2023 P101</v>
          </cell>
          <cell r="F1515" t="str">
            <v>Each</v>
          </cell>
        </row>
        <row r="1516">
          <cell r="B1516" t="str">
            <v>32mm dia</v>
          </cell>
          <cell r="C1516" t="str">
            <v>32mm dia</v>
          </cell>
          <cell r="E1516" t="str">
            <v>PWD SOR 2022-2023 P101</v>
          </cell>
          <cell r="F1516" t="str">
            <v>Each</v>
          </cell>
        </row>
        <row r="1517">
          <cell r="B1517" t="str">
            <v>PVC Door Bend</v>
          </cell>
          <cell r="C1517" t="str">
            <v>PVC Door Bend</v>
          </cell>
          <cell r="F1517" t="str">
            <v>Each</v>
          </cell>
        </row>
        <row r="1518">
          <cell r="B1518" t="str">
            <v>15mm dia</v>
          </cell>
          <cell r="C1518" t="str">
            <v>15mm dia</v>
          </cell>
          <cell r="E1518" t="str">
            <v>PWD SOR 2022-2023 P101</v>
          </cell>
          <cell r="F1518" t="str">
            <v>Each</v>
          </cell>
        </row>
        <row r="1519">
          <cell r="B1519" t="str">
            <v>20mm dia</v>
          </cell>
          <cell r="C1519" t="str">
            <v>20mm dia</v>
          </cell>
          <cell r="E1519" t="str">
            <v>PWD SOR 2022-2023 P101</v>
          </cell>
          <cell r="F1519" t="str">
            <v>Each</v>
          </cell>
        </row>
        <row r="1520">
          <cell r="B1520" t="str">
            <v>25mm dia</v>
          </cell>
          <cell r="C1520" t="str">
            <v>25mm dia</v>
          </cell>
          <cell r="E1520" t="str">
            <v>PWD SOR 2022-2023 P101</v>
          </cell>
          <cell r="F1520" t="str">
            <v>Each</v>
          </cell>
        </row>
        <row r="1521">
          <cell r="B1521" t="str">
            <v>32mm dia</v>
          </cell>
          <cell r="C1521" t="str">
            <v>32mm dia</v>
          </cell>
          <cell r="E1521" t="str">
            <v>PWD SOR 2022-2023 P101</v>
          </cell>
          <cell r="F1521" t="str">
            <v>Each</v>
          </cell>
        </row>
        <row r="1522">
          <cell r="B1522" t="str">
            <v>40mm dia</v>
          </cell>
          <cell r="C1522" t="str">
            <v>40mm dia</v>
          </cell>
          <cell r="E1522" t="str">
            <v>PWD SOR 2022-2023 P101</v>
          </cell>
          <cell r="F1522" t="str">
            <v>Each</v>
          </cell>
        </row>
        <row r="1523">
          <cell r="B1523" t="str">
            <v>50mm dia</v>
          </cell>
          <cell r="C1523" t="str">
            <v>50mm dia</v>
          </cell>
          <cell r="E1523" t="str">
            <v>PWD SOR 2022-2023 P101</v>
          </cell>
          <cell r="F1523" t="str">
            <v>Each</v>
          </cell>
        </row>
        <row r="1524">
          <cell r="B1524" t="str">
            <v>PVC Door Tee</v>
          </cell>
          <cell r="C1524" t="str">
            <v>PVC Door Tee</v>
          </cell>
          <cell r="F1524" t="str">
            <v>Each</v>
          </cell>
        </row>
        <row r="1525">
          <cell r="B1525" t="str">
            <v>15mm dia</v>
          </cell>
          <cell r="C1525" t="str">
            <v>15mm dia</v>
          </cell>
          <cell r="E1525" t="str">
            <v>PWD SOR 2022-2023 P101</v>
          </cell>
          <cell r="F1525" t="str">
            <v>Each</v>
          </cell>
        </row>
        <row r="1526">
          <cell r="B1526" t="str">
            <v>20mm dia</v>
          </cell>
          <cell r="C1526" t="str">
            <v>20mm dia</v>
          </cell>
          <cell r="E1526" t="str">
            <v>PWD SOR 2022-2023 P101</v>
          </cell>
          <cell r="F1526" t="str">
            <v>Each</v>
          </cell>
        </row>
        <row r="1527">
          <cell r="B1527" t="str">
            <v>25mm dia</v>
          </cell>
          <cell r="C1527" t="str">
            <v>25mm dia</v>
          </cell>
          <cell r="E1527" t="str">
            <v>PWD SOR 2022-2023 P101</v>
          </cell>
          <cell r="F1527" t="str">
            <v>Each</v>
          </cell>
        </row>
        <row r="1528">
          <cell r="B1528" t="str">
            <v>32mm dia</v>
          </cell>
          <cell r="C1528" t="str">
            <v>32mm dia</v>
          </cell>
          <cell r="E1528" t="str">
            <v>PWD SOR 2022-2023 P101</v>
          </cell>
          <cell r="F1528" t="str">
            <v>Each</v>
          </cell>
        </row>
        <row r="1529">
          <cell r="B1529" t="str">
            <v>40mm dia</v>
          </cell>
          <cell r="C1529" t="str">
            <v>40mm dia</v>
          </cell>
          <cell r="E1529" t="str">
            <v>PWD SOR 2022-2023 P101</v>
          </cell>
          <cell r="F1529" t="str">
            <v>Each</v>
          </cell>
        </row>
        <row r="1530">
          <cell r="B1530" t="str">
            <v>50mm dia</v>
          </cell>
          <cell r="C1530" t="str">
            <v>50mm dia</v>
          </cell>
          <cell r="E1530" t="str">
            <v>PWD SOR 2022-2023 P101</v>
          </cell>
          <cell r="F1530" t="str">
            <v>Each</v>
          </cell>
        </row>
        <row r="1531">
          <cell r="B1531" t="str">
            <v xml:space="preserve">Supplying, laying and fixing of following Dia UPVC specials </v>
          </cell>
          <cell r="C1531" t="str">
            <v>Supplying, laying and fixing of following Dia UPVC specials of best approved quality including cost of specials and labour charges for fixing etc., all complete and  as  directed  by  the  departmental officers.</v>
          </cell>
          <cell r="F1531" t="str">
            <v>Each</v>
          </cell>
        </row>
        <row r="1532">
          <cell r="B1532" t="str">
            <v>UPVC Specials</v>
          </cell>
          <cell r="C1532" t="str">
            <v>UPVC Specials</v>
          </cell>
          <cell r="F1532" t="str">
            <v>Each</v>
          </cell>
        </row>
        <row r="1533">
          <cell r="B1533" t="str">
            <v>Elbow</v>
          </cell>
          <cell r="C1533" t="str">
            <v>Elbow</v>
          </cell>
          <cell r="F1533" t="str">
            <v>Each</v>
          </cell>
        </row>
        <row r="1534">
          <cell r="B1534" t="str">
            <v>50mm dia UPVC Elbow</v>
          </cell>
          <cell r="C1534" t="str">
            <v>50mm dia UPVC Elbow</v>
          </cell>
          <cell r="D1534">
            <v>28.75</v>
          </cell>
          <cell r="E1534" t="str">
            <v>PWD SOR 2022-2023 P115</v>
          </cell>
          <cell r="F1534" t="str">
            <v>Each</v>
          </cell>
        </row>
        <row r="1535">
          <cell r="B1535" t="str">
            <v>40mm dia UPVC Elbow</v>
          </cell>
          <cell r="C1535" t="str">
            <v>40mm dia UPVC Elbow</v>
          </cell>
          <cell r="E1535" t="str">
            <v>PWD SOR 2022-2023 P115</v>
          </cell>
          <cell r="F1535" t="str">
            <v>Each</v>
          </cell>
        </row>
        <row r="1536">
          <cell r="B1536" t="str">
            <v>32mm dia UPVC Elbow</v>
          </cell>
          <cell r="C1536" t="str">
            <v>32mm dia UPVC Elbow</v>
          </cell>
          <cell r="E1536" t="str">
            <v>PWD SOR 2022-2023 P115</v>
          </cell>
          <cell r="F1536" t="str">
            <v>Each</v>
          </cell>
        </row>
        <row r="1537">
          <cell r="B1537" t="str">
            <v>25mm dia UPVC Elbow</v>
          </cell>
          <cell r="C1537" t="str">
            <v>25mm dia UPVC Elbow</v>
          </cell>
          <cell r="E1537" t="str">
            <v>PWD SOR 2022-2023 P115</v>
          </cell>
          <cell r="F1537" t="str">
            <v>Each</v>
          </cell>
        </row>
        <row r="1538">
          <cell r="B1538" t="str">
            <v>20mm dia UPVC Elbow</v>
          </cell>
          <cell r="C1538" t="str">
            <v>20mm dia UPVC Elbow</v>
          </cell>
          <cell r="E1538" t="str">
            <v>PWD SOR 2022-2023 P115</v>
          </cell>
          <cell r="F1538" t="str">
            <v>Each</v>
          </cell>
        </row>
        <row r="1539">
          <cell r="B1539" t="str">
            <v>15mm dia UPVC Elbow</v>
          </cell>
          <cell r="C1539" t="str">
            <v>15mm dia UPVC Elbow</v>
          </cell>
          <cell r="E1539" t="str">
            <v>PWD SOR 2022-2023 P115</v>
          </cell>
          <cell r="F1539" t="str">
            <v>Each</v>
          </cell>
        </row>
        <row r="1540">
          <cell r="B1540" t="str">
            <v>Tee</v>
          </cell>
          <cell r="C1540" t="str">
            <v>Tee</v>
          </cell>
          <cell r="F1540" t="str">
            <v>Each</v>
          </cell>
        </row>
        <row r="1541">
          <cell r="B1541" t="str">
            <v>50mm dia UPVC Tee</v>
          </cell>
          <cell r="C1541" t="str">
            <v>50mm dia UPVC Tee</v>
          </cell>
          <cell r="D1541">
            <v>43.25</v>
          </cell>
          <cell r="E1541" t="str">
            <v>PWD SOR 2022-2023 P115</v>
          </cell>
          <cell r="F1541" t="str">
            <v>Each</v>
          </cell>
        </row>
        <row r="1542">
          <cell r="B1542" t="str">
            <v>40mm dia UPVC Tee</v>
          </cell>
          <cell r="C1542" t="str">
            <v>40mm dia UPVC Tee</v>
          </cell>
          <cell r="E1542" t="str">
            <v>PWD SOR 2022-2023 P115</v>
          </cell>
          <cell r="F1542" t="str">
            <v>Each</v>
          </cell>
        </row>
        <row r="1543">
          <cell r="B1543" t="str">
            <v>32mm dia UPVC Tee</v>
          </cell>
          <cell r="C1543" t="str">
            <v>32mm dia UPVC Tee</v>
          </cell>
          <cell r="E1543" t="str">
            <v>PWD SOR 2022-2023 P115</v>
          </cell>
          <cell r="F1543" t="str">
            <v>Each</v>
          </cell>
        </row>
        <row r="1544">
          <cell r="B1544" t="str">
            <v>25mm dia UPVC Tee</v>
          </cell>
          <cell r="C1544" t="str">
            <v>25mm dia UPVC Tee</v>
          </cell>
          <cell r="E1544" t="str">
            <v>PWD SOR 2022-2023 P115</v>
          </cell>
          <cell r="F1544" t="str">
            <v>Each</v>
          </cell>
        </row>
        <row r="1545">
          <cell r="B1545" t="str">
            <v>20mm dia UPVC Tee</v>
          </cell>
          <cell r="C1545" t="str">
            <v>20mm dia UPVC Tee</v>
          </cell>
          <cell r="E1545" t="str">
            <v>PWD SOR 2022-2023 P115</v>
          </cell>
          <cell r="F1545" t="str">
            <v>Each</v>
          </cell>
        </row>
        <row r="1546">
          <cell r="B1546" t="str">
            <v>15mm dia UPVC Tee</v>
          </cell>
          <cell r="C1546" t="str">
            <v>15mm dia UPVC Tee</v>
          </cell>
          <cell r="E1546" t="str">
            <v>PWD SOR 2022-2023 P115</v>
          </cell>
          <cell r="F1546" t="str">
            <v>Each</v>
          </cell>
        </row>
        <row r="1547">
          <cell r="B1547" t="str">
            <v>Union</v>
          </cell>
          <cell r="C1547" t="str">
            <v>Union</v>
          </cell>
          <cell r="F1547" t="str">
            <v>Each</v>
          </cell>
        </row>
        <row r="1548">
          <cell r="B1548" t="str">
            <v>20mm dia UPVC Union</v>
          </cell>
          <cell r="C1548" t="str">
            <v>20mm dia UPVC Union</v>
          </cell>
          <cell r="E1548" t="str">
            <v>PWD SOR 2022-2023 P115</v>
          </cell>
          <cell r="F1548" t="str">
            <v>Each</v>
          </cell>
        </row>
        <row r="1549">
          <cell r="B1549" t="str">
            <v>15mm dia UPVC Union</v>
          </cell>
          <cell r="C1549" t="str">
            <v>15mm dia UPVC Union</v>
          </cell>
          <cell r="E1549" t="str">
            <v>PWD SOR 2022-2023 P115</v>
          </cell>
          <cell r="F1549" t="str">
            <v>Each</v>
          </cell>
        </row>
        <row r="1550">
          <cell r="B1550" t="str">
            <v>25mm dia UPVC Union</v>
          </cell>
          <cell r="C1550" t="str">
            <v>25mm dia UPVC Union</v>
          </cell>
          <cell r="E1550" t="str">
            <v>PWD SOR 2022-2023 P115</v>
          </cell>
          <cell r="F1550" t="str">
            <v>Each</v>
          </cell>
        </row>
        <row r="1551">
          <cell r="B1551" t="str">
            <v>32mm dia UPVC Union</v>
          </cell>
          <cell r="C1551" t="str">
            <v>32mm dia UPVC Union</v>
          </cell>
          <cell r="E1551" t="str">
            <v>PWD SOR 2022-2023 P115</v>
          </cell>
          <cell r="F1551" t="str">
            <v>Each</v>
          </cell>
        </row>
        <row r="1552">
          <cell r="B1552" t="str">
            <v>40mm dia UPVC Union</v>
          </cell>
          <cell r="C1552" t="str">
            <v>40mm dia UPVC Union</v>
          </cell>
          <cell r="E1552" t="str">
            <v>PWD SOR 2022-2023 P115</v>
          </cell>
          <cell r="F1552" t="str">
            <v>Each</v>
          </cell>
        </row>
        <row r="1553">
          <cell r="B1553" t="str">
            <v>50mm dia UPVC Union</v>
          </cell>
          <cell r="C1553" t="str">
            <v>50mm dia UPVC Union</v>
          </cell>
          <cell r="E1553" t="str">
            <v>PWD SOR 2022-2023 P115</v>
          </cell>
          <cell r="F1553" t="str">
            <v>Each</v>
          </cell>
        </row>
        <row r="1554">
          <cell r="B1554" t="str">
            <v>Bend</v>
          </cell>
          <cell r="C1554" t="str">
            <v>Bend</v>
          </cell>
          <cell r="F1554" t="str">
            <v>Each</v>
          </cell>
        </row>
        <row r="1555">
          <cell r="B1555" t="str">
            <v>50mm dia UPVC Bend</v>
          </cell>
          <cell r="C1555" t="str">
            <v>50mm dia UPVC Bend</v>
          </cell>
          <cell r="E1555" t="str">
            <v>PWD SOR 2022-2023 P115</v>
          </cell>
          <cell r="F1555" t="str">
            <v>Each</v>
          </cell>
        </row>
        <row r="1556">
          <cell r="B1556" t="str">
            <v>40mm dia UPVC Bend</v>
          </cell>
          <cell r="C1556" t="str">
            <v>40mm dia UPVC Bend</v>
          </cell>
          <cell r="E1556" t="str">
            <v>PWD SOR 2022-2023 P115</v>
          </cell>
          <cell r="F1556" t="str">
            <v>Each</v>
          </cell>
        </row>
        <row r="1557">
          <cell r="B1557" t="str">
            <v>32mm dia UPVC Bend</v>
          </cell>
          <cell r="C1557" t="str">
            <v>32mm dia UPVC Bend</v>
          </cell>
          <cell r="E1557" t="str">
            <v>PWD SOR 2022-2023 P115</v>
          </cell>
          <cell r="F1557" t="str">
            <v>Each</v>
          </cell>
        </row>
        <row r="1558">
          <cell r="B1558" t="str">
            <v>25mm dia UPVC Bend</v>
          </cell>
          <cell r="C1558" t="str">
            <v>25mm dia UPVC Bend</v>
          </cell>
          <cell r="E1558" t="str">
            <v>PWD SOR 2022-2023 P115</v>
          </cell>
          <cell r="F1558" t="str">
            <v>Each</v>
          </cell>
        </row>
        <row r="1559">
          <cell r="B1559" t="str">
            <v>20mm dia UPVC Bend</v>
          </cell>
          <cell r="C1559" t="str">
            <v>20mm dia UPVC Bend</v>
          </cell>
          <cell r="E1559" t="str">
            <v>PWD SOR 2022-2023 P115</v>
          </cell>
          <cell r="F1559" t="str">
            <v>Each</v>
          </cell>
        </row>
        <row r="1560">
          <cell r="B1560" t="str">
            <v>Coupler</v>
          </cell>
          <cell r="C1560" t="str">
            <v>Coupler</v>
          </cell>
          <cell r="F1560" t="str">
            <v>Each</v>
          </cell>
        </row>
        <row r="1561">
          <cell r="B1561" t="str">
            <v>50mm dia UPVC Coupler</v>
          </cell>
          <cell r="C1561" t="str">
            <v>50mm dia UPVC Coupler</v>
          </cell>
          <cell r="D1561">
            <v>14.25</v>
          </cell>
          <cell r="E1561" t="str">
            <v>PWD SOR 2022-2023 P115</v>
          </cell>
          <cell r="F1561" t="str">
            <v>Each</v>
          </cell>
        </row>
        <row r="1562">
          <cell r="B1562" t="str">
            <v>40mm dia UPVC Coupler</v>
          </cell>
          <cell r="C1562" t="str">
            <v>40mm dia UPVC Coupler</v>
          </cell>
          <cell r="E1562" t="str">
            <v>PWD SOR 2022-2023 P115</v>
          </cell>
          <cell r="F1562" t="str">
            <v>Each</v>
          </cell>
        </row>
        <row r="1563">
          <cell r="B1563" t="str">
            <v>32mm dia UPVC Coupler</v>
          </cell>
          <cell r="C1563" t="str">
            <v>32mm dia UPVC Coupler</v>
          </cell>
          <cell r="E1563" t="str">
            <v>PWD SOR 2022-2023 P115</v>
          </cell>
          <cell r="F1563" t="str">
            <v>Each</v>
          </cell>
        </row>
        <row r="1564">
          <cell r="B1564" t="str">
            <v>25mm dia UPVC Coupler</v>
          </cell>
          <cell r="C1564" t="str">
            <v>25mm dia UPVC Coupler</v>
          </cell>
          <cell r="E1564" t="str">
            <v>PWD SOR 2022-2023 P115</v>
          </cell>
          <cell r="F1564" t="str">
            <v>Each</v>
          </cell>
        </row>
        <row r="1565">
          <cell r="B1565" t="str">
            <v>20mm dia UPVC Coupler</v>
          </cell>
          <cell r="C1565" t="str">
            <v>20mm dia UPVC Coupler</v>
          </cell>
          <cell r="E1565" t="str">
            <v>PWD SOR 2022-2023 P115</v>
          </cell>
          <cell r="F1565" t="str">
            <v>Each</v>
          </cell>
        </row>
        <row r="1566">
          <cell r="B1566" t="str">
            <v>15mm dia UPVC Coupler</v>
          </cell>
          <cell r="C1566" t="str">
            <v>15mm dia UPVC Coupler</v>
          </cell>
          <cell r="E1566" t="str">
            <v>PWD SOR 2022-2023 P115</v>
          </cell>
          <cell r="F1566" t="str">
            <v>Each</v>
          </cell>
        </row>
        <row r="1567">
          <cell r="B1567" t="str">
            <v>Reducer</v>
          </cell>
          <cell r="C1567" t="str">
            <v>Reducer</v>
          </cell>
          <cell r="F1567" t="str">
            <v>Each</v>
          </cell>
        </row>
        <row r="1568">
          <cell r="B1568" t="str">
            <v>50mm x 40mm dia UPVC Reducer</v>
          </cell>
          <cell r="C1568" t="str">
            <v>50mm x 40mm dia UPVC Reducer</v>
          </cell>
          <cell r="D1568">
            <v>22.9</v>
          </cell>
          <cell r="E1568" t="str">
            <v>PWD SOR 2022-2023 P115</v>
          </cell>
          <cell r="F1568" t="str">
            <v>Each</v>
          </cell>
        </row>
        <row r="1569">
          <cell r="B1569" t="str">
            <v>40mm x 32mm dia UPVC Reducer</v>
          </cell>
          <cell r="C1569" t="str">
            <v>40mm x 32mm dia UPVC Reducer</v>
          </cell>
          <cell r="E1569" t="str">
            <v>PWD SOR 2022-2023 P115</v>
          </cell>
          <cell r="F1569" t="str">
            <v>Each</v>
          </cell>
        </row>
        <row r="1570">
          <cell r="B1570" t="str">
            <v>32mm x 25mm dia UPVC Reducer</v>
          </cell>
          <cell r="C1570" t="str">
            <v>32mm x 25mm dia UPVC Reducer</v>
          </cell>
          <cell r="E1570" t="str">
            <v>PWD SOR 2022-2023 P115</v>
          </cell>
          <cell r="F1570" t="str">
            <v>Each</v>
          </cell>
        </row>
        <row r="1571">
          <cell r="B1571" t="str">
            <v>25mm x 20mm dia UPVC Reducer</v>
          </cell>
          <cell r="C1571" t="str">
            <v>25mm x 20mm dia UPVC Reducer</v>
          </cell>
          <cell r="E1571" t="str">
            <v>PWD SOR 2022-2023 P115</v>
          </cell>
          <cell r="F1571" t="str">
            <v>Each</v>
          </cell>
        </row>
        <row r="1572">
          <cell r="B1572" t="str">
            <v>20mm x 15mm dia UPVC Reducer</v>
          </cell>
          <cell r="C1572" t="str">
            <v>20mm x 15mm dia UPVC Reducer</v>
          </cell>
          <cell r="E1572" t="str">
            <v>PWD SOR 2022-2023 P115</v>
          </cell>
          <cell r="F1572" t="str">
            <v>Each</v>
          </cell>
        </row>
        <row r="1573">
          <cell r="B1573" t="str">
            <v>Reducer Elbow</v>
          </cell>
          <cell r="C1573" t="str">
            <v>Reducer Elbow</v>
          </cell>
          <cell r="F1573" t="str">
            <v>Each</v>
          </cell>
        </row>
        <row r="1574">
          <cell r="B1574" t="str">
            <v>50mm x 40mm dia UPVC Reducer Elbow</v>
          </cell>
          <cell r="C1574" t="str">
            <v>50mm x 40mm dia UPVC Reducer Elbow</v>
          </cell>
          <cell r="E1574" t="str">
            <v>PWD SOR 2022-2023 P115</v>
          </cell>
          <cell r="F1574" t="str">
            <v>Each</v>
          </cell>
        </row>
        <row r="1575">
          <cell r="B1575" t="str">
            <v>40mm x 32mm dia UPVC Reducer Elbow</v>
          </cell>
          <cell r="C1575" t="str">
            <v>40mm x 32mm dia UPVC Reducer Elbow</v>
          </cell>
          <cell r="E1575" t="str">
            <v>PWD SOR 2022-2023 P115</v>
          </cell>
          <cell r="F1575" t="str">
            <v>Each</v>
          </cell>
        </row>
        <row r="1576">
          <cell r="B1576" t="str">
            <v>32mm x 25mm dia UPVC Reducer Elbow</v>
          </cell>
          <cell r="C1576" t="str">
            <v>32mm x 25mm dia UPVC Reducer Elbow</v>
          </cell>
          <cell r="E1576" t="str">
            <v>PWD SOR 2022-2023 P115</v>
          </cell>
          <cell r="F1576" t="str">
            <v>Each</v>
          </cell>
        </row>
        <row r="1577">
          <cell r="B1577" t="str">
            <v>25mm x 20mm dia UPVC Reducer Elbow</v>
          </cell>
          <cell r="C1577" t="str">
            <v>25mm x 20mm dia UPVC Reducer Elbow</v>
          </cell>
          <cell r="E1577" t="str">
            <v>PWD SOR 2022-2023 P115</v>
          </cell>
          <cell r="F1577" t="str">
            <v>Each</v>
          </cell>
        </row>
        <row r="1578">
          <cell r="B1578" t="str">
            <v>20mm x 15mm dia UPVC Reducer Elbow</v>
          </cell>
          <cell r="C1578" t="str">
            <v>20mm x 15mm dia UPVC Reducer Elbow</v>
          </cell>
          <cell r="E1578" t="str">
            <v>PWD SOR 2022-2023 P115</v>
          </cell>
          <cell r="F1578" t="str">
            <v>Each</v>
          </cell>
        </row>
        <row r="1579">
          <cell r="B1579" t="str">
            <v>Reducer Tee</v>
          </cell>
          <cell r="C1579" t="str">
            <v>Reducer Tee</v>
          </cell>
          <cell r="F1579" t="str">
            <v>Each</v>
          </cell>
        </row>
        <row r="1580">
          <cell r="B1580" t="str">
            <v>50mm x 40mm dia UPVC Reducer Tee</v>
          </cell>
          <cell r="C1580" t="str">
            <v>50mm x 40mm dia UPVC Reducer Tee</v>
          </cell>
          <cell r="E1580" t="str">
            <v>PWD SOR 2022-2023 P115</v>
          </cell>
          <cell r="F1580" t="str">
            <v>Each</v>
          </cell>
        </row>
        <row r="1581">
          <cell r="B1581" t="str">
            <v>40mm x 32mm dia UPVC Reducer Tee</v>
          </cell>
          <cell r="C1581" t="str">
            <v>40mm x 32mm dia UPVC Reducer Tee</v>
          </cell>
          <cell r="E1581" t="str">
            <v>PWD SOR 2022-2023 P115</v>
          </cell>
          <cell r="F1581" t="str">
            <v>Each</v>
          </cell>
        </row>
        <row r="1582">
          <cell r="B1582" t="str">
            <v>32mm x 25mm dia UPVC Reducer Tee</v>
          </cell>
          <cell r="C1582" t="str">
            <v>32mm x 25mm dia UPVC Reducer Tee</v>
          </cell>
          <cell r="E1582" t="str">
            <v>PWD SOR 2022-2023 P115</v>
          </cell>
          <cell r="F1582" t="str">
            <v>Each</v>
          </cell>
        </row>
        <row r="1583">
          <cell r="B1583" t="str">
            <v>25mm x 20mm dia UPVC Reducer Tee</v>
          </cell>
          <cell r="C1583" t="str">
            <v>25mm x 20mm dia UPVC Reducer Tee</v>
          </cell>
          <cell r="E1583" t="str">
            <v>PWD SOR 2022-2023 P115</v>
          </cell>
          <cell r="F1583" t="str">
            <v>Each</v>
          </cell>
        </row>
        <row r="1584">
          <cell r="B1584" t="str">
            <v>20mm x 15mm dia UPVC Reducer Tee</v>
          </cell>
          <cell r="C1584" t="str">
            <v>20mm x 15mm dia UPVC Reducer Tee</v>
          </cell>
          <cell r="E1584" t="str">
            <v>PWD SOR 2022-2023 P115</v>
          </cell>
          <cell r="F1584" t="str">
            <v>Each</v>
          </cell>
        </row>
        <row r="1585">
          <cell r="B1585" t="str">
            <v>Hex Nipple</v>
          </cell>
          <cell r="C1585" t="str">
            <v>Hex Nipple</v>
          </cell>
          <cell r="F1585" t="str">
            <v>Each</v>
          </cell>
        </row>
        <row r="1586">
          <cell r="B1586" t="str">
            <v>50mm dia UPVC Hex Nipple</v>
          </cell>
          <cell r="C1586" t="str">
            <v>50mm dia UPVC Hex Nipple</v>
          </cell>
          <cell r="E1586" t="str">
            <v>PWD SOR 2022-2023 P115</v>
          </cell>
          <cell r="F1586" t="str">
            <v>Each</v>
          </cell>
        </row>
        <row r="1587">
          <cell r="B1587" t="str">
            <v>40mm dia UPVC Hex Nipple</v>
          </cell>
          <cell r="C1587" t="str">
            <v>40mm dia UPVC Hex Nipple</v>
          </cell>
          <cell r="E1587" t="str">
            <v>PWD SOR 2022-2023 P115</v>
          </cell>
          <cell r="F1587" t="str">
            <v>Each</v>
          </cell>
        </row>
        <row r="1588">
          <cell r="B1588" t="str">
            <v>32mm dia UPVC Hex Nipple</v>
          </cell>
          <cell r="C1588" t="str">
            <v>32mm dia UPVC Hex Nipple</v>
          </cell>
          <cell r="E1588" t="str">
            <v>PWD SOR 2022-2023 P115</v>
          </cell>
          <cell r="F1588" t="str">
            <v>Each</v>
          </cell>
        </row>
        <row r="1589">
          <cell r="B1589" t="str">
            <v>25mm dia UPVC Hex Nipple</v>
          </cell>
          <cell r="C1589" t="str">
            <v>25mm dia UPVC Hex Nipple</v>
          </cell>
          <cell r="E1589" t="str">
            <v>PWD SOR 2022-2023 P115</v>
          </cell>
          <cell r="F1589" t="str">
            <v>Each</v>
          </cell>
        </row>
        <row r="1590">
          <cell r="B1590" t="str">
            <v>20mm dia UPVC Hex Nipple</v>
          </cell>
          <cell r="C1590" t="str">
            <v>20mm dia UPVC Hex Nipple</v>
          </cell>
          <cell r="E1590" t="str">
            <v>PWD SOR 2022-2023 P115</v>
          </cell>
          <cell r="F1590" t="str">
            <v>Each</v>
          </cell>
        </row>
        <row r="1591">
          <cell r="B1591" t="str">
            <v>15mm dia UPVC Hex Nipple</v>
          </cell>
          <cell r="C1591" t="str">
            <v>15mm dia UPVC Hex Nipple</v>
          </cell>
          <cell r="E1591" t="str">
            <v>PWD SOR 2022-2023 P115</v>
          </cell>
          <cell r="F1591" t="str">
            <v>Each</v>
          </cell>
        </row>
        <row r="1592">
          <cell r="B1592" t="str">
            <v xml:space="preserve">Supplying, laying and fixing of following Dia GI specials </v>
          </cell>
          <cell r="C1592" t="str">
            <v>Supplying, laying and fixing of following Dia GI specials  of best approved quality including cost of specials and labour charges for fixing etc., all complete and  as  directed  by  the  departmental officers.</v>
          </cell>
          <cell r="F1592" t="str">
            <v>Each</v>
          </cell>
        </row>
        <row r="1593">
          <cell r="B1593" t="str">
            <v>GI Specials</v>
          </cell>
          <cell r="C1593" t="str">
            <v>GI Specials</v>
          </cell>
          <cell r="F1593" t="str">
            <v>Each</v>
          </cell>
        </row>
        <row r="1594">
          <cell r="B1594" t="str">
            <v>Union</v>
          </cell>
          <cell r="C1594" t="str">
            <v>Union</v>
          </cell>
          <cell r="F1594" t="str">
            <v>Each</v>
          </cell>
        </row>
        <row r="1595">
          <cell r="B1595" t="str">
            <v>150mm GI Union</v>
          </cell>
          <cell r="C1595" t="str">
            <v>150mm GI Union</v>
          </cell>
          <cell r="E1595" t="str">
            <v>TWAD SOR 2021-2022 P 44</v>
          </cell>
          <cell r="F1595" t="str">
            <v>Each</v>
          </cell>
        </row>
        <row r="1596">
          <cell r="B1596" t="str">
            <v>125mm GI Union</v>
          </cell>
          <cell r="C1596" t="str">
            <v>125mm GI Union</v>
          </cell>
          <cell r="E1596" t="str">
            <v>TWAD SOR 2021-2022 P 44</v>
          </cell>
          <cell r="F1596" t="str">
            <v>Each</v>
          </cell>
        </row>
        <row r="1597">
          <cell r="B1597" t="str">
            <v>100mm GI Union</v>
          </cell>
          <cell r="C1597" t="str">
            <v>100mm GI Union</v>
          </cell>
          <cell r="E1597" t="str">
            <v>TWAD SOR 2021-2022 P 44</v>
          </cell>
          <cell r="F1597" t="str">
            <v>Each</v>
          </cell>
        </row>
        <row r="1598">
          <cell r="B1598" t="str">
            <v>80mm GI Union</v>
          </cell>
          <cell r="C1598" t="str">
            <v>80mm GI Union</v>
          </cell>
          <cell r="E1598" t="str">
            <v>TWAD SOR 2021-2022 P 44</v>
          </cell>
          <cell r="F1598" t="str">
            <v>Each</v>
          </cell>
        </row>
        <row r="1599">
          <cell r="B1599" t="str">
            <v>65mm GI Union</v>
          </cell>
          <cell r="C1599" t="str">
            <v>65mm GI Union</v>
          </cell>
          <cell r="E1599" t="str">
            <v>TWAD SOR 2021-2022 P 44</v>
          </cell>
          <cell r="F1599" t="str">
            <v>Each</v>
          </cell>
        </row>
        <row r="1600">
          <cell r="B1600" t="str">
            <v>50mm dia GI Union</v>
          </cell>
          <cell r="C1600" t="str">
            <v>50mm dia GI Union</v>
          </cell>
          <cell r="D1600">
            <v>337.8</v>
          </cell>
          <cell r="E1600" t="str">
            <v>PWD SOR 2022-2023 P 54</v>
          </cell>
          <cell r="F1600" t="str">
            <v>Each</v>
          </cell>
        </row>
        <row r="1601">
          <cell r="B1601" t="str">
            <v>40mm dia GI Union</v>
          </cell>
          <cell r="C1601" t="str">
            <v>40mm dia GI Union</v>
          </cell>
          <cell r="E1601" t="str">
            <v>PWD SOR 2022-2023 P 54</v>
          </cell>
          <cell r="F1601" t="str">
            <v>Each</v>
          </cell>
        </row>
        <row r="1602">
          <cell r="B1602" t="str">
            <v>32mm dia GI Union</v>
          </cell>
          <cell r="C1602" t="str">
            <v>32mm dia GI Union</v>
          </cell>
          <cell r="E1602" t="str">
            <v>PWD SOR 2022-2023 P 54</v>
          </cell>
          <cell r="F1602" t="str">
            <v>Each</v>
          </cell>
        </row>
        <row r="1603">
          <cell r="B1603" t="str">
            <v>25mm dia GI Union</v>
          </cell>
          <cell r="C1603" t="str">
            <v>25mm dia GI Union</v>
          </cell>
          <cell r="E1603" t="str">
            <v>PWD SOR 2022-2023 P 54</v>
          </cell>
          <cell r="F1603" t="str">
            <v>Each</v>
          </cell>
        </row>
        <row r="1604">
          <cell r="B1604" t="str">
            <v>20mm dia GI Union</v>
          </cell>
          <cell r="C1604" t="str">
            <v>20mm dia GI Union</v>
          </cell>
          <cell r="E1604" t="str">
            <v>PWD SOR 2022-2023 P 54</v>
          </cell>
          <cell r="F1604" t="str">
            <v>Each</v>
          </cell>
        </row>
        <row r="1605">
          <cell r="B1605" t="str">
            <v>15mm dia GI Union</v>
          </cell>
          <cell r="C1605" t="str">
            <v>15mm dia GI Union</v>
          </cell>
          <cell r="E1605" t="str">
            <v>PWD SOR 2022-2023 P 54</v>
          </cell>
          <cell r="F1605" t="str">
            <v>Each</v>
          </cell>
        </row>
        <row r="1606">
          <cell r="B1606" t="str">
            <v>GI Elbow</v>
          </cell>
          <cell r="C1606" t="str">
            <v>GI Elbow</v>
          </cell>
          <cell r="F1606" t="str">
            <v>Each</v>
          </cell>
        </row>
        <row r="1607">
          <cell r="B1607" t="str">
            <v>150mm dia GI Elbow</v>
          </cell>
          <cell r="C1607" t="str">
            <v>150mm dia GI Elbow</v>
          </cell>
          <cell r="E1607" t="str">
            <v>TWAD SOR 2021-2022 P 44</v>
          </cell>
          <cell r="F1607" t="str">
            <v>Each</v>
          </cell>
        </row>
        <row r="1608">
          <cell r="B1608" t="str">
            <v>125mm dia GI Elbow</v>
          </cell>
          <cell r="C1608" t="str">
            <v>125mm dia GI Elbow</v>
          </cell>
          <cell r="E1608" t="str">
            <v>TWAD SOR 2021-2022 P 44</v>
          </cell>
          <cell r="F1608" t="str">
            <v>Each</v>
          </cell>
        </row>
        <row r="1609">
          <cell r="B1609" t="str">
            <v>100mm dia GI Elbow</v>
          </cell>
          <cell r="C1609" t="str">
            <v>100mm dia GI Elbow</v>
          </cell>
          <cell r="E1609" t="str">
            <v>TWAD SOR 2021-2022 P 44</v>
          </cell>
          <cell r="F1609" t="str">
            <v>Each</v>
          </cell>
        </row>
        <row r="1610">
          <cell r="B1610" t="str">
            <v>80mm dia GI Elbow</v>
          </cell>
          <cell r="C1610" t="str">
            <v>80mm dia GI Elbow</v>
          </cell>
          <cell r="E1610" t="str">
            <v>TWAD SOR 2021-2022 P 44</v>
          </cell>
          <cell r="F1610" t="str">
            <v>Each</v>
          </cell>
        </row>
        <row r="1611">
          <cell r="B1611" t="str">
            <v>65mm dia GI Elbow</v>
          </cell>
          <cell r="C1611" t="str">
            <v>65mm dia GI Elbow</v>
          </cell>
          <cell r="E1611" t="str">
            <v>TWAD SOR 2021-2022 P 44</v>
          </cell>
          <cell r="F1611" t="str">
            <v>Each</v>
          </cell>
        </row>
        <row r="1612">
          <cell r="B1612" t="str">
            <v>50mm dia GI Elbow</v>
          </cell>
          <cell r="C1612" t="str">
            <v>50mm dia GI Elbow</v>
          </cell>
          <cell r="E1612" t="str">
            <v>TWAD SOR 2021-2022 P 44</v>
          </cell>
          <cell r="F1612" t="str">
            <v>Each</v>
          </cell>
        </row>
        <row r="1613">
          <cell r="B1613" t="str">
            <v>40mm dia GI Elbow</v>
          </cell>
          <cell r="C1613" t="str">
            <v>40mm dia GI Elbow</v>
          </cell>
          <cell r="E1613" t="str">
            <v>PWD SOR 2022-2023 P 54</v>
          </cell>
          <cell r="F1613" t="str">
            <v>Each</v>
          </cell>
        </row>
        <row r="1614">
          <cell r="B1614" t="str">
            <v>32mm dia GI Elbow</v>
          </cell>
          <cell r="C1614" t="str">
            <v>32mm dia GI Elbow</v>
          </cell>
          <cell r="E1614" t="str">
            <v>PWD SOR 2022-2023 P 54</v>
          </cell>
          <cell r="F1614" t="str">
            <v>Each</v>
          </cell>
        </row>
        <row r="1615">
          <cell r="B1615" t="str">
            <v>25mm dia GI Elbow</v>
          </cell>
          <cell r="C1615" t="str">
            <v>25mm dia GI Elbow</v>
          </cell>
          <cell r="E1615" t="str">
            <v>PWD SOR 2022-2023 P 54</v>
          </cell>
          <cell r="F1615" t="str">
            <v>Each</v>
          </cell>
        </row>
        <row r="1616">
          <cell r="B1616" t="str">
            <v>20mm dia GI Elbow</v>
          </cell>
          <cell r="C1616" t="str">
            <v>20mm dia GI Elbow</v>
          </cell>
          <cell r="E1616" t="str">
            <v>PWD SOR 2022-2023 P 54</v>
          </cell>
          <cell r="F1616" t="str">
            <v>Each</v>
          </cell>
        </row>
        <row r="1617">
          <cell r="B1617" t="str">
            <v>15mm dia GI Elbow</v>
          </cell>
          <cell r="C1617" t="str">
            <v>15mm dia GI Elbow</v>
          </cell>
          <cell r="E1617" t="str">
            <v>PWD SOR 2022-2023 P 54</v>
          </cell>
          <cell r="F1617" t="str">
            <v>Each</v>
          </cell>
        </row>
        <row r="1618">
          <cell r="B1618" t="str">
            <v>GI Bend</v>
          </cell>
          <cell r="C1618" t="str">
            <v>GI Bend</v>
          </cell>
          <cell r="F1618" t="str">
            <v>Each</v>
          </cell>
        </row>
        <row r="1619">
          <cell r="B1619" t="str">
            <v>150mm dia GI Bend</v>
          </cell>
          <cell r="C1619" t="str">
            <v>150mm dia GI Bend</v>
          </cell>
          <cell r="E1619" t="str">
            <v>TWAD SOR 2021-2022 P 44</v>
          </cell>
          <cell r="F1619" t="str">
            <v>Each</v>
          </cell>
        </row>
        <row r="1620">
          <cell r="B1620" t="str">
            <v>125mm dia GI Bend</v>
          </cell>
          <cell r="C1620" t="str">
            <v>125mm dia GI Bend</v>
          </cell>
          <cell r="E1620" t="str">
            <v>TWAD SOR 2021-2022 P 44</v>
          </cell>
          <cell r="F1620" t="str">
            <v>Each</v>
          </cell>
        </row>
        <row r="1621">
          <cell r="B1621" t="str">
            <v>100mm dia GI Bend</v>
          </cell>
          <cell r="C1621" t="str">
            <v>100mm dia GI Bend</v>
          </cell>
          <cell r="E1621" t="str">
            <v>TWAD SOR 2021-2022 P 44</v>
          </cell>
          <cell r="F1621" t="str">
            <v>Each</v>
          </cell>
        </row>
        <row r="1622">
          <cell r="B1622" t="str">
            <v>80mm dia GI Bend</v>
          </cell>
          <cell r="C1622" t="str">
            <v>80mm dia GI Bend</v>
          </cell>
          <cell r="E1622" t="str">
            <v>TWAD SOR 2021-2022 P 44</v>
          </cell>
          <cell r="F1622" t="str">
            <v>Each</v>
          </cell>
        </row>
        <row r="1623">
          <cell r="B1623" t="str">
            <v>65mm dia GI Bend</v>
          </cell>
          <cell r="C1623" t="str">
            <v>65mm dia GI Bend</v>
          </cell>
          <cell r="E1623" t="str">
            <v>TWAD SOR 2021-2022 P 44</v>
          </cell>
          <cell r="F1623" t="str">
            <v>Each</v>
          </cell>
        </row>
        <row r="1624">
          <cell r="B1624" t="str">
            <v>50mm dia GI Bend</v>
          </cell>
          <cell r="C1624" t="str">
            <v>50mm dia GI Bend</v>
          </cell>
          <cell r="D1624">
            <v>116.3</v>
          </cell>
          <cell r="E1624" t="str">
            <v>PWD SOR 2022-2023 P 54</v>
          </cell>
          <cell r="F1624" t="str">
            <v>Each</v>
          </cell>
        </row>
        <row r="1625">
          <cell r="B1625" t="str">
            <v>40mm dia GI Bend</v>
          </cell>
          <cell r="C1625" t="str">
            <v>40mm dia GI Bend</v>
          </cell>
          <cell r="E1625" t="str">
            <v>PWD SOR 2022-2023 P 54</v>
          </cell>
          <cell r="F1625" t="str">
            <v>Each</v>
          </cell>
        </row>
        <row r="1626">
          <cell r="B1626" t="str">
            <v>32mm dia GI Bend</v>
          </cell>
          <cell r="C1626" t="str">
            <v>32mm dia GI Bend</v>
          </cell>
          <cell r="E1626" t="str">
            <v>PWD SOR 2022-2023 P 54</v>
          </cell>
          <cell r="F1626" t="str">
            <v>Each</v>
          </cell>
        </row>
        <row r="1627">
          <cell r="B1627" t="str">
            <v>25mm dia GI Bend</v>
          </cell>
          <cell r="C1627" t="str">
            <v>25mm dia GI Bend</v>
          </cell>
          <cell r="E1627" t="str">
            <v>PWD SOR 2022-2023 P 54</v>
          </cell>
          <cell r="F1627" t="str">
            <v>Each</v>
          </cell>
        </row>
        <row r="1628">
          <cell r="B1628" t="str">
            <v>20mm dia GI Bend</v>
          </cell>
          <cell r="C1628" t="str">
            <v>20mm dia GI Bend</v>
          </cell>
          <cell r="E1628" t="str">
            <v>PWD SOR 2022-2023 P 54</v>
          </cell>
          <cell r="F1628" t="str">
            <v>Each</v>
          </cell>
        </row>
        <row r="1629">
          <cell r="B1629" t="str">
            <v>15mm dia GI Bend</v>
          </cell>
          <cell r="C1629" t="str">
            <v>15mm dia GI Bend</v>
          </cell>
          <cell r="E1629" t="str">
            <v>PWD SOR 2022-2023 P 54</v>
          </cell>
          <cell r="F1629" t="str">
            <v>Each</v>
          </cell>
        </row>
        <row r="1630">
          <cell r="B1630" t="str">
            <v>GI TEE</v>
          </cell>
          <cell r="C1630" t="str">
            <v>GI TEE</v>
          </cell>
          <cell r="F1630" t="str">
            <v>Each</v>
          </cell>
        </row>
        <row r="1631">
          <cell r="B1631" t="str">
            <v>150mm  dia GI TEE</v>
          </cell>
          <cell r="C1631" t="str">
            <v>150mm  dia GI TEE</v>
          </cell>
          <cell r="E1631" t="str">
            <v>TWAD SOR 2021-2022 P 44</v>
          </cell>
          <cell r="F1631" t="str">
            <v>Each</v>
          </cell>
        </row>
        <row r="1632">
          <cell r="B1632" t="str">
            <v>125mm  dia GI TEE</v>
          </cell>
          <cell r="C1632" t="str">
            <v>125mm  dia GI TEE</v>
          </cell>
          <cell r="E1632" t="str">
            <v>TWAD SOR 2021-2022 P 44</v>
          </cell>
          <cell r="F1632" t="str">
            <v>Each</v>
          </cell>
        </row>
        <row r="1633">
          <cell r="B1633" t="str">
            <v>100mm dia GI TEE</v>
          </cell>
          <cell r="C1633" t="str">
            <v>100mm dia GI TEE</v>
          </cell>
          <cell r="E1633" t="str">
            <v>TWAD SOR 2021-2022 P 44</v>
          </cell>
          <cell r="F1633" t="str">
            <v>Each</v>
          </cell>
        </row>
        <row r="1634">
          <cell r="B1634" t="str">
            <v>80mm  dia GI TEE</v>
          </cell>
          <cell r="C1634" t="str">
            <v>80mm  dia GI TEE</v>
          </cell>
          <cell r="E1634" t="str">
            <v>TWAD SOR 2021-2022 P 44</v>
          </cell>
          <cell r="F1634" t="str">
            <v>Each</v>
          </cell>
        </row>
        <row r="1635">
          <cell r="B1635" t="str">
            <v>65mm  dia GI TEE</v>
          </cell>
          <cell r="C1635" t="str">
            <v>65mm  dia GI TEE</v>
          </cell>
          <cell r="E1635" t="str">
            <v>TWAD SOR 2021-2022 P 44</v>
          </cell>
          <cell r="F1635" t="str">
            <v>Each</v>
          </cell>
        </row>
        <row r="1636">
          <cell r="B1636" t="str">
            <v>50mm dia GI TEE</v>
          </cell>
          <cell r="C1636" t="str">
            <v>50mm dia GI TEE</v>
          </cell>
          <cell r="E1636" t="str">
            <v>PWD SOR 2022-2023 P 54</v>
          </cell>
          <cell r="F1636" t="str">
            <v>Each</v>
          </cell>
        </row>
        <row r="1637">
          <cell r="B1637" t="str">
            <v>40mm dia GI TEE</v>
          </cell>
          <cell r="C1637" t="str">
            <v>40mm dia GI TEE</v>
          </cell>
          <cell r="E1637" t="str">
            <v>PWD SOR 2022-2023 P 54</v>
          </cell>
          <cell r="F1637" t="str">
            <v>Each</v>
          </cell>
        </row>
        <row r="1638">
          <cell r="B1638" t="str">
            <v>32mm dia GI TEE</v>
          </cell>
          <cell r="C1638" t="str">
            <v>32mm dia GI TEE</v>
          </cell>
          <cell r="E1638" t="str">
            <v>PWD SOR 2022-2023 P 54</v>
          </cell>
          <cell r="F1638" t="str">
            <v>Each</v>
          </cell>
        </row>
        <row r="1639">
          <cell r="B1639" t="str">
            <v>25mm dia GI TEE</v>
          </cell>
          <cell r="C1639" t="str">
            <v>25mm dia GI TEE</v>
          </cell>
          <cell r="E1639" t="str">
            <v>PWD SOR 2022-2023 P 54</v>
          </cell>
          <cell r="F1639" t="str">
            <v>Each</v>
          </cell>
        </row>
        <row r="1640">
          <cell r="B1640" t="str">
            <v>20mm dia GI TEE</v>
          </cell>
          <cell r="C1640" t="str">
            <v>20mm dia GI TEE</v>
          </cell>
          <cell r="E1640" t="str">
            <v>PWD SOR 2022-2023 P 54</v>
          </cell>
          <cell r="F1640" t="str">
            <v>Each</v>
          </cell>
        </row>
        <row r="1641">
          <cell r="B1641" t="str">
            <v>15mm dia GI TEE</v>
          </cell>
          <cell r="C1641" t="str">
            <v>15mm dia GI TEE</v>
          </cell>
          <cell r="E1641" t="str">
            <v>PWD SOR 2022-2023 P 54</v>
          </cell>
          <cell r="F1641" t="str">
            <v>Each</v>
          </cell>
        </row>
        <row r="1642">
          <cell r="B1642" t="str">
            <v>GI COUPLING</v>
          </cell>
          <cell r="C1642" t="str">
            <v>GI COUPLING</v>
          </cell>
          <cell r="F1642" t="str">
            <v>Each</v>
          </cell>
        </row>
        <row r="1643">
          <cell r="B1643" t="str">
            <v>150mm dia GI COUPLING</v>
          </cell>
          <cell r="C1643" t="str">
            <v>150mm dia GI COUPLING</v>
          </cell>
          <cell r="E1643" t="str">
            <v>TWAD SOR 2021-2022 P 44</v>
          </cell>
          <cell r="F1643" t="str">
            <v>Each</v>
          </cell>
        </row>
        <row r="1644">
          <cell r="B1644" t="str">
            <v>125mm dia GI COUPLING</v>
          </cell>
          <cell r="C1644" t="str">
            <v>125mm dia GI COUPLING</v>
          </cell>
          <cell r="E1644" t="str">
            <v>TWAD SOR 2021-2022 P 44</v>
          </cell>
          <cell r="F1644" t="str">
            <v>Each</v>
          </cell>
        </row>
        <row r="1645">
          <cell r="B1645" t="str">
            <v>100mm dia GI COUPLING</v>
          </cell>
          <cell r="C1645" t="str">
            <v>100mm dia GI COUPLING</v>
          </cell>
          <cell r="E1645" t="str">
            <v>TWAD SOR 2021-2022 P 44</v>
          </cell>
          <cell r="F1645" t="str">
            <v>Each</v>
          </cell>
        </row>
        <row r="1646">
          <cell r="B1646" t="str">
            <v>80mm dia GI COUPLING</v>
          </cell>
          <cell r="C1646" t="str">
            <v>80mm dia GI COUPLING</v>
          </cell>
          <cell r="E1646" t="str">
            <v>TWAD SOR 2021-2022 P 44</v>
          </cell>
          <cell r="F1646" t="str">
            <v>Each</v>
          </cell>
        </row>
        <row r="1647">
          <cell r="B1647" t="str">
            <v>65mm dia GI COUPLING</v>
          </cell>
          <cell r="C1647" t="str">
            <v>65mm dia GI COUPLING</v>
          </cell>
          <cell r="E1647" t="str">
            <v>TWAD SOR 2021-2022 P 44</v>
          </cell>
          <cell r="F1647" t="str">
            <v>Each</v>
          </cell>
        </row>
        <row r="1648">
          <cell r="B1648" t="str">
            <v>50mm dia GI COUPLING</v>
          </cell>
          <cell r="C1648" t="str">
            <v>50mm dia GI COUPLING</v>
          </cell>
          <cell r="E1648" t="str">
            <v>PWD SOR 2022-2023 P 54</v>
          </cell>
          <cell r="F1648" t="str">
            <v>Each</v>
          </cell>
        </row>
        <row r="1649">
          <cell r="B1649" t="str">
            <v>40mm dia GI COUPLING</v>
          </cell>
          <cell r="C1649" t="str">
            <v>40mm dia GI COUPLING</v>
          </cell>
          <cell r="E1649" t="str">
            <v>PWD SOR 2022-2023 P 54</v>
          </cell>
          <cell r="F1649" t="str">
            <v>Each</v>
          </cell>
        </row>
        <row r="1650">
          <cell r="B1650" t="str">
            <v>32mm dia GI COUPLING</v>
          </cell>
          <cell r="C1650" t="str">
            <v>32mm dia GI COUPLING</v>
          </cell>
          <cell r="E1650" t="str">
            <v>PWD SOR 2022-2023 P 54</v>
          </cell>
          <cell r="F1650" t="str">
            <v>Each</v>
          </cell>
        </row>
        <row r="1651">
          <cell r="B1651" t="str">
            <v>25mm dia GI COUPLING</v>
          </cell>
          <cell r="C1651" t="str">
            <v>25mm dia GI COUPLING</v>
          </cell>
          <cell r="E1651" t="str">
            <v>PWD SOR 2022-2023 P 54</v>
          </cell>
          <cell r="F1651" t="str">
            <v>Each</v>
          </cell>
        </row>
        <row r="1652">
          <cell r="B1652" t="str">
            <v>20mm dia GI COUPLING</v>
          </cell>
          <cell r="C1652" t="str">
            <v>20mm dia GI COUPLING</v>
          </cell>
          <cell r="E1652" t="str">
            <v>PWD SOR 2022-2023 P 54</v>
          </cell>
          <cell r="F1652" t="str">
            <v>Each</v>
          </cell>
        </row>
        <row r="1653">
          <cell r="B1653" t="str">
            <v>15mm dia GI COUPLING</v>
          </cell>
          <cell r="C1653" t="str">
            <v>15mm dia GI COUPLING</v>
          </cell>
          <cell r="E1653" t="str">
            <v>PWD SOR 2022-2023 P 54</v>
          </cell>
          <cell r="F1653" t="str">
            <v>Each</v>
          </cell>
        </row>
        <row r="1654">
          <cell r="B1654" t="str">
            <v>GI REDUCER</v>
          </cell>
          <cell r="C1654" t="str">
            <v>GI REDUCER</v>
          </cell>
          <cell r="F1654" t="str">
            <v>Each</v>
          </cell>
        </row>
        <row r="1655">
          <cell r="B1655" t="str">
            <v>150 mm x 125 mm dia GI REDUCER</v>
          </cell>
          <cell r="C1655" t="str">
            <v>150 mm x 125 mm dia GI REDUCER</v>
          </cell>
          <cell r="E1655" t="str">
            <v>TWAD SOR 2021-2022 P 41</v>
          </cell>
          <cell r="F1655" t="str">
            <v>Each</v>
          </cell>
        </row>
        <row r="1656">
          <cell r="B1656" t="str">
            <v>150 mm x 100 mm dia GI REDUCER</v>
          </cell>
          <cell r="C1656" t="str">
            <v>150 mm x 100 mm dia GI REDUCER</v>
          </cell>
          <cell r="E1656" t="str">
            <v>TWAD SOR 2021-2022 P 41</v>
          </cell>
          <cell r="F1656" t="str">
            <v>Each</v>
          </cell>
        </row>
        <row r="1657">
          <cell r="B1657" t="str">
            <v>150 mm x 80 mm dia GI REDUCER</v>
          </cell>
          <cell r="C1657" t="str">
            <v>150 mm x 80 mm dia GI REDUCER</v>
          </cell>
          <cell r="E1657" t="str">
            <v>TWAD SOR 2021-2022 P 41</v>
          </cell>
          <cell r="F1657" t="str">
            <v>Each</v>
          </cell>
        </row>
        <row r="1658">
          <cell r="B1658" t="str">
            <v>125 mm x 100 mm dia GI REDUCER</v>
          </cell>
          <cell r="C1658" t="str">
            <v>125 mm x 100 mm dia GI REDUCER</v>
          </cell>
          <cell r="E1658" t="str">
            <v>TWAD SOR 2021-2022 P 41</v>
          </cell>
          <cell r="F1658" t="str">
            <v>Each</v>
          </cell>
        </row>
        <row r="1659">
          <cell r="B1659" t="str">
            <v>125 mm x 80 mm dia GI REDUCER</v>
          </cell>
          <cell r="C1659" t="str">
            <v>125 mm x 80 mm dia GI REDUCER</v>
          </cell>
          <cell r="E1659" t="str">
            <v>TWAD SOR 2021-2022 P 41</v>
          </cell>
          <cell r="F1659" t="str">
            <v>Each</v>
          </cell>
        </row>
        <row r="1660">
          <cell r="B1660" t="str">
            <v>125 mm x  65 mm dia GI REDUCER</v>
          </cell>
          <cell r="C1660" t="str">
            <v>125 mm x  65 mm dia GI REDUCER</v>
          </cell>
          <cell r="E1660" t="str">
            <v>TWAD SOR 2021-2022 P 41</v>
          </cell>
          <cell r="F1660" t="str">
            <v>Each</v>
          </cell>
        </row>
        <row r="1661">
          <cell r="B1661" t="str">
            <v>125 mm x  50 mm dia GI REDUCER</v>
          </cell>
          <cell r="C1661" t="str">
            <v>125 mm x  50 mm dia GI REDUCER</v>
          </cell>
          <cell r="E1661" t="str">
            <v>TWAD SOR 2021-2022 P 41</v>
          </cell>
          <cell r="F1661" t="str">
            <v>Each</v>
          </cell>
        </row>
        <row r="1662">
          <cell r="B1662" t="str">
            <v>100 mm x 80 mm dia GI REDUCER</v>
          </cell>
          <cell r="C1662" t="str">
            <v>100 mm x 80 mm dia GI REDUCER</v>
          </cell>
          <cell r="E1662" t="str">
            <v>TWAD SOR 2021-2022 P 41</v>
          </cell>
          <cell r="F1662" t="str">
            <v>Each</v>
          </cell>
        </row>
        <row r="1663">
          <cell r="B1663" t="str">
            <v>100 mm x 65mm dia GI REDUCER</v>
          </cell>
          <cell r="C1663" t="str">
            <v>100 mm x 65mm dia GI REDUCER</v>
          </cell>
          <cell r="E1663" t="str">
            <v>TWAD SOR 2021-2022 P 41</v>
          </cell>
          <cell r="F1663" t="str">
            <v>Each</v>
          </cell>
        </row>
        <row r="1664">
          <cell r="B1664" t="str">
            <v>100 mm x 50 mm dia GI REDUCER</v>
          </cell>
          <cell r="C1664" t="str">
            <v>100 mm x 50 mm dia GI REDUCER</v>
          </cell>
          <cell r="E1664" t="str">
            <v>TWAD SOR 2021-2022 P 41</v>
          </cell>
          <cell r="F1664" t="str">
            <v>Each</v>
          </cell>
        </row>
        <row r="1665">
          <cell r="B1665" t="str">
            <v>80 mm x 65 mm dia GI REDUCER</v>
          </cell>
          <cell r="C1665" t="str">
            <v>80 mm x 65 mm dia GI REDUCER</v>
          </cell>
          <cell r="E1665" t="str">
            <v>TWAD SOR 2021-2022 P 41</v>
          </cell>
          <cell r="F1665" t="str">
            <v>Each</v>
          </cell>
        </row>
        <row r="1666">
          <cell r="B1666" t="str">
            <v>80 mm x 50 mm dia GI REDUCER</v>
          </cell>
          <cell r="C1666" t="str">
            <v>80 mm x 50 mm dia GI REDUCER</v>
          </cell>
          <cell r="E1666" t="str">
            <v>TWAD SOR 2021-2022 P 41</v>
          </cell>
          <cell r="F1666" t="str">
            <v>Each</v>
          </cell>
        </row>
        <row r="1667">
          <cell r="B1667" t="str">
            <v>80 mm x 40 mm dia GI REDUCER</v>
          </cell>
          <cell r="C1667" t="str">
            <v>80 mm x 40 mm dia GI REDUCER</v>
          </cell>
          <cell r="E1667" t="str">
            <v>TWAD SOR 2021-2022 P 41</v>
          </cell>
          <cell r="F1667" t="str">
            <v>Each</v>
          </cell>
        </row>
        <row r="1668">
          <cell r="B1668" t="str">
            <v>80 mm x 32 mm dia GI REDUCER</v>
          </cell>
          <cell r="C1668" t="str">
            <v>80 mm x 32 mm dia GI REDUCER</v>
          </cell>
          <cell r="E1668" t="str">
            <v>TWAD SOR 2021-2022 P 41</v>
          </cell>
          <cell r="F1668" t="str">
            <v>Each</v>
          </cell>
        </row>
        <row r="1669">
          <cell r="B1669" t="str">
            <v>65 mm x 50 mm dia GI REDUCER</v>
          </cell>
          <cell r="C1669" t="str">
            <v>65 mm x 50 mm dia GI REDUCER</v>
          </cell>
          <cell r="E1669" t="str">
            <v>TWAD SOR 2021-2022 P 41</v>
          </cell>
          <cell r="F1669" t="str">
            <v>Each</v>
          </cell>
        </row>
        <row r="1670">
          <cell r="B1670" t="str">
            <v>65 mm x 40 mm dia GI REDUCER</v>
          </cell>
          <cell r="C1670" t="str">
            <v>65 mm x 40 mm dia GI REDUCER</v>
          </cell>
          <cell r="E1670" t="str">
            <v>TWAD SOR 2021-2022 P 41</v>
          </cell>
          <cell r="F1670" t="str">
            <v>Each</v>
          </cell>
        </row>
        <row r="1671">
          <cell r="B1671" t="str">
            <v>65 mm x 32 mm dia GI REDUCER</v>
          </cell>
          <cell r="C1671" t="str">
            <v>65 mm x 32 mm dia GI REDUCER</v>
          </cell>
          <cell r="E1671" t="str">
            <v>TWAD SOR 2021-2022 P 41</v>
          </cell>
          <cell r="F1671" t="str">
            <v>Each</v>
          </cell>
        </row>
        <row r="1672">
          <cell r="B1672" t="str">
            <v>65 mm x 20 mm dia GI REDUCER</v>
          </cell>
          <cell r="C1672" t="str">
            <v>65 mm x 20 mm dia GI REDUCER</v>
          </cell>
          <cell r="E1672" t="str">
            <v>TWAD SOR 2021-2022 P 41</v>
          </cell>
          <cell r="F1672" t="str">
            <v>Each</v>
          </cell>
        </row>
        <row r="1673">
          <cell r="B1673" t="str">
            <v>50 mm x 40 mm dia GI REDUCER</v>
          </cell>
          <cell r="C1673" t="str">
            <v>50 mm x 40 mm dia GI REDUCER</v>
          </cell>
          <cell r="E1673" t="str">
            <v>TWAD SOR 2021-2022 P 41</v>
          </cell>
          <cell r="F1673" t="str">
            <v>Each</v>
          </cell>
        </row>
        <row r="1674">
          <cell r="B1674" t="str">
            <v>50 mm x 32 mm  dia GI REDUCER</v>
          </cell>
          <cell r="C1674" t="str">
            <v>50 mm x 32 mm  dia GI REDUCER</v>
          </cell>
          <cell r="E1674" t="str">
            <v>TWAD SOR 2021-2022 P 41</v>
          </cell>
          <cell r="F1674" t="str">
            <v>Each</v>
          </cell>
        </row>
        <row r="1675">
          <cell r="B1675" t="str">
            <v>50 mm x 20 mm dia GI REDUCER</v>
          </cell>
          <cell r="C1675" t="str">
            <v>50 mm x 20 mm dia GI REDUCER</v>
          </cell>
          <cell r="E1675" t="str">
            <v>TWAD SOR 2021-2022 P 41</v>
          </cell>
          <cell r="F1675" t="str">
            <v>Each</v>
          </cell>
        </row>
        <row r="1676">
          <cell r="B1676" t="str">
            <v>40 mm x 32 mm dia GI REDUCER</v>
          </cell>
          <cell r="C1676" t="str">
            <v>40 mm x 32 mm dia GI REDUCER</v>
          </cell>
          <cell r="E1676" t="str">
            <v>TWAD SOR 2021-2022 P 41</v>
          </cell>
          <cell r="F1676" t="str">
            <v>Each</v>
          </cell>
        </row>
        <row r="1677">
          <cell r="B1677" t="str">
            <v>40 mm x 20 mm dia GI REDUCER</v>
          </cell>
          <cell r="C1677" t="str">
            <v>40 mm x 20 mm dia GI REDUCER</v>
          </cell>
          <cell r="E1677" t="str">
            <v>TWAD SOR 2021-2022 P 41</v>
          </cell>
          <cell r="F1677" t="str">
            <v>Each</v>
          </cell>
        </row>
        <row r="1678">
          <cell r="B1678" t="str">
            <v>40mm x 32mm dia GI REDUCER</v>
          </cell>
          <cell r="C1678" t="str">
            <v>40mm x 32mm dia GI REDUCER</v>
          </cell>
          <cell r="E1678" t="str">
            <v>PWD SOR 2022-2023 P 55</v>
          </cell>
          <cell r="F1678" t="str">
            <v>Each</v>
          </cell>
        </row>
        <row r="1679">
          <cell r="B1679" t="str">
            <v>32mm x 25mm dia GI REDUCER</v>
          </cell>
          <cell r="C1679" t="str">
            <v>32mm x 25mm dia GI REDUCER</v>
          </cell>
          <cell r="E1679" t="str">
            <v>PWD SOR 2022-2023 P 55</v>
          </cell>
          <cell r="F1679" t="str">
            <v>Each</v>
          </cell>
        </row>
        <row r="1680">
          <cell r="B1680" t="str">
            <v>25mm x 20mm dia GI REDUCER</v>
          </cell>
          <cell r="C1680" t="str">
            <v>25mm x 20mm dia GI REDUCER</v>
          </cell>
          <cell r="E1680" t="str">
            <v>PWD SOR 2022-2023 P 55</v>
          </cell>
          <cell r="F1680" t="str">
            <v>Each</v>
          </cell>
        </row>
        <row r="1681">
          <cell r="B1681" t="str">
            <v>20mm x 15mm dia GI REDUCER</v>
          </cell>
          <cell r="C1681" t="str">
            <v>20mm x 15mm dia GI REDUCER</v>
          </cell>
          <cell r="E1681" t="str">
            <v>PWD SOR 2022-2023 P 55</v>
          </cell>
          <cell r="F1681" t="str">
            <v>Each</v>
          </cell>
        </row>
        <row r="1682">
          <cell r="B1682" t="str">
            <v>40mm x 25mm dia GI REDUCER</v>
          </cell>
          <cell r="C1682" t="str">
            <v>40mm x 25mm dia GI REDUCER</v>
          </cell>
          <cell r="E1682" t="str">
            <v>PWD SOR 2022-2023 P 55</v>
          </cell>
          <cell r="F1682" t="str">
            <v>Each</v>
          </cell>
        </row>
        <row r="1683">
          <cell r="B1683" t="str">
            <v>32mm x 20mm dia GI REDUCER</v>
          </cell>
          <cell r="C1683" t="str">
            <v>32mm x 20mm dia GI REDUCER</v>
          </cell>
          <cell r="E1683" t="str">
            <v>PWD SOR 2022-2023 P 55</v>
          </cell>
          <cell r="F1683" t="str">
            <v>Each</v>
          </cell>
        </row>
        <row r="1684">
          <cell r="B1684" t="str">
            <v>GI REDUCER ELBOW</v>
          </cell>
          <cell r="C1684" t="str">
            <v>GI REDUCER ELBOW</v>
          </cell>
          <cell r="F1684" t="str">
            <v>Each</v>
          </cell>
        </row>
        <row r="1685">
          <cell r="B1685" t="str">
            <v>50mm x 40mm dia GI ELBOW</v>
          </cell>
          <cell r="C1685" t="str">
            <v>50mm x 40mm dia GI ELBOW</v>
          </cell>
          <cell r="E1685" t="str">
            <v>PWD SOR 2022-2023 P 55</v>
          </cell>
          <cell r="F1685" t="str">
            <v>Each</v>
          </cell>
        </row>
        <row r="1686">
          <cell r="B1686" t="str">
            <v>40mm x 32mm dia GI ELBOW</v>
          </cell>
          <cell r="C1686" t="str">
            <v>40mm x 32mm dia GI ELBOW</v>
          </cell>
          <cell r="E1686" t="str">
            <v>PWD SOR 2022-2023 P 55</v>
          </cell>
          <cell r="F1686" t="str">
            <v>Each</v>
          </cell>
        </row>
        <row r="1687">
          <cell r="B1687" t="str">
            <v>32mm x 25mm dia GI ELBOW</v>
          </cell>
          <cell r="C1687" t="str">
            <v>32mm x 25mm dia GI ELBOW</v>
          </cell>
          <cell r="E1687" t="str">
            <v>PWD SOR 2022-2023 P 55</v>
          </cell>
          <cell r="F1687" t="str">
            <v>Each</v>
          </cell>
        </row>
        <row r="1688">
          <cell r="B1688" t="str">
            <v>25mm x 20mm dia GI ELBOW</v>
          </cell>
          <cell r="C1688" t="str">
            <v>25mm x 20mm dia GI ELBOW</v>
          </cell>
          <cell r="E1688" t="str">
            <v>PWD SOR 2022-2023 P 55</v>
          </cell>
          <cell r="F1688" t="str">
            <v>Each</v>
          </cell>
        </row>
        <row r="1689">
          <cell r="B1689" t="str">
            <v>20mm x 15mm dia GI ELBOW</v>
          </cell>
          <cell r="C1689" t="str">
            <v>20mm x 15mm dia GI ELBOW</v>
          </cell>
          <cell r="E1689" t="str">
            <v>PWD SOR 2022-2023 P 55</v>
          </cell>
          <cell r="F1689" t="str">
            <v>Each</v>
          </cell>
        </row>
        <row r="1690">
          <cell r="B1690" t="str">
            <v>40mm x 25mm dia GI ELBOW</v>
          </cell>
          <cell r="C1690" t="str">
            <v>40mm x 25mm dia GI ELBOW</v>
          </cell>
          <cell r="E1690" t="str">
            <v>PWD SOR 2022-2023 P 55</v>
          </cell>
          <cell r="F1690" t="str">
            <v>Each</v>
          </cell>
        </row>
        <row r="1691">
          <cell r="B1691" t="str">
            <v>32mm x 20mm dia GI ELBOW</v>
          </cell>
          <cell r="C1691" t="str">
            <v>32mm x 20mm dia GI ELBOW</v>
          </cell>
          <cell r="E1691" t="str">
            <v>PWD SOR 2022-2023 P 55</v>
          </cell>
          <cell r="F1691" t="str">
            <v>Each</v>
          </cell>
        </row>
        <row r="1692">
          <cell r="B1692" t="str">
            <v>GI REDUCER TEE</v>
          </cell>
          <cell r="C1692" t="str">
            <v>GI REDUCER TEE</v>
          </cell>
          <cell r="F1692" t="str">
            <v>Each</v>
          </cell>
        </row>
        <row r="1693">
          <cell r="B1693" t="str">
            <v>50mm x 40mm dia GI REDUCER TEE</v>
          </cell>
          <cell r="C1693" t="str">
            <v>50mm x 40mm dia GI REDUCER TEE</v>
          </cell>
          <cell r="E1693" t="str">
            <v>PWD SOR 2022-2023 P 55</v>
          </cell>
          <cell r="F1693" t="str">
            <v>Each</v>
          </cell>
        </row>
        <row r="1694">
          <cell r="B1694" t="str">
            <v>40mm x 32mm dia GI REDUCER TEE</v>
          </cell>
          <cell r="C1694" t="str">
            <v>40mm x 32mm dia GI REDUCER TEE</v>
          </cell>
          <cell r="E1694" t="str">
            <v>PWD SOR 2022-2023 P 55</v>
          </cell>
          <cell r="F1694" t="str">
            <v>Each</v>
          </cell>
        </row>
        <row r="1695">
          <cell r="B1695" t="str">
            <v>32mm x 25mm dia GI REDUCER TEE</v>
          </cell>
          <cell r="C1695" t="str">
            <v>32mm x 25mm dia GI REDUCER TEE</v>
          </cell>
          <cell r="E1695" t="str">
            <v>PWD SOR 2022-2023 P 55</v>
          </cell>
          <cell r="F1695" t="str">
            <v>Each</v>
          </cell>
        </row>
        <row r="1696">
          <cell r="B1696" t="str">
            <v>25mm x 20mm dia GI REDUCER TEE</v>
          </cell>
          <cell r="C1696" t="str">
            <v>25mm x 20mm dia GI REDUCER TEE</v>
          </cell>
          <cell r="E1696" t="str">
            <v>PWD SOR 2022-2023 P 55</v>
          </cell>
          <cell r="F1696" t="str">
            <v>Each</v>
          </cell>
        </row>
        <row r="1697">
          <cell r="B1697" t="str">
            <v>20mm x 15mm dia GI REDUCER TEE</v>
          </cell>
          <cell r="C1697" t="str">
            <v>20mm x 15mm dia GI REDUCER TEE</v>
          </cell>
          <cell r="E1697" t="str">
            <v>PWD SOR 2022-2023 P 55</v>
          </cell>
          <cell r="F1697" t="str">
            <v>Each</v>
          </cell>
        </row>
        <row r="1698">
          <cell r="B1698" t="str">
            <v>40mm x 25mm dia GI REDUCER TEE</v>
          </cell>
          <cell r="C1698" t="str">
            <v>40mm x 25mm dia GI REDUCER TEE</v>
          </cell>
          <cell r="E1698" t="str">
            <v>PWD SOR 2022-2023 P 55</v>
          </cell>
          <cell r="F1698" t="str">
            <v>Each</v>
          </cell>
        </row>
        <row r="1699">
          <cell r="B1699" t="str">
            <v>32mm x 20mm dia GI REDUCER TEE</v>
          </cell>
          <cell r="C1699" t="str">
            <v>32mm x 20mm dia GI REDUCER TEE</v>
          </cell>
          <cell r="E1699" t="str">
            <v>PWD SOR 2022-2023 P 55</v>
          </cell>
          <cell r="F1699" t="str">
            <v>Each</v>
          </cell>
        </row>
        <row r="1700">
          <cell r="B1700" t="str">
            <v>GI HEX NIPPLE</v>
          </cell>
          <cell r="C1700" t="str">
            <v>GI HEX NIPPLE</v>
          </cell>
          <cell r="F1700" t="str">
            <v>Each</v>
          </cell>
        </row>
        <row r="1701">
          <cell r="B1701" t="str">
            <v>150mm dia  GI HEX NIPPLE</v>
          </cell>
          <cell r="C1701" t="str">
            <v>150mm dia  GI HEX NIPPLE</v>
          </cell>
          <cell r="E1701" t="str">
            <v>TWAD SOR 2021-2022 P 44</v>
          </cell>
          <cell r="F1701" t="str">
            <v>Each</v>
          </cell>
        </row>
        <row r="1702">
          <cell r="B1702" t="str">
            <v>125mm dia  GI HEX NIPPLE</v>
          </cell>
          <cell r="C1702" t="str">
            <v>125mm dia  GI HEX NIPPLE</v>
          </cell>
          <cell r="E1702" t="str">
            <v>TWAD SOR 2021-2022 P 44</v>
          </cell>
          <cell r="F1702" t="str">
            <v>Each</v>
          </cell>
        </row>
        <row r="1703">
          <cell r="B1703" t="str">
            <v>100mm dia  GI HEX NIPPLE</v>
          </cell>
          <cell r="C1703" t="str">
            <v>100mm dia  GI HEX NIPPLE</v>
          </cell>
          <cell r="E1703" t="str">
            <v>TWAD SOR 2021-2022 P 44</v>
          </cell>
          <cell r="F1703" t="str">
            <v>Each</v>
          </cell>
        </row>
        <row r="1704">
          <cell r="B1704" t="str">
            <v>80mm dia  GI HEX NIPPLE</v>
          </cell>
          <cell r="C1704" t="str">
            <v>80mm dia  GI HEX NIPPLE</v>
          </cell>
          <cell r="E1704" t="str">
            <v>TWAD SOR 2021-2022 P 44</v>
          </cell>
          <cell r="F1704" t="str">
            <v>Each</v>
          </cell>
        </row>
        <row r="1705">
          <cell r="B1705" t="str">
            <v>65mm dia  GI HEX NIPPLE</v>
          </cell>
          <cell r="C1705" t="str">
            <v>65mm dia  GI HEX NIPPLE</v>
          </cell>
          <cell r="E1705" t="str">
            <v>TWAD SOR 2021-2022 P 44</v>
          </cell>
          <cell r="F1705" t="str">
            <v>Each</v>
          </cell>
        </row>
        <row r="1706">
          <cell r="B1706" t="str">
            <v>50mm dia GI HEX NIPPLE</v>
          </cell>
          <cell r="C1706" t="str">
            <v>50mm dia GI HEX NIPPLE</v>
          </cell>
          <cell r="D1706">
            <v>121</v>
          </cell>
          <cell r="E1706" t="str">
            <v>PWD SOR 2022-2023 P 56</v>
          </cell>
          <cell r="F1706" t="str">
            <v>Each</v>
          </cell>
        </row>
        <row r="1707">
          <cell r="B1707" t="str">
            <v>40mm dia GI HEX NIPPLE</v>
          </cell>
          <cell r="C1707" t="str">
            <v>40mm dia GI HEX NIPPLE</v>
          </cell>
          <cell r="E1707" t="str">
            <v>PWD SOR 2022-2023 P 56</v>
          </cell>
          <cell r="F1707" t="str">
            <v>Each</v>
          </cell>
        </row>
        <row r="1708">
          <cell r="B1708" t="str">
            <v>32mm dia GI HEX NIPPLE</v>
          </cell>
          <cell r="C1708" t="str">
            <v>32mm dia GI HEX NIPPLE</v>
          </cell>
          <cell r="E1708" t="str">
            <v>PWD SOR 2022-2023 P 56</v>
          </cell>
          <cell r="F1708" t="str">
            <v>Each</v>
          </cell>
        </row>
        <row r="1709">
          <cell r="B1709" t="str">
            <v>25mm dia GI HEX NIPPLE</v>
          </cell>
          <cell r="C1709" t="str">
            <v>25mm dia GI HEX NIPPLE</v>
          </cell>
          <cell r="D1709">
            <v>45</v>
          </cell>
          <cell r="E1709" t="str">
            <v>PWD SOR 2022-2023 P 56</v>
          </cell>
          <cell r="F1709" t="str">
            <v>Each</v>
          </cell>
        </row>
        <row r="1710">
          <cell r="B1710" t="str">
            <v>20mm dia GI HEX NIPPLE</v>
          </cell>
          <cell r="C1710" t="str">
            <v>20mm dia GI HEX NIPPLE</v>
          </cell>
          <cell r="E1710" t="str">
            <v>PWD SOR 2022-2023 P 56</v>
          </cell>
          <cell r="F1710" t="str">
            <v>Each</v>
          </cell>
        </row>
        <row r="1711">
          <cell r="B1711" t="str">
            <v>15mm dia GI HEX NIPPLE</v>
          </cell>
          <cell r="C1711" t="str">
            <v>15mm dia GI HEX NIPPLE</v>
          </cell>
          <cell r="E1711" t="str">
            <v>PWD SOR 2022-2023 P 56</v>
          </cell>
          <cell r="F1711" t="str">
            <v>Each</v>
          </cell>
        </row>
        <row r="1712">
          <cell r="B1712" t="str">
            <v>Gun Metal Gate Valve (Heavy Duty)</v>
          </cell>
          <cell r="C1712" t="str">
            <v>Gun Metal Gate Valve (Heavy Duty)</v>
          </cell>
          <cell r="F1712" t="str">
            <v>Each</v>
          </cell>
        </row>
        <row r="1713">
          <cell r="B1713" t="str">
            <v>125 mm dia GI Gun Metal Gate Valve (Heavy Duty)</v>
          </cell>
          <cell r="C1713" t="str">
            <v>125 mm dia GI Gun Metal Gate Valve (Heavy Duty)</v>
          </cell>
          <cell r="E1713" t="str">
            <v>TWAD SOR 2021-2022 P 44</v>
          </cell>
          <cell r="F1713" t="str">
            <v>Each</v>
          </cell>
        </row>
        <row r="1714">
          <cell r="B1714" t="str">
            <v>100 mm dia GI Gun Metal Gate Valve (Heavy Duty)</v>
          </cell>
          <cell r="C1714" t="str">
            <v>100 mm dia GI Gun Metal Gate Valve (Heavy Duty)</v>
          </cell>
          <cell r="E1714" t="str">
            <v>TWAD SOR 2021-2022 P 44</v>
          </cell>
          <cell r="F1714" t="str">
            <v>Each</v>
          </cell>
        </row>
        <row r="1715">
          <cell r="B1715" t="str">
            <v>80 mm dia GI Gun Metal Gate Valve (Heavy Duty)</v>
          </cell>
          <cell r="C1715" t="str">
            <v>80 mm dia GI Gun Metal Gate Valve (Heavy Duty)</v>
          </cell>
          <cell r="E1715" t="str">
            <v>TWAD SOR 2021-2022 P 44</v>
          </cell>
          <cell r="F1715" t="str">
            <v>Each</v>
          </cell>
        </row>
        <row r="1716">
          <cell r="B1716" t="str">
            <v>65mm dia GI Gun Metal Gate Valve (Heavy Duty)</v>
          </cell>
          <cell r="C1716" t="str">
            <v>65mm dia GI Gun Metal Gate Valve (Heavy Duty)</v>
          </cell>
          <cell r="E1716" t="str">
            <v>PWD SOR 2022-2023 P 56</v>
          </cell>
          <cell r="F1716" t="str">
            <v>Each</v>
          </cell>
        </row>
        <row r="1717">
          <cell r="B1717" t="str">
            <v>50mm dia GI Gun Metal Gate Valve (Heavy Duty)</v>
          </cell>
          <cell r="C1717" t="str">
            <v>50mm dia GI Gun Metal Gate Valve (Heavy Duty)</v>
          </cell>
          <cell r="E1717" t="str">
            <v>PWD SOR 2022-2023 P 56</v>
          </cell>
          <cell r="F1717" t="str">
            <v>Each</v>
          </cell>
        </row>
        <row r="1718">
          <cell r="B1718" t="str">
            <v>40mm dia GI Gun Metal Gate Valve (Heavy Duty)</v>
          </cell>
          <cell r="C1718" t="str">
            <v>40mm dia GI Gun Metal Gate Valve (Heavy Duty)</v>
          </cell>
          <cell r="E1718" t="str">
            <v>PWD SOR 2022-2023 P 56</v>
          </cell>
          <cell r="F1718" t="str">
            <v>Each</v>
          </cell>
        </row>
        <row r="1719">
          <cell r="B1719" t="str">
            <v>32mm dia GI Gun Metal Gate Valve (Heavy Duty)</v>
          </cell>
          <cell r="C1719" t="str">
            <v>32mm dia GI Gun Metal Gate Valve (Heavy Duty)</v>
          </cell>
          <cell r="D1719">
            <v>760</v>
          </cell>
          <cell r="E1719" t="str">
            <v>PWD SOR 2022-2023 P 56</v>
          </cell>
          <cell r="F1719" t="str">
            <v>Each</v>
          </cell>
        </row>
        <row r="1720">
          <cell r="B1720" t="str">
            <v>25mm dia GI Gun Metal Gate Valve (Heavy Duty)</v>
          </cell>
          <cell r="C1720" t="str">
            <v>25mm dia GI Gun Metal Gate Valve (Heavy Duty)</v>
          </cell>
          <cell r="D1720">
            <v>592</v>
          </cell>
          <cell r="E1720" t="str">
            <v>PWD SOR 2022-2023 P 56</v>
          </cell>
          <cell r="F1720" t="str">
            <v>Each</v>
          </cell>
        </row>
        <row r="1721">
          <cell r="B1721" t="str">
            <v>20mm dia GI Gun Metal Gate Valve (Heavy Duty)</v>
          </cell>
          <cell r="C1721" t="str">
            <v>20mm dia GI Gun Metal Gate Valve (Heavy Duty)</v>
          </cell>
          <cell r="D1721">
            <v>241</v>
          </cell>
          <cell r="E1721" t="str">
            <v>PWD SOR 2022-2023 P 56</v>
          </cell>
          <cell r="F1721" t="str">
            <v>Each</v>
          </cell>
        </row>
        <row r="1722">
          <cell r="B1722" t="str">
            <v>GI Gun Metal Wheel Valve (Heavy Duty)</v>
          </cell>
          <cell r="C1722" t="str">
            <v>Gun Metal Wheel Valve (Heavy Duty)</v>
          </cell>
          <cell r="F1722" t="str">
            <v>Each</v>
          </cell>
        </row>
        <row r="1723">
          <cell r="B1723" t="str">
            <v>40mm dia GI Gun Metal Wheel Valve (Heavy Duty)</v>
          </cell>
          <cell r="C1723" t="str">
            <v>40mm dia GI Gun Metal Wheel Valve (Heavy Duty)</v>
          </cell>
          <cell r="E1723" t="str">
            <v>PWD SOR 2022-2023 P 56</v>
          </cell>
          <cell r="F1723" t="str">
            <v>Each</v>
          </cell>
        </row>
        <row r="1724">
          <cell r="B1724" t="str">
            <v>32mm dia GI Gun Metal Wheel Valve (Heavy Duty)</v>
          </cell>
          <cell r="C1724" t="str">
            <v>32mm dia GI Gun Metal Wheel Valve (Heavy Duty)</v>
          </cell>
          <cell r="E1724" t="str">
            <v>PWD SOR 2022-2023 P 56</v>
          </cell>
          <cell r="F1724" t="str">
            <v>Each</v>
          </cell>
        </row>
        <row r="1725">
          <cell r="B1725" t="str">
            <v>25mm dia GI Gun Metal Wheel Valve (Heavy Duty)</v>
          </cell>
          <cell r="C1725" t="str">
            <v>25mm dia GI Gun Metal Wheel Valve (Heavy Duty)</v>
          </cell>
          <cell r="D1725">
            <v>592</v>
          </cell>
          <cell r="E1725" t="str">
            <v>PWD SOR 2022-2023P 56</v>
          </cell>
          <cell r="F1725" t="str">
            <v>Each</v>
          </cell>
        </row>
        <row r="1726">
          <cell r="B1726" t="str">
            <v>20mm dia GI Gun Metal Wheel Valve (Heavy Duty)</v>
          </cell>
          <cell r="C1726" t="str">
            <v>20mm dia GI Gun Metal Wheel Valve (Heavy Duty)</v>
          </cell>
          <cell r="E1726" t="str">
            <v>PWD SOR 2022-2023 P 56</v>
          </cell>
          <cell r="F1726" t="str">
            <v>Each</v>
          </cell>
        </row>
        <row r="1727">
          <cell r="B1727" t="str">
            <v>15mm dia GI Gun Metal Wheel Valve (Heavy Duty)</v>
          </cell>
          <cell r="C1727" t="str">
            <v>15mm dia GI Gun Metal Wheel Valve (Heavy Duty)</v>
          </cell>
          <cell r="E1727" t="str">
            <v>PWD SOR 2022-2023 P 56</v>
          </cell>
          <cell r="F1727" t="str">
            <v>Each</v>
          </cell>
        </row>
        <row r="1728">
          <cell r="B1728" t="str">
            <v>h) 40mm dia Male Thread adopter</v>
          </cell>
          <cell r="C1728" t="str">
            <v>h) 40mm dia Male Thread adopter</v>
          </cell>
          <cell r="D1728">
            <v>450</v>
          </cell>
          <cell r="E1728" t="str">
            <v>Quotation</v>
          </cell>
          <cell r="F1728" t="str">
            <v>Each</v>
          </cell>
        </row>
        <row r="1729">
          <cell r="B1729" t="str">
            <v>i) 40mm dia Female Thread adopter</v>
          </cell>
          <cell r="C1729" t="str">
            <v>i) 40mm dia Female Thread adopter</v>
          </cell>
          <cell r="D1729">
            <v>450</v>
          </cell>
          <cell r="E1729" t="str">
            <v>Quotation</v>
          </cell>
          <cell r="F1729" t="str">
            <v>Each</v>
          </cell>
        </row>
        <row r="1730">
          <cell r="B1730" t="str">
            <v>G.I. Flange set</v>
          </cell>
          <cell r="C1730" t="str">
            <v>G.I. Flange set</v>
          </cell>
          <cell r="F1730" t="str">
            <v>Each</v>
          </cell>
        </row>
        <row r="1731">
          <cell r="B1731" t="str">
            <v>150mm dia G.I. Flange set</v>
          </cell>
          <cell r="C1731" t="str">
            <v>150mm dia G.I. Flange set</v>
          </cell>
          <cell r="E1731" t="str">
            <v>TWAD SOR 2021-2022 P 44</v>
          </cell>
          <cell r="F1731" t="str">
            <v>Each</v>
          </cell>
        </row>
        <row r="1732">
          <cell r="B1732" t="str">
            <v>125mm dia G.I. Flange set</v>
          </cell>
          <cell r="C1732" t="str">
            <v>125mm dia G.I. Flange set</v>
          </cell>
          <cell r="E1732" t="str">
            <v>TWAD SOR 2021-2022 P 44</v>
          </cell>
          <cell r="F1732" t="str">
            <v>Each</v>
          </cell>
        </row>
        <row r="1733">
          <cell r="B1733" t="str">
            <v>100mm dia G.I. Flange set</v>
          </cell>
          <cell r="C1733" t="str">
            <v>100mm dia G.I. Flange set</v>
          </cell>
          <cell r="E1733" t="str">
            <v>TWAD SOR 2021-2022 P 44</v>
          </cell>
          <cell r="F1733" t="str">
            <v>Each</v>
          </cell>
        </row>
        <row r="1734">
          <cell r="B1734" t="str">
            <v>80mm dia G.I. Flange set</v>
          </cell>
          <cell r="C1734" t="str">
            <v>80mm dia G.I. Flange set</v>
          </cell>
          <cell r="E1734" t="str">
            <v>TWAD SOR 2021-2022 P 44</v>
          </cell>
          <cell r="F1734" t="str">
            <v>Each</v>
          </cell>
        </row>
        <row r="1735">
          <cell r="B1735" t="str">
            <v>65mm dia G.I. Flange set</v>
          </cell>
          <cell r="C1735" t="str">
            <v>65mm dia G.I. Flange set</v>
          </cell>
          <cell r="E1735" t="str">
            <v>TWAD SOR 2021-2022 P 44</v>
          </cell>
          <cell r="F1735" t="str">
            <v>Each</v>
          </cell>
        </row>
        <row r="1736">
          <cell r="B1736" t="str">
            <v>50mm dia G.I. Flange set</v>
          </cell>
          <cell r="C1736" t="str">
            <v>50mm dia G.I. Flange set</v>
          </cell>
          <cell r="E1736" t="str">
            <v>TWAD SOR 2021-2022 P 44</v>
          </cell>
          <cell r="F1736" t="str">
            <v>Each</v>
          </cell>
        </row>
        <row r="1737">
          <cell r="B1737" t="str">
            <v>G.I. Cross</v>
          </cell>
          <cell r="C1737" t="str">
            <v>G.I. Cross</v>
          </cell>
          <cell r="F1737" t="str">
            <v>Each</v>
          </cell>
        </row>
        <row r="1738">
          <cell r="B1738" t="str">
            <v>125mm dia  G.I. Cross</v>
          </cell>
          <cell r="C1738" t="str">
            <v>125mm dia  G.I. Cross</v>
          </cell>
          <cell r="E1738" t="str">
            <v>TWAD SOR 2021-2022 P 44</v>
          </cell>
          <cell r="F1738" t="str">
            <v>Each</v>
          </cell>
        </row>
        <row r="1739">
          <cell r="B1739" t="str">
            <v>100mm dia  G.I. Cross</v>
          </cell>
          <cell r="C1739" t="str">
            <v>100mm dia  G.I. Cross</v>
          </cell>
          <cell r="E1739" t="str">
            <v>TWAD SOR 2021-2022 P 44</v>
          </cell>
          <cell r="F1739" t="str">
            <v>Each</v>
          </cell>
        </row>
        <row r="1740">
          <cell r="B1740" t="str">
            <v>80mm dia G.I. Cross</v>
          </cell>
          <cell r="C1740" t="str">
            <v>80mm dia G.I. Cross</v>
          </cell>
          <cell r="E1740" t="str">
            <v>TWAD SOR 2021-2022 P 44</v>
          </cell>
          <cell r="F1740" t="str">
            <v>Each</v>
          </cell>
        </row>
        <row r="1741">
          <cell r="B1741" t="str">
            <v>65mm dia  G.I. Cross</v>
          </cell>
          <cell r="C1741" t="str">
            <v>65mm dia  G.I. Cross</v>
          </cell>
          <cell r="E1741" t="str">
            <v>TWAD SOR 2021-2022 P 44</v>
          </cell>
          <cell r="F1741" t="str">
            <v>Each</v>
          </cell>
        </row>
        <row r="1742">
          <cell r="B1742" t="str">
            <v>50mm dia  G.I. Cross</v>
          </cell>
          <cell r="C1742" t="str">
            <v>50mm dia  G.I. Cross</v>
          </cell>
          <cell r="E1742" t="str">
            <v>TWAD SOR 2021-2022 P 44</v>
          </cell>
          <cell r="F1742" t="str">
            <v>Each</v>
          </cell>
        </row>
        <row r="1743">
          <cell r="B1743" t="str">
            <v>40mm dia  G.I. Cross</v>
          </cell>
          <cell r="C1743" t="str">
            <v>40mm dia  G.I. Cross</v>
          </cell>
          <cell r="E1743" t="str">
            <v>TWAD SOR 2021-2022 P 44</v>
          </cell>
          <cell r="F1743" t="str">
            <v>Each</v>
          </cell>
        </row>
        <row r="1744">
          <cell r="B1744" t="str">
            <v>32mm dia  G.I. Cross</v>
          </cell>
          <cell r="C1744" t="str">
            <v>32mm dia  G.I. Cross</v>
          </cell>
          <cell r="E1744" t="str">
            <v>TWAD SOR 2021-2022 P 44</v>
          </cell>
          <cell r="F1744" t="str">
            <v>Each</v>
          </cell>
        </row>
        <row r="1745">
          <cell r="B1745" t="str">
            <v>25mm dia  G.I. Cross</v>
          </cell>
          <cell r="C1745" t="str">
            <v>25mm dia  G.I. Cross</v>
          </cell>
          <cell r="E1745" t="str">
            <v>TWAD SOR 2021-2022 P 44</v>
          </cell>
          <cell r="F1745" t="str">
            <v>Each</v>
          </cell>
        </row>
        <row r="1746">
          <cell r="B1746" t="str">
            <v>20mm dia  G.I. Cross</v>
          </cell>
          <cell r="C1746" t="str">
            <v>20mm dia  G.I. Cross</v>
          </cell>
          <cell r="E1746" t="str">
            <v>TWAD SOR 2021-2022 P 44</v>
          </cell>
          <cell r="F1746" t="str">
            <v>Each</v>
          </cell>
        </row>
        <row r="1747">
          <cell r="B1747" t="str">
            <v>15mm dia  G.I. Cross</v>
          </cell>
          <cell r="C1747" t="str">
            <v>15mm dia  G.I. Cross</v>
          </cell>
          <cell r="E1747" t="str">
            <v>TWAD SOR 2021-2022 P 44</v>
          </cell>
          <cell r="F1747" t="str">
            <v>Each</v>
          </cell>
        </row>
        <row r="1748">
          <cell r="B1748" t="str">
            <v>G.M. Non Return valve</v>
          </cell>
          <cell r="C1748" t="str">
            <v>G.M. Non Return valve</v>
          </cell>
          <cell r="F1748" t="str">
            <v>Each</v>
          </cell>
        </row>
        <row r="1749">
          <cell r="B1749" t="str">
            <v>80mm dia  G.M. Non Return valve</v>
          </cell>
          <cell r="C1749" t="str">
            <v>80mm dia  G.M. Non Return valve</v>
          </cell>
          <cell r="E1749" t="str">
            <v>TWAD SOR 2021-2022 P 45</v>
          </cell>
          <cell r="F1749" t="str">
            <v>Each</v>
          </cell>
        </row>
        <row r="1750">
          <cell r="B1750" t="str">
            <v>65mm dia  G.M. Non Return valve</v>
          </cell>
          <cell r="C1750" t="str">
            <v>65mm dia  G.M. Non Return valve</v>
          </cell>
          <cell r="E1750" t="str">
            <v>TWAD SOR 2021-2022 P 45</v>
          </cell>
          <cell r="F1750" t="str">
            <v>Each</v>
          </cell>
        </row>
        <row r="1751">
          <cell r="B1751" t="str">
            <v>50mm dia  G.M. Non Return valve</v>
          </cell>
          <cell r="C1751" t="str">
            <v>50mm dia  G.M. Non Return valve</v>
          </cell>
          <cell r="D1751">
            <v>2498</v>
          </cell>
          <cell r="E1751" t="str">
            <v>TWAD SOR 2021-2022 P 45</v>
          </cell>
          <cell r="F1751" t="str">
            <v>Each</v>
          </cell>
        </row>
        <row r="1752">
          <cell r="B1752" t="str">
            <v>40mm dia  G.M. Non Return valve</v>
          </cell>
          <cell r="C1752" t="str">
            <v>40mm dia  G.M. Non Return valve</v>
          </cell>
          <cell r="E1752" t="str">
            <v>Quotation</v>
          </cell>
          <cell r="F1752" t="str">
            <v>Each</v>
          </cell>
        </row>
        <row r="1753">
          <cell r="B1753" t="str">
            <v xml:space="preserve">Supplying and delivery of 40 mm dia Cast Iron Adopter </v>
          </cell>
          <cell r="C1753" t="str">
            <v xml:space="preserve">Supplying and delivery of 40 mm dia Cast Iron Adopter including cost of all materials and labour charges all complete complying with relevant standard specifications and as directed by the departmental officers  </v>
          </cell>
          <cell r="D1753">
            <v>900</v>
          </cell>
          <cell r="E1753" t="str">
            <v>Quotation</v>
          </cell>
        </row>
        <row r="1754">
          <cell r="B1754" t="str">
            <v xml:space="preserve">Supplying Fabricating anf fixing of Mineral Ploymer Composite Grill 18 </v>
          </cell>
          <cell r="C1754" t="str">
            <v>Supplying Fabricating anf fixing of Mineral Ploymer Composite Grill 18 MM EBRID (White Colour) ( Density Not Less than 650 kg/m3)  of best quality and fixing in position with  the outer frame top and bottom using rectangular box section no.9221 of 101.50x</v>
          </cell>
          <cell r="D1754">
            <v>6800</v>
          </cell>
          <cell r="E1754" t="str">
            <v>Quotation</v>
          </cell>
          <cell r="F1754" t="str">
            <v>Sqm</v>
          </cell>
        </row>
        <row r="1755">
          <cell r="B1755" t="str">
            <v>Supplying and grooved the joint surface area, then cleaning</v>
          </cell>
          <cell r="C1755" t="str">
            <v>Supplying and grooved the joint surface area, then cleaning the portion with wire brush. Then inserting polyethylene (Thermocoal Pad) inbetween the joint surface. Then applying the  two components (A &amp; B) Polysulphide sealent over the pad and leveling the</v>
          </cell>
          <cell r="D1755">
            <v>725</v>
          </cell>
          <cell r="E1755" t="str">
            <v>Quotation</v>
          </cell>
          <cell r="F1755" t="str">
            <v>Rmt</v>
          </cell>
        </row>
        <row r="1756">
          <cell r="B1756" t="str">
            <v>Fabricating the structural glazing grid electro coloured</v>
          </cell>
          <cell r="C1756" t="str">
            <v>Fabricating the structural glazing grid electro coloured anodizing using size (2½ x 1½ - 2.5 to 3kg) section along the plain section at the intermediate forming the required grid size. Fixing 5mm thick reflective glass (saint-gobain) using double side adh</v>
          </cell>
          <cell r="D1756">
            <v>4794</v>
          </cell>
          <cell r="E1756" t="str">
            <v>Quotation</v>
          </cell>
          <cell r="F1756" t="str">
            <v>Sqm</v>
          </cell>
        </row>
        <row r="1757">
          <cell r="B1757" t="str">
            <v xml:space="preserve">Fabricating supply and fixing of Toughened </v>
          </cell>
          <cell r="C1757" t="str">
            <v>Fabricating supply and fixing of Toughened glass partition grid using (2½” x 1½”) Aluminium section outer frame along the 1 x 1 aluminium square section at the intermediate forming the required size. Fixing 12mm toughened clear glass and all necessary har</v>
          </cell>
          <cell r="D1757">
            <v>7000</v>
          </cell>
          <cell r="E1757" t="str">
            <v>Quotation</v>
          </cell>
          <cell r="F1757" t="str">
            <v>Sqm</v>
          </cell>
        </row>
        <row r="1758">
          <cell r="B1758" t="str">
            <v xml:space="preserve">Providing teakwood glazed french window shutters and 5.5mm thick ground </v>
          </cell>
          <cell r="C1758" t="str">
            <v>Providing teak wood glazed french window shutters and 5mm thick ground or frosted glass for panels including labour charges and cost of furniture fittings as per schedule E and directed by the departmental officers</v>
          </cell>
        </row>
        <row r="1759">
          <cell r="B1759" t="str">
            <v>a) French window (2.10X 2.40)</v>
          </cell>
          <cell r="C1759" t="str">
            <v>a) French window (2.10X 2.40)</v>
          </cell>
          <cell r="D1759">
            <v>3209.29</v>
          </cell>
          <cell r="E1759" t="str">
            <v>Data</v>
          </cell>
          <cell r="F1759" t="str">
            <v>Sqm</v>
          </cell>
        </row>
        <row r="1760">
          <cell r="B1760" t="str">
            <v>b) French window (1.05 X 2.10)</v>
          </cell>
          <cell r="C1760" t="str">
            <v>b) French window (1.05 X 2.10)</v>
          </cell>
          <cell r="D1760">
            <v>4015.95</v>
          </cell>
          <cell r="E1760" t="str">
            <v>Data</v>
          </cell>
          <cell r="F1760" t="str">
            <v>Sqm</v>
          </cell>
        </row>
        <row r="1761">
          <cell r="B1761" t="str">
            <v>c) French window (1.80X 2.10)</v>
          </cell>
          <cell r="C1761" t="str">
            <v>c) French window (1.80X 2.10)</v>
          </cell>
          <cell r="D1761">
            <v>3447.07</v>
          </cell>
          <cell r="E1761" t="str">
            <v>Data</v>
          </cell>
          <cell r="F1761" t="str">
            <v>Sqm</v>
          </cell>
        </row>
        <row r="1763">
          <cell r="B1763" t="str">
            <v>Supplying and fixing of best Indian teak wood Double leaves paneled door shutters</v>
          </cell>
          <cell r="C1763" t="str">
            <v>Supplying and fixing of best Indian teak wood Double leaves paneled door shutters including cost and labour charges for carving work fixing the furniture fittings as per schedule E and directed by the departmental officers</v>
          </cell>
        </row>
        <row r="1764">
          <cell r="B1764" t="str">
            <v>a) Main door (2.00X 2.70)</v>
          </cell>
          <cell r="C1764" t="str">
            <v>a) Main door (2.00X 2.70)</v>
          </cell>
          <cell r="D1764">
            <v>7356.15</v>
          </cell>
          <cell r="E1764" t="str">
            <v>Data</v>
          </cell>
          <cell r="F1764" t="str">
            <v>Sqm</v>
          </cell>
        </row>
        <row r="1765">
          <cell r="B1765" t="str">
            <v>b) Main door (1.50X 2.40)</v>
          </cell>
          <cell r="C1765" t="str">
            <v>b) Main door (1.50X 2.40)</v>
          </cell>
          <cell r="D1765">
            <v>9128.5</v>
          </cell>
          <cell r="E1765" t="str">
            <v>Data</v>
          </cell>
          <cell r="F1765" t="str">
            <v>Sqm</v>
          </cell>
        </row>
        <row r="1766">
          <cell r="B1766" t="str">
            <v>c) Main door (2.00X 2.40)</v>
          </cell>
          <cell r="C1766" t="str">
            <v>c) Main door (2.00X 2.40)</v>
          </cell>
          <cell r="D1766">
            <v>7523.39</v>
          </cell>
          <cell r="E1766" t="str">
            <v>Data</v>
          </cell>
          <cell r="F1766" t="str">
            <v>Sqm</v>
          </cell>
        </row>
        <row r="1767">
          <cell r="B1767" t="str">
            <v>Supplying and fixing of best Indian teak wood Single leaves paneled door shutters including cost and labour charges for carving work fixing the furniture fittings as per schedule E and directed by the departmental officers</v>
          </cell>
          <cell r="C1767" t="str">
            <v>Supplying and fixing of best Indian teak wood Single leaves paneled door shutters including cost and labour charges for carving work fixing the furniture fittings as per schedule E and directed by the departmental officers</v>
          </cell>
        </row>
        <row r="1768">
          <cell r="B1768" t="str">
            <v>SP's Chamber (1.20X2.40)</v>
          </cell>
          <cell r="C1768" t="str">
            <v>(1.20X 2.40)</v>
          </cell>
          <cell r="D1768">
            <v>8279.5400000000009</v>
          </cell>
          <cell r="E1768" t="str">
            <v>Data</v>
          </cell>
          <cell r="F1768" t="str">
            <v>Sqm</v>
          </cell>
        </row>
        <row r="1769">
          <cell r="B1769" t="str">
            <v xml:space="preserve">S/F of openable type cupboard portion as per the drawing in between sp, chamber and corridor </v>
          </cell>
          <cell r="C1769" t="str">
            <v>S/F of openable type cupboard portion as per the drawing in between sp, chamber and corridor by using 18mm tk water proof plywood,6mm tk Plywood over wall and the outer surface lipped by 4mm tk veneer plywood of best and approved quality and finished by t</v>
          </cell>
          <cell r="D1769">
            <v>9249.43</v>
          </cell>
          <cell r="F1769" t="str">
            <v>Sqm</v>
          </cell>
        </row>
        <row r="1770">
          <cell r="B1770" t="str">
            <v xml:space="preserve">S/F of openable type  Cupboard with TV Show case portion as per the drawing in between sp, chamber and conference hall </v>
          </cell>
          <cell r="C1770" t="str">
            <v>S/F of openable type  Cupboard with TV Show case portion as per the drawing in between sp, chamber and conference hall by using 18mm tk water proof plywood 6mm tk Plywood over wall  and the outer surface lipped by 4mm tk veneer plywood of best and approve</v>
          </cell>
          <cell r="D1770">
            <v>7774.34</v>
          </cell>
          <cell r="F1770" t="str">
            <v>Sqm</v>
          </cell>
        </row>
        <row r="1771">
          <cell r="B1771" t="str">
            <v>T.W. frame &amp; TW styles &amp; rails with BWR double leaf shutters for cup board/ ward robes including two coat enamel paint &amp; one coat primer. 1.2mx2.47m</v>
          </cell>
          <cell r="C1771" t="str">
            <v>Providing T.W. double leaf shutters for 1.20m X 2.47m cupboard/ward robes with 9mm thick phenol bonded bwr grade plywood as per is 303-1989 (general) with is 5539-1969 (for preservative treatment) and is 848-1974 (for adhesive) with relevant is specificat</v>
          </cell>
          <cell r="D1771">
            <v>4049.51</v>
          </cell>
          <cell r="F1771" t="str">
            <v>Sqm</v>
          </cell>
        </row>
        <row r="1772">
          <cell r="B1772" t="str">
            <v xml:space="preserve">Supplying and fixing of Block out Roller screen </v>
          </cell>
          <cell r="C1772" t="str">
            <v>Supplying and fixing of Block out Roller screen including labour charges for stitching charges with strip cloth at top and 20mm aluminium hanger rods with brackets etc all complete and as directed by the departmental officers.</v>
          </cell>
          <cell r="D1772">
            <v>2500</v>
          </cell>
          <cell r="E1772" t="str">
            <v>Quotation</v>
          </cell>
          <cell r="F1772" t="str">
            <v>Sqm</v>
          </cell>
        </row>
        <row r="1773">
          <cell r="B1773" t="str">
            <v>supplying and fixing of Wall Hung Basin with Half Pedestal</v>
          </cell>
          <cell r="C1773" t="str">
            <v>supplying and fixing of Wall Hung Basin with Half Pedestal of size 575 X 465mm X195mm (Jaquar fittings  Model No. SNS-WHT-6801 + SNS-WHT-6305 )   of best approved quality with isi mark including cost and fixing of bracket, pvc waste pipe, required grating</v>
          </cell>
          <cell r="D1773">
            <v>6724.5</v>
          </cell>
          <cell r="E1773" t="str">
            <v>Data</v>
          </cell>
        </row>
        <row r="1774">
          <cell r="B1774" t="str">
            <v xml:space="preserve">Supply and fixing of mirror (600x450mm)  </v>
          </cell>
          <cell r="C1774" t="str">
            <v>Supply and fixing of mirror (600x450mm)   including cost of Plywood &amp; mirror and labour for fixing in position etc., complete and as directed by the departmental officers.</v>
          </cell>
          <cell r="D1774">
            <v>5000</v>
          </cell>
          <cell r="E1774" t="str">
            <v>Quotation</v>
          </cell>
          <cell r="F1774" t="str">
            <v>Sqm</v>
          </cell>
        </row>
        <row r="1775">
          <cell r="B1775" t="str">
            <v xml:space="preserve">Supply and fixing of  (Soap tray)(Jaquar fittings )  </v>
          </cell>
          <cell r="C1775" t="str">
            <v>Supply and fixing of  (Soap tray)(Jaquar fittings )  including cost of screws, TW plug and labour charges for fixing in position etc., complete in all  respects and as directed by the departmental officers.</v>
          </cell>
          <cell r="D1775">
            <v>1150</v>
          </cell>
          <cell r="E1775" t="str">
            <v>Quotation</v>
          </cell>
          <cell r="F1775" t="str">
            <v>Each</v>
          </cell>
        </row>
        <row r="1776">
          <cell r="B1776" t="str">
            <v>Supply and fixing of shower arm with shower rose</v>
          </cell>
          <cell r="C1776" t="str">
            <v>Supply and fixing of shower arm with shower rose (Jaquar fittings  Model No. OHS-CHR-1755 )  of best approved quality with necessary isi mark (shower rose shall be got approved from the executive engineer before fixing) etc. complete complying with releva</v>
          </cell>
          <cell r="D1776">
            <v>4250</v>
          </cell>
          <cell r="E1776" t="str">
            <v>Quotation</v>
          </cell>
          <cell r="F1776" t="str">
            <v>Each</v>
          </cell>
        </row>
        <row r="1777">
          <cell r="B1777" t="str">
            <v xml:space="preserve">Supply and fixing of 3 in 1 wall mixer (Jaquar fittings  </v>
          </cell>
          <cell r="C1777" t="str">
            <v>Supply and fixing of 3 in 1 wall mixer (Jaquar fittings  Model No. CQT-CHR-23281UPR )  of approved best quality including cost and fixing charges etc complete and as directed by the departmental officers (wall mixer shall be got approved from the executiv</v>
          </cell>
          <cell r="D1777">
            <v>4100</v>
          </cell>
          <cell r="E1777" t="str">
            <v>Quotation</v>
          </cell>
          <cell r="F1777" t="str">
            <v>Each</v>
          </cell>
        </row>
        <row r="1778">
          <cell r="B1778" t="str">
            <v xml:space="preserve">Supplying and fixing of SS health faucet  of best quality </v>
          </cell>
          <cell r="C1778" t="str">
            <v>Supplying and fixing of SS health faucet  of best quality (Jaquar fittings  Model No. HSH-CHR-1729 ) including cost of Helath faucet with required specials and labour for fixing etc., all complete and as directed by the departmental officers. (the quality</v>
          </cell>
          <cell r="D1778">
            <v>4800</v>
          </cell>
          <cell r="E1778" t="str">
            <v>Quotation</v>
          </cell>
          <cell r="F1778" t="str">
            <v>Each</v>
          </cell>
        </row>
        <row r="1779">
          <cell r="B1779" t="str">
            <v xml:space="preserve">Supply and fixing of Towel rail 600mm long </v>
          </cell>
          <cell r="C1779" t="str">
            <v>Supply and fixing of Towel rail 600mm long (Jaquar fittings  Model No. AQN-CHR-7781 ) including cost of screws, TW plug and labour charges for fixing in position etc., complete in all  respects and as directed by the departmental officers.</v>
          </cell>
          <cell r="D1779">
            <v>3550</v>
          </cell>
          <cell r="E1779" t="str">
            <v>Quotation</v>
          </cell>
          <cell r="F1779" t="str">
            <v>Each</v>
          </cell>
        </row>
        <row r="1780">
          <cell r="B1780" t="str">
            <v>Supply and fixing of Toilet roll holder with flap</v>
          </cell>
          <cell r="C1780" t="str">
            <v xml:space="preserve">Supply and fixing of Toilet roll holder with flap including cost of screws, TW plug and labour charges for fixing in position etc., complete in all  respects and as directed by the departmental officers. </v>
          </cell>
          <cell r="D1780">
            <v>1050</v>
          </cell>
          <cell r="E1780" t="str">
            <v>Quotation</v>
          </cell>
          <cell r="F1780" t="str">
            <v>Each</v>
          </cell>
        </row>
        <row r="1781">
          <cell r="B1781" t="str">
            <v xml:space="preserve">Supply and fixing of 1000w/230v automatic electric water heater of 6 litres capacity </v>
          </cell>
          <cell r="C1781" t="str">
            <v>Supply and fixing of 1000w/230v automatic electric water heater of 6 litres capacity ( Jaquar fittings Model No. EPM-WHT-V006 ) including cost of fixing with all necessary connections, clamps, screws etc., complete as per relevant standard specification (</v>
          </cell>
          <cell r="D1781">
            <v>6900</v>
          </cell>
          <cell r="E1781" t="str">
            <v>Quotation</v>
          </cell>
          <cell r="F1781" t="str">
            <v>Each</v>
          </cell>
        </row>
        <row r="1782">
          <cell r="B1782" t="str">
            <v xml:space="preserve">Supply and fixing of 450mm Long Braided Hoses with Two 15mm Nuts &amp; Rubber Washers </v>
          </cell>
          <cell r="C1782" t="str">
            <v>Supply and fixing of 450mm Long Braided Hoses with Two 15mm Nuts &amp; Rubber Washers Without Nipple ( Jaquar fittings Model No. ALD-CHR-805B ) including cost of Braided hose with required specials and labour for fixing etc., all complete and as directed by t</v>
          </cell>
          <cell r="D1782">
            <v>275</v>
          </cell>
          <cell r="E1782" t="str">
            <v>Quotation</v>
          </cell>
          <cell r="F1782" t="str">
            <v>Each</v>
          </cell>
        </row>
        <row r="1783">
          <cell r="B1783" t="str">
            <v xml:space="preserve">Supply and fixing of Angle Valve with Wall Flange including cost of Angle Valve </v>
          </cell>
          <cell r="C1783" t="str">
            <v xml:space="preserve">Supply and fixing of Angle Valve with Wall Flange including cost of Angle Valve with required specials and labour for fixing etc., all complete and as directed by the departmental officers. (the quality and brand should be got approved from the executive </v>
          </cell>
          <cell r="D1783">
            <v>925</v>
          </cell>
          <cell r="E1783" t="str">
            <v>Quotation</v>
          </cell>
          <cell r="F1783" t="str">
            <v>Each</v>
          </cell>
        </row>
        <row r="1784">
          <cell r="B1784" t="str">
            <v>Cleaning of existing water closet using acid  including cost of cleaning acid, brush etc.</v>
          </cell>
          <cell r="C1784" t="str">
            <v>Cleaning of existing water closet using acid  including cost of cleaning acid, brush etc.</v>
          </cell>
          <cell r="D1784">
            <v>350</v>
          </cell>
          <cell r="E1784" t="str">
            <v>Quotation</v>
          </cell>
          <cell r="F1784" t="str">
            <v>Each</v>
          </cell>
        </row>
        <row r="1785">
          <cell r="B1785" t="str">
            <v>Cleaning of existing urinal using acid  including cost of cleaning acid, brush etc.</v>
          </cell>
          <cell r="C1785" t="str">
            <v>Cleaning of existing urinal using acid  including cost of cleaning acid, brush etc.</v>
          </cell>
          <cell r="D1785">
            <v>450</v>
          </cell>
          <cell r="E1785" t="str">
            <v>Quotation</v>
          </cell>
          <cell r="F1785" t="str">
            <v>Each</v>
          </cell>
        </row>
        <row r="1786">
          <cell r="B1786" t="str">
            <v>Cleaning of existing wash basin using acid  including cost of cleaning acid, brush etc.</v>
          </cell>
          <cell r="C1786" t="str">
            <v>Cleaning of existing wash basin using acid  including cost of cleaning acid, brush etc.</v>
          </cell>
          <cell r="D1786">
            <v>250</v>
          </cell>
          <cell r="E1786" t="str">
            <v>Quotation</v>
          </cell>
          <cell r="F1786" t="str">
            <v>Each</v>
          </cell>
        </row>
        <row r="1787">
          <cell r="B1787" t="str">
            <v>Dismantling, clearing away of Indian water closet including labour charges etc., all complete</v>
          </cell>
          <cell r="C1787" t="str">
            <v>Dismantling, clearing away of Indian water closet including labour charges etc., all complete</v>
          </cell>
          <cell r="D1787">
            <v>317.20999999999998</v>
          </cell>
          <cell r="E1787" t="str">
            <v>Data</v>
          </cell>
          <cell r="F1787" t="str">
            <v>Each</v>
          </cell>
        </row>
        <row r="1788">
          <cell r="B1788" t="str">
            <v>Removing of upto 5.0 HP (Coupled/Monoblock) Motor from Borewell including cost of and labour charges all complete and as directed by the departmental officers.</v>
          </cell>
          <cell r="C1788" t="str">
            <v>Removing of upto 5.0 HP (Coupled/Monoblock) Motor from Borewell including cost of and labour charges all complete and as directed by the departmental officers.</v>
          </cell>
          <cell r="D1788">
            <v>5232.7</v>
          </cell>
          <cell r="E1788" t="str">
            <v>TWA SOR 2022-2023 P308</v>
          </cell>
          <cell r="F1788" t="str">
            <v>Each</v>
          </cell>
        </row>
        <row r="1789">
          <cell r="B1789" t="str">
            <v>Removing of upto 5.0 HP Submersibler Motor from Borewell including cost of and labour charges all complete and as directed by the departmental officers.</v>
          </cell>
          <cell r="C1789" t="str">
            <v>Removing of upto 5.0 HP Submersibler Motor from Borewell including cost of and labour charges all complete and as directed by the departmental officers.</v>
          </cell>
          <cell r="D1789">
            <v>5528.05</v>
          </cell>
          <cell r="E1789" t="str">
            <v>TWA SOR 2022-2023 P308</v>
          </cell>
          <cell r="F1789" t="str">
            <v>Each</v>
          </cell>
        </row>
        <row r="1790">
          <cell r="B1790" t="str">
            <v>Rewinding of upto 5.0 HP submersible pumpsets/ Monoblock  including rewinding charges , cost for bearing and labour charges for removing and refixing etc ., all complete and as directed by the departmental officers.</v>
          </cell>
          <cell r="C1790" t="str">
            <v>Rewinding of upto 5.0 HP submersible pumpsets/ Monoblock  including rewinding charges , cost for bearing and labour charges for removing and refixing etc ., all complete and as directed by the departmental officers.</v>
          </cell>
          <cell r="D1790">
            <v>5800</v>
          </cell>
          <cell r="F1790" t="str">
            <v>Each</v>
          </cell>
        </row>
        <row r="1791">
          <cell r="B1791" t="str">
            <v>Refixing of upto 5.0 HP (Coupled/Monoblock) Motor from Borewell including cost of and labour charges all complete and as directed by the departmental officers.</v>
          </cell>
          <cell r="C1791" t="str">
            <v>Refixing of upto 5.0 HP (Coupled/Monoblock) Motor from Borewell including cost of and labour charges all complete and as directed by the departmental officers.</v>
          </cell>
          <cell r="D1791">
            <v>5232.7</v>
          </cell>
          <cell r="E1791" t="str">
            <v>TWA SOR 2022-2023 P308</v>
          </cell>
          <cell r="F1791" t="str">
            <v>Each</v>
          </cell>
        </row>
        <row r="1792">
          <cell r="B1792" t="str">
            <v xml:space="preserve">Refixing of best indian TW single leaf panelled door shutters including labour charges </v>
          </cell>
          <cell r="C1792" t="str">
            <v xml:space="preserve">Refixing of best indian TW single leaf panelled door shutters including labour charges and cost of furniture fittings as per schedule ‘e’ with brass screws and as directed by the departmental officers </v>
          </cell>
          <cell r="D1792">
            <v>1056.5899999999999</v>
          </cell>
          <cell r="E1792" t="str">
            <v>Data</v>
          </cell>
          <cell r="F1792" t="str">
            <v>Sqm</v>
          </cell>
        </row>
        <row r="1793">
          <cell r="B1793" t="str">
            <v>Repairing  of RO Plant  
Membrane Filter -4 Nos , Boster Pump - 2Nos , Selonoid Valve -2 Nos, CTO Filter 20" , Spin Fiber 20" ,Wounded Filter 20" ,Flow Restricted -4 Nos</v>
          </cell>
          <cell r="C1793" t="str">
            <v>Repairing  of RO Plant  
Membrane Filter -4 Nos , Boster Pump - 2Nos , Selonoid Valve -2 Nos, CTO Filter 20" , Spin Fiber 20" ,Wounded Filter 20" ,Flow Restricted -4 Nos</v>
          </cell>
          <cell r="D1793">
            <v>27000</v>
          </cell>
          <cell r="E1793" t="str">
            <v>Quotation</v>
          </cell>
          <cell r="F1793" t="str">
            <v>Job</v>
          </cell>
        </row>
        <row r="3515">
          <cell r="B3515" t="str">
            <v xml:space="preserve">Removing &amp; refixing of door </v>
          </cell>
          <cell r="C3515" t="e">
            <v>#N/A</v>
          </cell>
        </row>
        <row r="3517">
          <cell r="B3517" t="str">
            <v>Charges for fixing Mercury, Sodium Vapour lamp street light fittings ( all types ) in the existing pole with required GI pipes 'B' class and accessories ( Street light fittings alone will be supplied departmentally at free of cost ).</v>
          </cell>
          <cell r="C3517" t="e">
            <v>#N/A</v>
          </cell>
          <cell r="D3517">
            <v>0</v>
          </cell>
        </row>
        <row r="3518">
          <cell r="B3518" t="str">
            <v>Laying of U.G. Cable below Ground Level</v>
          </cell>
          <cell r="C3518" t="e">
            <v>#N/A</v>
          </cell>
          <cell r="D3518">
            <v>0</v>
          </cell>
        </row>
        <row r="3519">
          <cell r="B3519" t="str">
            <v>Fixing of UG cables on Walls / Ceiling</v>
          </cell>
          <cell r="C3519" t="e">
            <v>#N/A</v>
          </cell>
          <cell r="D3519">
            <v>0</v>
          </cell>
        </row>
        <row r="3520">
          <cell r="B3520" t="str">
            <v>Fixing of Tube light street light fitting</v>
          </cell>
          <cell r="C3520" t="e">
            <v>#N/A</v>
          </cell>
          <cell r="D3520">
            <v>0</v>
          </cell>
        </row>
        <row r="3522">
          <cell r="B3522" t="str">
            <v xml:space="preserve">Supply of 40 mm dia GI pipe "B"class </v>
          </cell>
          <cell r="C3522" t="str">
            <v>Supply of 40 mm dia GI pipe "B"class ( for the above Data ) for passing through from top of Houses to the MES Board to meet the EB requirement.</v>
          </cell>
          <cell r="D3522">
            <v>165</v>
          </cell>
        </row>
        <row r="3523">
          <cell r="B3523" t="str">
            <v>FIXING OF TUBE LIGHT FITTINGS ON WALL / CEILING</v>
          </cell>
          <cell r="C3523" t="e">
            <v>#N/A</v>
          </cell>
          <cell r="D3523">
            <v>0</v>
          </cell>
        </row>
        <row r="3524">
          <cell r="B3524" t="str">
            <v>FIXING OF TUBE FITTINGS SUSPENDED FROM CEILING</v>
          </cell>
          <cell r="C3524" t="e">
            <v>#N/A</v>
          </cell>
          <cell r="D3524">
            <v>0</v>
          </cell>
        </row>
        <row r="3525">
          <cell r="B3525" t="str">
            <v xml:space="preserve">( to be supplied by the department free of cost ) on suitable well varnished teak wood plank </v>
          </cell>
          <cell r="C3525" t="e">
            <v>#N/A</v>
          </cell>
          <cell r="D3525">
            <v>0</v>
          </cell>
        </row>
        <row r="3526">
          <cell r="B3526" t="str">
            <v xml:space="preserve">Charges for fixing single phase RCCB/ELCB on fully concealed suitable MS BOX </v>
          </cell>
          <cell r="C3526" t="e">
            <v>#N/A</v>
          </cell>
          <cell r="D3526">
            <v>0</v>
          </cell>
        </row>
        <row r="3527">
          <cell r="B3527" t="str">
            <v xml:space="preserve">Charges for fixing three phase RCCB/ ELCB  on suitable well varnished teak wood plank </v>
          </cell>
          <cell r="C3527" t="e">
            <v>#N/A</v>
          </cell>
          <cell r="D3527">
            <v>0</v>
          </cell>
        </row>
        <row r="3528">
          <cell r="B3528" t="str">
            <v xml:space="preserve">Charges for fixing Three  phase RCCB/ELCB  on fully concealed suitable MS BOX </v>
          </cell>
          <cell r="C3528" t="e">
            <v>#N/A</v>
          </cell>
          <cell r="D3528">
            <v>0</v>
          </cell>
        </row>
        <row r="3529">
          <cell r="B3529" t="str">
            <v>Supplying and delivery of Single phase ELCB/RCCB</v>
          </cell>
          <cell r="C3529" t="e">
            <v>#N/A</v>
          </cell>
          <cell r="D3529">
            <v>0</v>
          </cell>
        </row>
        <row r="3530">
          <cell r="B3530" t="str">
            <v>Supplying and delivery of Three phase ELCB/RCCB</v>
          </cell>
          <cell r="C3530" t="str">
            <v xml:space="preserve">Supplying and fixing of electro mechanically operated three phase earth leakage circuit breaker/residual current circuit breaker (ELCB/RCCB) combined with over load and short circuit protection having a rupturing capacity of 6 ka with 30 milli amps fixed </v>
          </cell>
          <cell r="D3530">
            <v>0</v>
          </cell>
        </row>
        <row r="3531">
          <cell r="B3531" t="str">
            <v>2 x 4 Sqmm Copper PVC insulated unsheathed single core 1 KV grade cable for EB service single phase.</v>
          </cell>
          <cell r="C3531" t="e">
            <v>#N/A</v>
          </cell>
          <cell r="D3531">
            <v>0</v>
          </cell>
        </row>
        <row r="3532">
          <cell r="B3532" t="str">
            <v>4 x 4  Sq mm copper PVC insulated unsheathed single core cable for 3 phase EB service connection</v>
          </cell>
          <cell r="C3532" t="str">
            <v>Run of 4 wires of 4 Sqmm copper PVC insulated unsheathed single cosre/ 1.1 KV grade cable with one run of 7/20 GI stay wire suspended with porcelin reel insulater at 1.0 m C/C for support of phase and neautral cable from the top of street pole to the hous</v>
          </cell>
          <cell r="D3532">
            <v>0</v>
          </cell>
        </row>
        <row r="3533">
          <cell r="B3533" t="str">
            <v xml:space="preserve">Supply and erection of Tubular lamp, using 65 mm dia GI pipe 'B' class pipe with ISI mark of 6 mt length and 20 mm dia GI pipe 'B' class upto 2 mt with. </v>
          </cell>
          <cell r="C3533" t="e">
            <v>#N/A</v>
          </cell>
          <cell r="D3533">
            <v>7349.5</v>
          </cell>
        </row>
        <row r="3534">
          <cell r="B3534" t="str">
            <v>Tube light -  Box type</v>
          </cell>
          <cell r="C3534" t="e">
            <v>#N/A</v>
          </cell>
          <cell r="D3534">
            <v>623.42999999999995</v>
          </cell>
        </row>
        <row r="3535">
          <cell r="B3535" t="str">
            <v>Open wiring for Light point with ceiling rose for flats/ houses</v>
          </cell>
          <cell r="C3535" t="e">
            <v>#N/A</v>
          </cell>
          <cell r="D3535">
            <v>921.2</v>
          </cell>
        </row>
        <row r="3536">
          <cell r="B3536" t="str">
            <v>Open wiring Light point with bakelite batern type holder for flats/ houses(Open wiring)</v>
          </cell>
          <cell r="C3536" t="e">
            <v>#N/A</v>
          </cell>
          <cell r="D3536">
            <v>923.2</v>
          </cell>
        </row>
        <row r="3537">
          <cell r="B3537" t="str">
            <v>Open wiring POINT WIRING FOR CALLING BELL / BUZZER WITH PUSH SWITCH FOR ALL TYPE OF BUILDING (OPEN WIRING)</v>
          </cell>
          <cell r="C3537" t="e">
            <v>#N/A</v>
          </cell>
          <cell r="D3537">
            <v>961.2</v>
          </cell>
        </row>
        <row r="3538">
          <cell r="B3538" t="str">
            <v>Open wiring FAN POINT FOR ADMINISTRATIVE BLOCKS AND COMMUNITY CENTRE</v>
          </cell>
          <cell r="C3538" t="e">
            <v>#N/A</v>
          </cell>
          <cell r="D3538">
            <v>1008.2</v>
          </cell>
        </row>
        <row r="3539">
          <cell r="B3539" t="str">
            <v>Open wiring STAIRCASE LIGHT POINT FOR ADMINISTRATIVE BLOCKS AND COMMUNITY CENTRE (Open wiring)</v>
          </cell>
          <cell r="C3539" t="e">
            <v>#N/A</v>
          </cell>
          <cell r="D3539">
            <v>2206.1</v>
          </cell>
        </row>
        <row r="3540">
          <cell r="B3540" t="str">
            <v>Open wiring 5 AMPS 5 PIN PLUG SOCKET POINT AT CONVENIENT PLACES (OPEN WIRING)</v>
          </cell>
          <cell r="C3540" t="e">
            <v>#N/A</v>
          </cell>
          <cell r="D3540">
            <v>707.47</v>
          </cell>
        </row>
        <row r="3542">
          <cell r="B3542" t="str">
            <v>Supply and fixing of triple pole and neutral 4 way 7 segment 3 tier compartmental type MCB distribution board complete with necessary incomings and outgoings etc.</v>
          </cell>
          <cell r="C3542" t="str">
            <v>Supply and fixing of triple pole and neutral four way 7 segment 3 tier compartmental type MCB distribution board complete with the following and necessary neutral link, earth connector link etc. with bus bar and double door arrangements on surface / in fl</v>
          </cell>
          <cell r="D3542">
            <v>0</v>
          </cell>
          <cell r="F3542" t="str">
            <v>Each</v>
          </cell>
        </row>
        <row r="3543">
          <cell r="B3543" t="str">
            <v xml:space="preserve">Supplying and delivery of following materials </v>
          </cell>
        </row>
        <row r="3544">
          <cell r="B3544" t="str">
            <v>b). 12mm Nylon rope  (PWD SR 2020-2021 p-105)</v>
          </cell>
          <cell r="D3544">
            <v>60.6</v>
          </cell>
          <cell r="F3544" t="str">
            <v>Rmt</v>
          </cell>
        </row>
        <row r="3545">
          <cell r="B3545" t="str">
            <v>C). 32MM Dia  HDPE PIPES (PWD SR 2020-2021, Pg No. 104)</v>
          </cell>
          <cell r="D3545">
            <v>73.900000000000006</v>
          </cell>
          <cell r="F3545" t="str">
            <v>Rmt.</v>
          </cell>
        </row>
        <row r="3546">
          <cell r="B3546" t="str">
            <v>Labour charges for the erection of submersible pumpset in borewell/openwell   (TWAD SR 2020-21 p-297)</v>
          </cell>
          <cell r="D3546">
            <v>8559.9500000000007</v>
          </cell>
          <cell r="F3546" t="str">
            <v>Nos</v>
          </cell>
        </row>
        <row r="3547">
          <cell r="B3547" t="str">
            <v>Supply and delivery of 3 phase Submersible motor pumpset with ISI mark IS 8034 without panel board of capcity 20LPM x 150m head. (PWD SR 2020-2021 p-104)</v>
          </cell>
          <cell r="D3547">
            <v>29800</v>
          </cell>
          <cell r="F3547" t="str">
            <v>No</v>
          </cell>
        </row>
        <row r="3548">
          <cell r="B3548" t="str">
            <v>Supply and delivery of 3 HP Openwell submersible Pumpset 100 LPM x 75 M (PWD SR 2020-2021 p-107)</v>
          </cell>
          <cell r="D3548">
            <v>45169</v>
          </cell>
          <cell r="F3548" t="str">
            <v>No</v>
          </cell>
        </row>
        <row r="3549">
          <cell r="B3549" t="str">
            <v>Supplying and delivery of MS fabricated DOL panel control board with ISI mark for three phase</v>
          </cell>
          <cell r="D3549">
            <v>4711</v>
          </cell>
          <cell r="F3549" t="str">
            <v>No</v>
          </cell>
        </row>
        <row r="3550">
          <cell r="B3550" t="str">
            <v>Supplying and delivery of MS fabricated DOL panel control board 5 HP with ISI mark for three phase (TWAD SR 2019-2020)</v>
          </cell>
          <cell r="D3550">
            <v>13006</v>
          </cell>
          <cell r="F3550" t="str">
            <v>No</v>
          </cell>
        </row>
        <row r="3551">
          <cell r="B3551" t="str">
            <v>Supply and laying of PVC insulated PVC insulated
3 core 4 sqmm (SR 2020-2021) flat type copper cable</v>
          </cell>
          <cell r="D3551">
            <v>161</v>
          </cell>
          <cell r="F3551" t="str">
            <v>Rmt</v>
          </cell>
        </row>
        <row r="3552">
          <cell r="B3552" t="str">
            <v>Supply and fixing of Aluminium TNPHC Emblem of 18" height [CER.No.530/2019-2020]</v>
          </cell>
          <cell r="D3552">
            <v>4200</v>
          </cell>
          <cell r="F3552" t="str">
            <v>Nos</v>
          </cell>
        </row>
        <row r="3553">
          <cell r="B3553" t="str">
            <v>Supply and Fixing of 12" Height Aluminium letters [CER.No.530/2019-2020]</v>
          </cell>
          <cell r="D3553">
            <v>840</v>
          </cell>
          <cell r="F3553" t="str">
            <v>Nos</v>
          </cell>
        </row>
        <row r="3554">
          <cell r="B3554" t="str">
            <v>Supply and fixing of 9" Height Aluminium letters [CER.No.530/2019-2020]</v>
          </cell>
          <cell r="D3554">
            <v>720</v>
          </cell>
          <cell r="F3554" t="str">
            <v>Nos</v>
          </cell>
        </row>
        <row r="3555">
          <cell r="B3555" t="str">
            <v>Supply and fixing of 20"x5" size plastic foam name plate [CER.No.530/2019-2020]</v>
          </cell>
          <cell r="D3555">
            <v>320</v>
          </cell>
          <cell r="F3555" t="str">
            <v>Nos</v>
          </cell>
        </row>
        <row r="3556">
          <cell r="B3556" t="str">
            <v>Supply and fixing of 24"x8" plastic foam name plate with vinyl cutting letter RWH Board [CER.No.530/2019-2020]</v>
          </cell>
          <cell r="D3556">
            <v>450</v>
          </cell>
          <cell r="F3556" t="str">
            <v>Nos</v>
          </cell>
        </row>
        <row r="3557">
          <cell r="B3557" t="str">
            <v>Supply, laying, fixing and jointing the following UPVC pipes as per ASTM D-1785 of schedule</v>
          </cell>
        </row>
        <row r="3558">
          <cell r="B3558" t="str">
            <v>a. 40mm dia UPVC pipes (below Ground level)</v>
          </cell>
          <cell r="D3558">
            <v>213.71</v>
          </cell>
          <cell r="F3558" t="str">
            <v>Rmt</v>
          </cell>
        </row>
        <row r="3559">
          <cell r="B3559" t="str">
            <v>b. 40mm dia UPVC pipes (above Ground level)</v>
          </cell>
          <cell r="D3559">
            <v>297.85000000000002</v>
          </cell>
          <cell r="F3559" t="str">
            <v>Rmt</v>
          </cell>
        </row>
        <row r="3560">
          <cell r="B3560" t="str">
            <v>Supply and delivery of Submersible motor pumpset without panel board of 1.5 HP capacity 20 LPMx125m head of electric motor pump set (TWAD SR 2019-2020)</v>
          </cell>
          <cell r="D3560">
            <v>27844</v>
          </cell>
          <cell r="F3560" t="str">
            <v>Nos</v>
          </cell>
        </row>
        <row r="3561">
          <cell r="B3561" t="str">
            <v>Supply and delivery of openwell Submersible motor pumpset without panel board of 5 HP capacity 50 LPMx40m head of electric motor pump set (TWAD SR 2019-2020)</v>
          </cell>
          <cell r="D3561">
            <v>22198</v>
          </cell>
          <cell r="F3561" t="str">
            <v>Nos</v>
          </cell>
        </row>
        <row r="3562">
          <cell r="B3562" t="str">
            <v>Supplying and fixing of single phase panel board, DOL with two level guard and auto start for 1.5 HP (TWAD SR 2019-2020)</v>
          </cell>
          <cell r="D3562">
            <v>5500</v>
          </cell>
          <cell r="F3562" t="str">
            <v>Each</v>
          </cell>
        </row>
        <row r="3563">
          <cell r="B3563" t="str">
            <v>Supply and fixing of DOL starters 3 HP for three phase</v>
          </cell>
          <cell r="D3563">
            <v>12650</v>
          </cell>
          <cell r="F3563" t="str">
            <v>Each</v>
          </cell>
        </row>
        <row r="3564">
          <cell r="B3564" t="str">
            <v>Supply and laying of 3 core 4 sqmm Flat copper cable (TWAD SR 2019-2020)</v>
          </cell>
          <cell r="D3564">
            <v>161</v>
          </cell>
          <cell r="F3564" t="str">
            <v>Rmt</v>
          </cell>
        </row>
        <row r="3565">
          <cell r="B3565" t="str">
            <v>Supply and delivery of Follwing G.I specials</v>
          </cell>
          <cell r="C3565" t="e">
            <v>#N/A</v>
          </cell>
        </row>
        <row r="3566">
          <cell r="B3566" t="str">
            <v>a) 50mm non return valve (TWAD SR 2019-2020)</v>
          </cell>
          <cell r="C3566" t="e">
            <v>#N/A</v>
          </cell>
          <cell r="D3566">
            <v>1836</v>
          </cell>
          <cell r="F3566" t="str">
            <v>Nos</v>
          </cell>
        </row>
        <row r="3567">
          <cell r="B3567" t="str">
            <v>b. 50mm Gate valve (PWD SR 2020-2021)</v>
          </cell>
          <cell r="C3567" t="e">
            <v>#N/A</v>
          </cell>
          <cell r="D3567">
            <v>1217</v>
          </cell>
          <cell r="F3567" t="str">
            <v>Nos</v>
          </cell>
        </row>
        <row r="3568">
          <cell r="B3568" t="str">
            <v>c. 50mm Union (PWD SR 2020-2021)</v>
          </cell>
          <cell r="C3568" t="e">
            <v>#N/A</v>
          </cell>
          <cell r="D3568">
            <v>266.3</v>
          </cell>
          <cell r="F3568" t="str">
            <v>Nos</v>
          </cell>
        </row>
        <row r="3569">
          <cell r="B3569" t="str">
            <v>d. 50mm G.I. Pipe (PWD SR 2020-2021)</v>
          </cell>
          <cell r="C3569" t="e">
            <v>#N/A</v>
          </cell>
          <cell r="D3569">
            <v>209</v>
          </cell>
          <cell r="F3569" t="str">
            <v>Nos</v>
          </cell>
        </row>
        <row r="3570">
          <cell r="B3570" t="str">
            <v>e. 50mm G.I. Bend (PWD SR 2020-2021)</v>
          </cell>
          <cell r="C3570" t="e">
            <v>#N/A</v>
          </cell>
          <cell r="D3570">
            <v>116.3</v>
          </cell>
          <cell r="F3570" t="str">
            <v>Nos</v>
          </cell>
        </row>
        <row r="3571">
          <cell r="B3571" t="str">
            <v>f. 50 mm G.I. Coupling (PWD SR 2020-2021)</v>
          </cell>
          <cell r="C3571" t="e">
            <v>#N/A</v>
          </cell>
          <cell r="D3571">
            <v>69.8</v>
          </cell>
          <cell r="F3571" t="str">
            <v>Nos</v>
          </cell>
        </row>
        <row r="3572">
          <cell r="C3572">
            <v>0</v>
          </cell>
        </row>
        <row r="3573">
          <cell r="B3573" t="str">
            <v>Supplying and fixing of Teak Wood wrought and put up for frames  of doors,including cost of 8mm Thk Sand blasted Glass, Ornamental Design beadings,6" Brass Hinges, 8" Brass Handle,8" Tower Bolt, Brass aldrop, Brass Door  topper including the cost of Melam</v>
          </cell>
          <cell r="C3573" t="e">
            <v>#VALUE!</v>
          </cell>
          <cell r="D3573">
            <v>7945</v>
          </cell>
          <cell r="F3573" t="str">
            <v>Sqm</v>
          </cell>
        </row>
        <row r="3574">
          <cell r="B3574" t="str">
            <v>Lift Arrangements</v>
          </cell>
          <cell r="C3574" t="e">
            <v>#N/A</v>
          </cell>
        </row>
        <row r="3575">
          <cell r="B3575" t="str">
            <v>Design Engineering Supply, Fabrication, Erection, Testing, commissioning and handling of 13 persons (884 kg) capacity Passenger lift as per the following Technical Specifications (G+4 floor)  (Qtn)</v>
          </cell>
          <cell r="C3575" t="e">
            <v>#N/A</v>
          </cell>
          <cell r="D3575">
            <v>1821428.58</v>
          </cell>
          <cell r="F3575" t="str">
            <v>Nos</v>
          </cell>
        </row>
        <row r="3576">
          <cell r="B3576" t="str">
            <v xml:space="preserve">Design Engineering Supply, Fabrication, Erection, Testing, commissioning and handling of 13 persons (884 kg) capacity Passenger lift as per the following Technical Specifications </v>
          </cell>
          <cell r="C3576" t="e">
            <v>#N/A</v>
          </cell>
          <cell r="D3576">
            <v>1739000</v>
          </cell>
          <cell r="F3576" t="str">
            <v>Nos</v>
          </cell>
        </row>
        <row r="3577">
          <cell r="B3577" t="str">
            <v>Fire Fighting Arrangements</v>
          </cell>
          <cell r="C3577" t="e">
            <v>#N/A</v>
          </cell>
        </row>
        <row r="3578">
          <cell r="B3578" t="str">
            <v xml:space="preserve">Installation , testing and commissioning of electric driven Terrace / Mono Block Booster pump suitable for automatic operation and complete in all respect as required.
</v>
          </cell>
          <cell r="C3578" t="e">
            <v>#N/A</v>
          </cell>
          <cell r="D3578">
            <v>216000</v>
          </cell>
          <cell r="F3578" t="str">
            <v>Nos</v>
          </cell>
        </row>
        <row r="3579">
          <cell r="B3579" t="str">
            <v>Supplying, installation , testing and commissioning of Star Delta starter</v>
          </cell>
          <cell r="C3579" t="e">
            <v>#N/A</v>
          </cell>
          <cell r="D3579">
            <v>27000</v>
          </cell>
          <cell r="F3579" t="str">
            <v>Nos</v>
          </cell>
        </row>
        <row r="3580">
          <cell r="B3580" t="str">
            <v>Supplying,  installing  ,testing  and  commissioning  of  FRLS,PVC  outer  sheated,  steel armored,  aluminum conductor,  1100v grade  power cables  with glands  etc.</v>
          </cell>
          <cell r="C3580" t="e">
            <v>#N/A</v>
          </cell>
        </row>
        <row r="3581">
          <cell r="B3581" t="str">
            <v>a) 4 C x 16 sq.mm. Aluminum cable for Booster  pumps</v>
          </cell>
          <cell r="C3581" t="e">
            <v>#N/A</v>
          </cell>
          <cell r="D3581">
            <v>232</v>
          </cell>
          <cell r="F3581" t="str">
            <v>Rmt</v>
          </cell>
        </row>
        <row r="3582">
          <cell r="B3582" t="str">
            <v>b)2 C x 2.5 sq.mm Copper armored for Instrumentation</v>
          </cell>
          <cell r="C3582" t="e">
            <v>#N/A</v>
          </cell>
          <cell r="D3582">
            <v>160</v>
          </cell>
          <cell r="F3582" t="str">
            <v>Rmt</v>
          </cell>
        </row>
        <row r="3583">
          <cell r="B3583" t="str">
            <v>c)3 C x 2.5 sq.mm Copper armoured cables For start / stop push buttons</v>
          </cell>
          <cell r="C3583" t="e">
            <v>#N/A</v>
          </cell>
          <cell r="D3583">
            <v>220</v>
          </cell>
          <cell r="F3583" t="str">
            <v>Rmt</v>
          </cell>
        </row>
        <row r="3584">
          <cell r="B3584" t="str">
            <v xml:space="preserve">Supplying,  installing,  testing  and  commissioning  of  C.I.  Non-return  valves  as  per  IS standards.  </v>
          </cell>
          <cell r="C3584" t="e">
            <v>#N/A</v>
          </cell>
        </row>
        <row r="3585">
          <cell r="B3585" t="str">
            <v>100 mm Nominal dia</v>
          </cell>
          <cell r="C3585" t="e">
            <v>#N/A</v>
          </cell>
          <cell r="D3585">
            <v>4400</v>
          </cell>
          <cell r="F3585" t="str">
            <v>Nos</v>
          </cell>
        </row>
        <row r="3586">
          <cell r="B3586" t="str">
            <v xml:space="preserve">Supplying, Installing, testing and commissioning CI butterfly valves as per IS standards </v>
          </cell>
          <cell r="C3586" t="e">
            <v>#N/A</v>
          </cell>
        </row>
        <row r="3587">
          <cell r="B3587" t="str">
            <v>100mm Nominal dia</v>
          </cell>
          <cell r="C3587" t="e">
            <v>#N/A</v>
          </cell>
          <cell r="D3587">
            <v>16000</v>
          </cell>
          <cell r="F3587" t="str">
            <v>Nos</v>
          </cell>
        </row>
        <row r="3588">
          <cell r="B3588" t="str">
            <v>Supplying,  installing,  testing  and  commissioning  of  Gun  metal  chrome  finished  Ball valves  with fittings of screwed end type. (Zoloto)</v>
          </cell>
          <cell r="C3588" t="e">
            <v>#N/A</v>
          </cell>
        </row>
        <row r="3589">
          <cell r="B3589" t="str">
            <v>15mm dia.</v>
          </cell>
          <cell r="C3589" t="e">
            <v>#N/A</v>
          </cell>
          <cell r="D3589">
            <v>2400</v>
          </cell>
          <cell r="F3589" t="str">
            <v>Nos</v>
          </cell>
        </row>
        <row r="3590">
          <cell r="B3590" t="str">
            <v>25 mm dia</v>
          </cell>
          <cell r="C3590" t="e">
            <v>#N/A</v>
          </cell>
          <cell r="D3590">
            <v>4200</v>
          </cell>
          <cell r="F3590" t="str">
            <v>Nos</v>
          </cell>
        </row>
        <row r="3591">
          <cell r="B3591" t="str">
            <v>Supplying, installing ,testing and commissioning of  Pressure switches of suitable range for pump sets with Ball valves, Fittings like unions / colors / reducers etc. complete.</v>
          </cell>
          <cell r="C3591" t="e">
            <v>#N/A</v>
          </cell>
          <cell r="D3591">
            <v>5500</v>
          </cell>
          <cell r="F3591" t="str">
            <v>Set</v>
          </cell>
        </row>
        <row r="3592">
          <cell r="B3592" t="str">
            <v>Supplying,  installing  ,testing  and  commissioning  of   Pressure  gauges  of  0-20kg/cm2 range and pipe lines for the respective floors near to the flow switches with Ball valves, siphon, Fittings like unions / colors / reducers etc. Glycerine filled p</v>
          </cell>
          <cell r="C3592" t="e">
            <v>#VALUE!</v>
          </cell>
          <cell r="D3592">
            <v>3000</v>
          </cell>
          <cell r="F3592" t="str">
            <v>Set</v>
          </cell>
        </row>
        <row r="3593">
          <cell r="B3593" t="str">
            <v xml:space="preserve"> HYDRANT SYSTEM</v>
          </cell>
          <cell r="C3593" t="e">
            <v>#N/A</v>
          </cell>
        </row>
        <row r="3594">
          <cell r="B3594" t="str">
            <v>Supplying,  installing  ,testing  and  commissioning  of  M.S  black  pipes  of  class  'C'  to confirm  IS  3589,  6  mm  thick,  (Gr.410),  malleable  specials  extruded  type,  such  as flanges, Butt welded etc .The pipes shall be painted zinc chromate</v>
          </cell>
          <cell r="C3594" t="e">
            <v>#VALUE!</v>
          </cell>
        </row>
        <row r="3595">
          <cell r="B3595" t="str">
            <v>100mm Nominal dia</v>
          </cell>
          <cell r="C3595" t="e">
            <v>#N/A</v>
          </cell>
          <cell r="D3595">
            <v>1850</v>
          </cell>
          <cell r="F3595" t="str">
            <v>Rmt</v>
          </cell>
        </row>
        <row r="3596">
          <cell r="B3596" t="str">
            <v>80mm Nominal dia</v>
          </cell>
          <cell r="C3596" t="e">
            <v>#N/A</v>
          </cell>
          <cell r="D3596">
            <v>900</v>
          </cell>
          <cell r="F3596" t="str">
            <v>Rmt</v>
          </cell>
        </row>
        <row r="3597">
          <cell r="B3597" t="str">
            <v>Single headed hydrant valve as per IS 5290, made of Gun metal with 63 mm dia instantaneous  out  &amp;  80  mm  dia  fanged  inlet,  Blank  cap  ,  chain  and  hand  wheel  etc complete. with Orifice plate(SS304 6MM THK) as required to minimize the pressure a</v>
          </cell>
          <cell r="C3597" t="e">
            <v>#VALUE!</v>
          </cell>
          <cell r="D3597">
            <v>13500</v>
          </cell>
          <cell r="F3597" t="str">
            <v>Nos</v>
          </cell>
        </row>
        <row r="3598">
          <cell r="B3598" t="str">
            <v xml:space="preserve">Double door HOSE BOX with lock and key type </v>
          </cell>
          <cell r="C3598" t="e">
            <v>#N/A</v>
          </cell>
          <cell r="D3598">
            <v>7000</v>
          </cell>
          <cell r="F3598" t="str">
            <v>Nos</v>
          </cell>
        </row>
        <row r="3599">
          <cell r="B3599" t="str">
            <v>2 lengths of 15 M long, 63mm dia RRL hose couplings made of GM   with instantaneous couplings and Hoses shall be stored in side the hose cabinet  with locking arrangement, Bracket and required accessories.</v>
          </cell>
          <cell r="C3599" t="e">
            <v>#N/A</v>
          </cell>
          <cell r="D3599">
            <v>18000</v>
          </cell>
          <cell r="F3599" t="str">
            <v>Nos</v>
          </cell>
        </row>
        <row r="3600">
          <cell r="B3600" t="str">
            <v>Gun metal short branch pipe with Nozzle.</v>
          </cell>
          <cell r="C3600" t="e">
            <v>#N/A</v>
          </cell>
          <cell r="D3600">
            <v>5200</v>
          </cell>
          <cell r="F3600" t="str">
            <v>Nos</v>
          </cell>
        </row>
        <row r="3601">
          <cell r="B3601" t="str">
            <v>Hose reel drum of  swinging type with 19mm dia Rubber braided  hose of  36M. length with Gate valve (upstream) and Shut off Nozzle, complete.</v>
          </cell>
          <cell r="C3601" t="e">
            <v>#N/A</v>
          </cell>
          <cell r="D3601">
            <v>13000</v>
          </cell>
          <cell r="F3601" t="str">
            <v>Nos</v>
          </cell>
        </row>
        <row r="3602">
          <cell r="B3602" t="str">
            <v>Supplying, installing ,testing and commissioning of approved make 25mm dia. Automatic air release valve with suitable size of ball valves and unions etc. complete.</v>
          </cell>
          <cell r="C3602" t="e">
            <v>#N/A</v>
          </cell>
          <cell r="D3602">
            <v>4500</v>
          </cell>
          <cell r="F3602" t="str">
            <v>Nos</v>
          </cell>
        </row>
        <row r="3603">
          <cell r="B3603" t="str">
            <v>M.S. chanell 100/100 for  structural support.</v>
          </cell>
          <cell r="C3603" t="e">
            <v>#N/A</v>
          </cell>
          <cell r="D3603">
            <v>180</v>
          </cell>
          <cell r="F3603" t="str">
            <v>kg</v>
          </cell>
        </row>
        <row r="3604">
          <cell r="B3604" t="str">
            <v>EXTINGUISHER</v>
          </cell>
          <cell r="C3604" t="e">
            <v>#N/A</v>
          </cell>
        </row>
        <row r="3605">
          <cell r="B3605" t="str">
            <v>Supply of Hand held Fire Extinguisher - CO2  - 4.5 Kg with suitable Metal Floor stand MS fabricated painted in black colour (Safex )</v>
          </cell>
          <cell r="C3605" t="e">
            <v>#N/A</v>
          </cell>
          <cell r="D3605">
            <v>7500</v>
          </cell>
          <cell r="F3605" t="str">
            <v>Nos</v>
          </cell>
        </row>
        <row r="3606">
          <cell r="B3606" t="str">
            <v>Supply of Hand held Fire Extinguisher - ABC Powder - 4.5 Kg with suitable Metal Floor stand MS fabricated painted in black colour (Safex )</v>
          </cell>
          <cell r="C3606" t="e">
            <v>#N/A</v>
          </cell>
          <cell r="D3606">
            <v>4500</v>
          </cell>
          <cell r="F3606" t="str">
            <v>Nos</v>
          </cell>
        </row>
        <row r="3607">
          <cell r="B3607" t="str">
            <v xml:space="preserve">Supply, Installation, of FIRE ALARM SYSTEM </v>
          </cell>
          <cell r="C3607" t="e">
            <v>#N/A</v>
          </cell>
        </row>
        <row r="3608">
          <cell r="B3608" t="str">
            <v>Supply of 12 zone conventional type fire alam panel along with battery back in power failure condition (RAVEL)</v>
          </cell>
          <cell r="C3608" t="e">
            <v>#N/A</v>
          </cell>
          <cell r="D3608">
            <v>34000</v>
          </cell>
          <cell r="F3608" t="str">
            <v>No</v>
          </cell>
        </row>
        <row r="3609">
          <cell r="B3609" t="str">
            <v>Conventional type Heat Detector  (RAVEL)</v>
          </cell>
          <cell r="C3609" t="e">
            <v>#N/A</v>
          </cell>
          <cell r="D3609">
            <v>2600</v>
          </cell>
          <cell r="F3609" t="str">
            <v>No</v>
          </cell>
        </row>
        <row r="3610">
          <cell r="B3610" t="str">
            <v>Hooter (RAVEL)</v>
          </cell>
          <cell r="C3610" t="e">
            <v>#N/A</v>
          </cell>
          <cell r="D3610">
            <v>2200</v>
          </cell>
          <cell r="F3610" t="str">
            <v>No</v>
          </cell>
        </row>
        <row r="3611">
          <cell r="B3611" t="str">
            <v>Manual call point (RAVEL)</v>
          </cell>
          <cell r="C3611" t="e">
            <v>#N/A</v>
          </cell>
          <cell r="D3611">
            <v>2100</v>
          </cell>
          <cell r="F3611" t="str">
            <v>No</v>
          </cell>
        </row>
        <row r="3612">
          <cell r="B3612" t="str">
            <v>2 x 1.5 sqmm Armoured cable (Orbit / polycap)</v>
          </cell>
          <cell r="C3612" t="e">
            <v>#N/A</v>
          </cell>
          <cell r="D3612">
            <v>160</v>
          </cell>
          <cell r="F3612" t="str">
            <v>Rmt</v>
          </cell>
        </row>
        <row r="3613">
          <cell r="B3613" t="str">
            <v>PUBLIC ADDRESS SYSTEM (TWO WAY COMMUNICATION TYPE)</v>
          </cell>
          <cell r="C3613" t="e">
            <v>#N/A</v>
          </cell>
          <cell r="D3613">
            <v>263207</v>
          </cell>
          <cell r="F3613" t="str">
            <v>Set</v>
          </cell>
        </row>
        <row r="3614">
          <cell r="B3614" t="str">
            <v xml:space="preserve">Supply, Installation, of PUBLIC ADDRESS SYSTEM </v>
          </cell>
          <cell r="C3614" t="e">
            <v>#N/A</v>
          </cell>
        </row>
        <row r="3615">
          <cell r="B3615" t="str">
            <v>Amplifier 250 watts (Ahuja / or equivalent )</v>
          </cell>
          <cell r="C3615" t="e">
            <v>#N/A</v>
          </cell>
          <cell r="D3615">
            <v>28000</v>
          </cell>
          <cell r="F3615" t="str">
            <v>No</v>
          </cell>
        </row>
        <row r="3616">
          <cell r="B3616" t="str">
            <v xml:space="preserve">6 watts wall mount speaker </v>
          </cell>
          <cell r="C3616" t="e">
            <v>#N/A</v>
          </cell>
          <cell r="D3616">
            <v>2200</v>
          </cell>
          <cell r="F3616" t="str">
            <v>No</v>
          </cell>
        </row>
        <row r="3617">
          <cell r="B3617" t="str">
            <v>2 x 1.5 sqmm Armoured cable (Orbit / polycap)</v>
          </cell>
          <cell r="C3617" t="e">
            <v>#N/A</v>
          </cell>
          <cell r="D3617">
            <v>160</v>
          </cell>
          <cell r="F3617" t="str">
            <v xml:space="preserve">mtrs </v>
          </cell>
        </row>
        <row r="3618">
          <cell r="B3618" t="str">
            <v>Goose neck mic</v>
          </cell>
          <cell r="C3618" t="e">
            <v>#N/A</v>
          </cell>
          <cell r="D3618">
            <v>14000</v>
          </cell>
          <cell r="F3618" t="str">
            <v>No</v>
          </cell>
        </row>
        <row r="3619">
          <cell r="B3619" t="str">
            <v xml:space="preserve">Zone selector </v>
          </cell>
          <cell r="C3619" t="e">
            <v>#N/A</v>
          </cell>
          <cell r="D3619">
            <v>16000</v>
          </cell>
          <cell r="F3619" t="str">
            <v>No</v>
          </cell>
        </row>
        <row r="3620">
          <cell r="B3620" t="str">
            <v xml:space="preserve"> SIGNAGES</v>
          </cell>
          <cell r="C3620" t="e">
            <v>#N/A</v>
          </cell>
        </row>
        <row r="3621">
          <cell r="B3621" t="str">
            <v xml:space="preserve">Supply, Installation, of SIGNAGES </v>
          </cell>
          <cell r="C3621" t="e">
            <v>#N/A</v>
          </cell>
        </row>
        <row r="3622">
          <cell r="B3622" t="str">
            <v xml:space="preserve">Fire exit signages in self adhesive foam board </v>
          </cell>
          <cell r="C3622" t="e">
            <v>#N/A</v>
          </cell>
          <cell r="D3622">
            <v>640</v>
          </cell>
          <cell r="F3622" t="str">
            <v>No</v>
          </cell>
        </row>
        <row r="3623">
          <cell r="B3623" t="str">
            <v>Supplying &amp; Delivery for 6'x3' Full Teakwood Frame, T.W 5"x1.5" thick bar with top 12mm playwood with varnish Finishing etc., Complete.</v>
          </cell>
          <cell r="C3623" t="e">
            <v>#N/A</v>
          </cell>
          <cell r="D3623">
            <v>10500</v>
          </cell>
          <cell r="F3623" t="str">
            <v>Nos</v>
          </cell>
        </row>
        <row r="3624">
          <cell r="B3624" t="str">
            <v>Supplying &amp; Delivery for 6'x3' high density foam mattress bed etc., Complete.</v>
          </cell>
          <cell r="C3624" t="e">
            <v>#N/A</v>
          </cell>
          <cell r="D3624">
            <v>4500</v>
          </cell>
          <cell r="F3624" t="str">
            <v>nos</v>
          </cell>
        </row>
        <row r="3625">
          <cell r="B3625" t="str">
            <v>Supplying &amp; Delivery for Size 3'x2'x2.5' study table (MDF) with revolving chair (1 set)  etc., Complete.</v>
          </cell>
          <cell r="C3625" t="e">
            <v>#N/A</v>
          </cell>
          <cell r="D3625">
            <v>6500</v>
          </cell>
          <cell r="F3625" t="str">
            <v>Nos</v>
          </cell>
        </row>
        <row r="3626">
          <cell r="B3626" t="str">
            <v>Supplying &amp; Delivery for Size 6'x1.2'x6' Cupboard using 18mm Thick MDF both side lamination Cupboard with 4 partition, 4 drawer, Lock  etc., Complete.</v>
          </cell>
          <cell r="C3626" t="e">
            <v>#N/A</v>
          </cell>
          <cell r="D3626">
            <v>27000</v>
          </cell>
          <cell r="F3626" t="str">
            <v>Nos</v>
          </cell>
        </row>
        <row r="3627">
          <cell r="B3627" t="str">
            <v>Supplying &amp; Delivery for 4 Nos Perfo powder coat, 3 seater sofa block colour  etc., Complete.</v>
          </cell>
          <cell r="C3627" t="e">
            <v>#N/A</v>
          </cell>
          <cell r="D3627">
            <v>22000</v>
          </cell>
          <cell r="F3627" t="str">
            <v>Nos</v>
          </cell>
        </row>
        <row r="3628">
          <cell r="B3628" t="str">
            <v>Supplying &amp; Delivery for 1 Nos Perfo powder coat, 2 seater sofa block colour  etc., Complete.</v>
          </cell>
          <cell r="C3628" t="e">
            <v>#N/A</v>
          </cell>
          <cell r="D3628">
            <v>4300</v>
          </cell>
          <cell r="F3628" t="str">
            <v>Nos</v>
          </cell>
        </row>
        <row r="3629">
          <cell r="B3629" t="str">
            <v xml:space="preserve">Supplying &amp; Delivery for 1 Nos Perfo powder coat, 3 seater sofa block colour  etc., Complete. </v>
          </cell>
          <cell r="C3629" t="e">
            <v>#N/A</v>
          </cell>
          <cell r="D3629">
            <v>5500</v>
          </cell>
          <cell r="F3629" t="str">
            <v>Nos</v>
          </cell>
        </row>
        <row r="3630">
          <cell r="B3630" t="str">
            <v>Provision for approval by CEIG for commissioning the lift</v>
          </cell>
          <cell r="C3630" t="e">
            <v>#N/A</v>
          </cell>
          <cell r="D3630">
            <v>10000</v>
          </cell>
          <cell r="F3630" t="str">
            <v>set</v>
          </cell>
        </row>
        <row r="3631">
          <cell r="B3631" t="str">
            <v>Supply and Fixing of Stainless Steel Mosquito Net including cost of Aluminium Frame, channel, mesh, Hinges, Stopper, labour charges, Transport charges etc., (Qtn)</v>
          </cell>
          <cell r="C3631" t="e">
            <v>#N/A</v>
          </cell>
          <cell r="D3631">
            <v>1280</v>
          </cell>
          <cell r="F3631" t="str">
            <v>sqm</v>
          </cell>
        </row>
        <row r="3632">
          <cell r="B3632" t="str">
            <v>Supply and Fixing of Main Curtain with lining cloth, curtain stitching, curtain rod including fixing  (Qtn)</v>
          </cell>
          <cell r="C3632" t="e">
            <v>#N/A</v>
          </cell>
          <cell r="D3632">
            <v>1614.6</v>
          </cell>
          <cell r="F3632" t="str">
            <v>sqm</v>
          </cell>
        </row>
        <row r="3633">
          <cell r="B3633" t="str">
            <v xml:space="preserve">Supply,Erection, Commissioning and testing of SOLAR POWER PLANT (Superior variety) - On - GRID System: 175 KWP With various components and Technical Specification as specified here under.
</v>
          </cell>
          <cell r="C3633" t="e">
            <v>#N/A</v>
          </cell>
          <cell r="D3633">
            <v>10050</v>
          </cell>
          <cell r="F3633" t="str">
            <v>Nos</v>
          </cell>
        </row>
        <row r="3634">
          <cell r="B3634" t="str">
            <v>Solar On Grid / Grid Tie Inverter as per MNRE Standards for 175 KW, 3 Phase. 3 Nos of 60 KW. This is including of Array Junction box, combiner Box whereever necessary.</v>
          </cell>
          <cell r="C3634" t="e">
            <v>#N/A</v>
          </cell>
          <cell r="D3634">
            <v>228000</v>
          </cell>
          <cell r="F3634" t="str">
            <v>Nos</v>
          </cell>
        </row>
        <row r="3635">
          <cell r="B3635" t="str">
            <v xml:space="preserve"> Roof Top Mounting structure &amp; electrical Accessories. Mounting structure design to withstand wind velocity up to 150km/hr, Structure material - hot dip galvanised steel with  minimum galvanization thickness of 120 microns or aiuminium alloy, bolts,nuts,f</v>
          </cell>
          <cell r="C3635" t="e">
            <v>#VALUE!</v>
          </cell>
          <cell r="D3635">
            <v>10450</v>
          </cell>
          <cell r="F3635" t="str">
            <v>Nos</v>
          </cell>
        </row>
        <row r="3636">
          <cell r="B3636" t="str">
            <v>Supply and Commssioning of Contol Pannel with accessories, Installation of 20mmx5mm flat bus Bar 4 numbers , 3nos 80TPN main switch with 3chamber service panel board outdoor type for LT to handle 3x60kva (180kva 3ph)</v>
          </cell>
          <cell r="C3636" t="e">
            <v>#N/A</v>
          </cell>
          <cell r="D3636">
            <v>35000</v>
          </cell>
          <cell r="F3636" t="str">
            <v>Nos</v>
          </cell>
        </row>
        <row r="3637">
          <cell r="B3637" t="str">
            <v>11KVA VCB, Installation</v>
          </cell>
          <cell r="C3637" t="e">
            <v>#N/A</v>
          </cell>
          <cell r="D3637">
            <v>97000</v>
          </cell>
          <cell r="F3637" t="str">
            <v>Nos</v>
          </cell>
        </row>
        <row r="3638">
          <cell r="B3638" t="str">
            <v>UG Cable work LT 10 Sqmm, 4 core without armed</v>
          </cell>
          <cell r="C3638" t="e">
            <v>#N/A</v>
          </cell>
          <cell r="D3638">
            <v>284</v>
          </cell>
          <cell r="F3638" t="str">
            <v>Rmt</v>
          </cell>
        </row>
        <row r="3639">
          <cell r="B3639" t="str">
            <v>UG Cable work LT 25 Sqmm, 4 core, UG (control panel to Transformer)</v>
          </cell>
          <cell r="C3639" t="e">
            <v>#N/A</v>
          </cell>
          <cell r="D3639">
            <v>560</v>
          </cell>
          <cell r="F3639" t="str">
            <v>Rmt</v>
          </cell>
        </row>
        <row r="3640">
          <cell r="B3640" t="str">
            <v>Lighting arrestor with necessary arrangement along with suitable EMC electrode erection by 1mt.earth evacuation</v>
          </cell>
          <cell r="C3640" t="e">
            <v>#N/A</v>
          </cell>
          <cell r="D3640">
            <v>44000</v>
          </cell>
          <cell r="F3640" t="str">
            <v>Nos</v>
          </cell>
        </row>
        <row r="3641">
          <cell r="B3641" t="str">
            <v>Laizoning work for Solar Netmeter from State Electricity Board for obtrainging Netmeter including cost of the net meter and allied expenses</v>
          </cell>
          <cell r="C3641" t="e">
            <v>#N/A</v>
          </cell>
          <cell r="D3641">
            <v>285000</v>
          </cell>
          <cell r="F3641" t="str">
            <v>Lm</v>
          </cell>
        </row>
        <row r="3642">
          <cell r="B3642" t="str">
            <v>Run of main with 2 wires of 2.5 sq.mm. PVC insulated single core multi strand fire retardant flexible copper cable with ISI mark conforming to IS: 694/1990, 1.1 kv grade cable with continuous earth by means of 1.5 sq.mm PVC insulated single core multi str</v>
          </cell>
          <cell r="C3642" t="e">
            <v>#VALUE!</v>
          </cell>
          <cell r="D3642">
            <v>0</v>
          </cell>
          <cell r="F3642" t="str">
            <v>Rmt</v>
          </cell>
        </row>
        <row r="3643">
          <cell r="B3643" t="str">
            <v>Supply,assembling and fixing of 4' LED Tube Light on the wall including cost of all materials and labour for fixing in position and as directed by the departmental officers (The entire fitting should be got approved from the Executive Engineer before use)</v>
          </cell>
          <cell r="C3643" t="e">
            <v>#N/A</v>
          </cell>
          <cell r="D3643">
            <v>600</v>
          </cell>
          <cell r="F3643" t="str">
            <v>Nos</v>
          </cell>
        </row>
        <row r="3644">
          <cell r="B3644" t="str">
            <v>Suppling and fixing of 0.47mm thick PPGL sheet plain &amp; ornamental sheet to be fixed over the existing shooting area including all labour chargers, fixing screw, washer nails, scaffolding as per specifications and as directed by the department officers etc</v>
          </cell>
          <cell r="C3644" t="e">
            <v>#VALUE!</v>
          </cell>
        </row>
        <row r="3645">
          <cell r="B3645" t="str">
            <v>a) Plain sheet</v>
          </cell>
          <cell r="C3645" t="e">
            <v>#N/A</v>
          </cell>
          <cell r="D3645">
            <v>640</v>
          </cell>
          <cell r="F3645" t="str">
            <v>Sqm</v>
          </cell>
        </row>
        <row r="3646">
          <cell r="B3646" t="str">
            <v>b) ornamental sheet(Arch type)</v>
          </cell>
          <cell r="C3646" t="e">
            <v>#N/A</v>
          </cell>
          <cell r="D3646">
            <v>650</v>
          </cell>
          <cell r="F3646" t="str">
            <v>Sqm</v>
          </cell>
        </row>
        <row r="3647">
          <cell r="B3647" t="str">
            <v>Wirng with 1.5 sqmm copper PVC insulated unsheathed single core 1.1 KV grade cable with continuous earth by means of 1.5 sqmm copper PVC insulated unsheathed single core 1.1 KV grade cable confirming to IS 694 / 1980 with ISI mark in  PVC rigid conduit pi</v>
          </cell>
          <cell r="C3647" t="e">
            <v>#VALUE!</v>
          </cell>
        </row>
        <row r="3648">
          <cell r="B3648" t="str">
            <v>Open wiring for light point with ceiling rose</v>
          </cell>
          <cell r="C3648" t="e">
            <v>#N/A</v>
          </cell>
          <cell r="D3648">
            <v>0</v>
          </cell>
          <cell r="F3648" t="str">
            <v>Rmt</v>
          </cell>
        </row>
        <row r="3649">
          <cell r="B3649" t="str">
            <v xml:space="preserve">Providing Borewell and Pump Set arrangements </v>
          </cell>
          <cell r="C3649" t="e">
            <v>#N/A</v>
          </cell>
        </row>
        <row r="3650">
          <cell r="B3650" t="str">
            <v>Drilling of Borewell anywhere inculding transportation from one place to another place in alluvial soil or sedimentary starts mud circulation method 150 mm dia of clay and sand or sand stone shale pebbles boulders etc., by first taking a pilot bore of 165</v>
          </cell>
          <cell r="C3650" t="e">
            <v>#VALUE!</v>
          </cell>
        </row>
        <row r="3651">
          <cell r="B3651" t="str">
            <v>a) Drilline of borewell in upto 60m
page.No.279 TWAD SR 20-21</v>
          </cell>
          <cell r="C3651" t="e">
            <v>#N/A</v>
          </cell>
          <cell r="D3651">
            <v>551.04</v>
          </cell>
          <cell r="F3651" t="str">
            <v>m</v>
          </cell>
        </row>
        <row r="3652">
          <cell r="B3652" t="str">
            <v>Drilling of 150mm dia vertical bores in hardrock formation to any required depth using " DTH Rig" as directed by the departmental officers including labour charges for inserting casing pipe assembly in the drilled hole including welding the joints if nece</v>
          </cell>
          <cell r="C3652" t="e">
            <v>#VALUE!</v>
          </cell>
        </row>
        <row r="3653">
          <cell r="B3653" t="str">
            <v>(a) Drilling of borewell in rock area</v>
          </cell>
          <cell r="C3653" t="e">
            <v>#N/A</v>
          </cell>
          <cell r="D3653">
            <v>295</v>
          </cell>
          <cell r="F3653" t="str">
            <v>m</v>
          </cell>
        </row>
        <row r="3654">
          <cell r="C3654">
            <v>0</v>
          </cell>
        </row>
        <row r="3655">
          <cell r="B3655" t="str">
            <v>a) Drilline of borewell in upto 60m</v>
          </cell>
          <cell r="C3655" t="e">
            <v>#N/A</v>
          </cell>
          <cell r="D3655">
            <v>374.5</v>
          </cell>
          <cell r="F3655" t="str">
            <v>m</v>
          </cell>
        </row>
        <row r="3656">
          <cell r="B3656" t="str">
            <v>Supply and delivery of 200mm OD of PVC casing pipes (6kglcm2) as per IS 12818 11992 of approved quality for borewells with average wall thickness of
Klmm and inner/outer threaded ends in s{andard length of 3m including transporting charges to site of work</v>
          </cell>
          <cell r="C3656" t="e">
            <v>#VALUE!</v>
          </cell>
          <cell r="D3656">
            <v>825</v>
          </cell>
          <cell r="F3656" t="str">
            <v>m</v>
          </cell>
        </row>
        <row r="3657">
          <cell r="B3657" t="str">
            <v>Supply and delivery of 150mm OD of  PVC casing pipes (6kglcm2) as per IS 12818 11992 of approved quality for borewells with average wall thickness of
lmm and inner/outer threaded ends in standard length of 3m including transporting charges to site of work</v>
          </cell>
          <cell r="C3657" t="e">
            <v>#VALUE!</v>
          </cell>
          <cell r="D3657">
            <v>442</v>
          </cell>
          <cell r="F3657" t="str">
            <v>m</v>
          </cell>
        </row>
        <row r="3658">
          <cell r="B3658" t="str">
            <v>Supply and delivery of 150mm OD ribbed screen pipes (6kglcm2) as per IS 12818 11992 of approved quality for borewells with average wall thickness of
8.0mm and inner/outer threaded ends in standard length of 1m to 8mm both in horizontal and vertical cuttin</v>
          </cell>
          <cell r="C3658" t="e">
            <v>#VALUE!</v>
          </cell>
          <cell r="D3658">
            <v>722</v>
          </cell>
          <cell r="F3658" t="str">
            <v>m</v>
          </cell>
        </row>
        <row r="3659">
          <cell r="B3659" t="str">
            <v xml:space="preserve">Labour Charges for inserting PVC casing
pipes assembly (with slots or without
slots) in the drilled hole includind jiointing the pipes with PVC Couplers with Cement paste etc., complete supply and packing the annular space with pebbles of size quality as </v>
          </cell>
          <cell r="C3659" t="e">
            <v>#VALUE!</v>
          </cell>
        </row>
        <row r="3660">
          <cell r="B3660" t="str">
            <v>i) l50mm dia casing pipes assembly</v>
          </cell>
          <cell r="C3660" t="e">
            <v>#N/A</v>
          </cell>
          <cell r="D3660">
            <v>325.89999999999998</v>
          </cell>
          <cell r="F3660" t="str">
            <v>m</v>
          </cell>
        </row>
        <row r="3661">
          <cell r="B3661" t="str">
            <v>ii) 200 mm dia casing pipes assembly</v>
          </cell>
          <cell r="C3661" t="e">
            <v>#N/A</v>
          </cell>
          <cell r="D3661">
            <v>336.25</v>
          </cell>
          <cell r="F3661" t="str">
            <v>m</v>
          </cell>
        </row>
        <row r="3662">
          <cell r="B3662" t="str">
            <v>Supplying and fixing of 160mm dia PVC end cap for borewell of best approved quality with ISI mark confirming to IS specifications including cost of materials conveyance to site and labour charges for fixing in position etc. all complete.</v>
          </cell>
          <cell r="C3662" t="e">
            <v>#N/A</v>
          </cell>
          <cell r="D3662">
            <v>97</v>
          </cell>
          <cell r="F3662" t="str">
            <v>Nos</v>
          </cell>
        </row>
        <row r="3663">
          <cell r="B3663" t="str">
            <v>Charges for developing the borewell for
the entire depth with air compressor of
300cfm capacity [Minimum 8 hours]
including transportation, labour and fuel
harges for compressor and conducting
yield tests by V-notch method etc., all
complete as directed b</v>
          </cell>
          <cell r="C3663" t="e">
            <v>#VALUE!</v>
          </cell>
          <cell r="D3663">
            <v>1709.45</v>
          </cell>
          <cell r="F3663" t="str">
            <v>Hour</v>
          </cell>
        </row>
        <row r="3664">
          <cell r="B3664" t="str">
            <v xml:space="preserve">Supplying, laying, fixing and jointing the following UPVC pipes as per  D- 1785 of schedule 40 of wall thickness not less than the specified in IS 4985 Suitable for plumbing by threading of wall thickness including the cost of suitable PVC/GI specials GM </v>
          </cell>
          <cell r="C3664" t="e">
            <v>#VALUE!</v>
          </cell>
        </row>
        <row r="3665">
          <cell r="B3665" t="str">
            <v>a) 50  mm dia UPVC pipes</v>
          </cell>
          <cell r="C3665" t="e">
            <v>#N/A</v>
          </cell>
          <cell r="D3665">
            <v>274.68</v>
          </cell>
          <cell r="F3665" t="str">
            <v>rmt</v>
          </cell>
        </row>
        <row r="3666">
          <cell r="B3666" t="str">
            <v>b) 40 mm dia UPVC pipes</v>
          </cell>
          <cell r="C3666" t="e">
            <v>#N/A</v>
          </cell>
          <cell r="D3666">
            <v>215</v>
          </cell>
          <cell r="F3666" t="str">
            <v>rmt</v>
          </cell>
        </row>
        <row r="3667">
          <cell r="B3667" t="str">
            <v>c) 32 mm dia UPVC pipes</v>
          </cell>
          <cell r="C3667" t="e">
            <v>#N/A</v>
          </cell>
          <cell r="D3667">
            <v>199.01</v>
          </cell>
          <cell r="F3667" t="str">
            <v>rmt</v>
          </cell>
        </row>
        <row r="3668">
          <cell r="B3668" t="str">
            <v xml:space="preserve">Supplying, laying, fixing and jointing the following UPVC pipes as per  D- 1785 of schedule 40 of wall thickness not less than the specified in IS 4985 Suitable for plumbing by threading of wall thickness including the cost of suitable PVC/GI specials GM </v>
          </cell>
          <cell r="C3668" t="e">
            <v>#VALUE!</v>
          </cell>
        </row>
        <row r="3669">
          <cell r="B3669" t="str">
            <v>b).40 mm dia UPVC pipes (above)</v>
          </cell>
          <cell r="C3669" t="e">
            <v>#N/A</v>
          </cell>
          <cell r="D3669">
            <v>298.88</v>
          </cell>
          <cell r="F3669" t="str">
            <v>rmt</v>
          </cell>
        </row>
        <row r="3670">
          <cell r="B3670" t="str">
            <v>Supplying and delivery of following materials of best approved quality for erection of  submersible pumpset etc.. all complete and as directed by the departmental officers.</v>
          </cell>
          <cell r="C3670" t="e">
            <v>#N/A</v>
          </cell>
        </row>
        <row r="3671">
          <cell r="B3671" t="str">
            <v>a) M.S clamp set TWAD 50 mm</v>
          </cell>
          <cell r="C3671" t="e">
            <v>#N/A</v>
          </cell>
          <cell r="D3671">
            <v>206.85</v>
          </cell>
          <cell r="F3671" t="str">
            <v>Nos</v>
          </cell>
        </row>
        <row r="3672">
          <cell r="B3672" t="str">
            <v>b) Nylon rope for  Bore well</v>
          </cell>
          <cell r="C3672" t="e">
            <v>#N/A</v>
          </cell>
          <cell r="D3672">
            <v>60.6</v>
          </cell>
          <cell r="F3672" t="str">
            <v>rmt</v>
          </cell>
        </row>
        <row r="3673">
          <cell r="B3673" t="str">
            <v>Supply and Delivery of  Submersible motor Pumpset with ISI mark IS 8034 without Panel Board of 3H.P capacity  electric motor pump set with accessories at bore well for Single  phase  operation etc..,all complete and as directed by the departmental officie</v>
          </cell>
          <cell r="C3673" t="e">
            <v>#VALUE!</v>
          </cell>
          <cell r="D3673">
            <v>34800</v>
          </cell>
          <cell r="F3673" t="str">
            <v>each</v>
          </cell>
        </row>
        <row r="3674">
          <cell r="B3674" t="str">
            <v xml:space="preserve">Supply and Delivery of Openwell submersible motor Pumpset with ISI mark IS 8034 without Panel Board of 3 H.P capacity 200 LPM X 40 m of electric motor pump set with accessories at bore well for Three phase  operation etc..,all complete and as directed by </v>
          </cell>
          <cell r="C3674" t="e">
            <v>#VALUE!</v>
          </cell>
          <cell r="D3674">
            <v>30478</v>
          </cell>
          <cell r="F3674" t="str">
            <v>each</v>
          </cell>
        </row>
        <row r="3675">
          <cell r="B3675" t="str">
            <v>Labour charges for the erection of submersible pumpset in Borewell/open well including fixing and jointing submersible cable with proper clamps upto the starter to required depth and also fixing of riser pipes to the required depth valves erection clamps,</v>
          </cell>
          <cell r="C3675" t="e">
            <v>#VALUE!</v>
          </cell>
          <cell r="D3675">
            <v>9758.34</v>
          </cell>
          <cell r="F3675" t="str">
            <v>each</v>
          </cell>
        </row>
        <row r="3676">
          <cell r="B3676" t="str">
            <v>Supplying and laying 3 core 4 sqmm FLAT COPPER CABLE with ISI mark including cost of all materials specials etc. all complete.</v>
          </cell>
          <cell r="C3676" t="e">
            <v>#N/A</v>
          </cell>
          <cell r="D3676">
            <v>166</v>
          </cell>
          <cell r="F3676" t="str">
            <v>rmt</v>
          </cell>
        </row>
        <row r="3677">
          <cell r="B3677" t="str">
            <v>Supplying and fixing the following Specials.</v>
          </cell>
          <cell r="C3677" t="e">
            <v>#N/A</v>
          </cell>
        </row>
        <row r="3678">
          <cell r="B3678" t="str">
            <v>a. 50 mm non return valve</v>
          </cell>
          <cell r="C3678" t="e">
            <v>#N/A</v>
          </cell>
          <cell r="D3678">
            <v>2001.17</v>
          </cell>
          <cell r="F3678" t="str">
            <v>Nos</v>
          </cell>
        </row>
        <row r="3679">
          <cell r="B3679" t="str">
            <v>b. 50 mm Gate valve</v>
          </cell>
          <cell r="C3679" t="e">
            <v>#N/A</v>
          </cell>
          <cell r="D3679">
            <v>1982.37</v>
          </cell>
          <cell r="F3679" t="str">
            <v>Nos</v>
          </cell>
        </row>
        <row r="3680">
          <cell r="B3680" t="str">
            <v>Supply and delivery of MS Fabricated DOL panel control board with ISI Mark for single phase wall moulded type Ammeter, voltmeter ON/OFF Switch etc. complete and as directed by the departmental officers. TWAD SR 2020-2021, item.11.3</v>
          </cell>
          <cell r="C3680" t="e">
            <v>#N/A</v>
          </cell>
          <cell r="D3680">
            <v>4947</v>
          </cell>
          <cell r="F3680" t="str">
            <v>each</v>
          </cell>
        </row>
        <row r="3681">
          <cell r="B3681" t="str">
            <v xml:space="preserve">Providing Pump Set arrangements </v>
          </cell>
          <cell r="C3681" t="e">
            <v>#N/A</v>
          </cell>
        </row>
        <row r="3682">
          <cell r="B3682" t="str">
            <v>Supply and Delivery of 3HP submersible motor Pumpset with ISI mark IS 8034/2002 without Panel Board of  capacity 20LPM X 150m of electric motor pump set with accessories at borewell for Single  phase  operation etc..,all complete</v>
          </cell>
          <cell r="C3682" t="e">
            <v>#N/A</v>
          </cell>
          <cell r="D3682">
            <v>29800</v>
          </cell>
          <cell r="F3682" t="str">
            <v>No</v>
          </cell>
        </row>
        <row r="3683">
          <cell r="B3683" t="str">
            <v>Labour charges for the erection of Submersible pumpset in borewell / openwell Upto 5 HP</v>
          </cell>
          <cell r="C3683" t="e">
            <v>#N/A</v>
          </cell>
          <cell r="D3683">
            <v>9758.34</v>
          </cell>
          <cell r="F3683" t="str">
            <v>No</v>
          </cell>
        </row>
        <row r="3684">
          <cell r="B3684" t="str">
            <v>Supplying, delivery of DOL panel control board with ISI mark for three phasing  wall moulding type Ammeter, Voltmeter ON/OFF switch etc.,</v>
          </cell>
          <cell r="C3684" t="e">
            <v>#N/A</v>
          </cell>
          <cell r="D3684">
            <v>13283</v>
          </cell>
          <cell r="F3684" t="str">
            <v>No</v>
          </cell>
        </row>
        <row r="3685">
          <cell r="B3685" t="str">
            <v>Supplying and delievery of the following dia HDPE pipes of approved make PWD SR 2020-2021</v>
          </cell>
          <cell r="C3685" t="e">
            <v>#N/A</v>
          </cell>
        </row>
        <row r="3686">
          <cell r="B3686" t="str">
            <v>a). 40 mm dia HDPE 10 Kg/cm2 pipe</v>
          </cell>
          <cell r="C3686" t="e">
            <v>#N/A</v>
          </cell>
          <cell r="D3686">
            <v>104.5</v>
          </cell>
          <cell r="F3686" t="str">
            <v>Rmt</v>
          </cell>
        </row>
        <row r="3687">
          <cell r="B3687" t="str">
            <v>Supply and delivery of 12mm thick nylon rope including cost of materials and labour charges etc., complete as directed by the departmental officers.</v>
          </cell>
          <cell r="C3687" t="e">
            <v>#N/A</v>
          </cell>
          <cell r="D3687">
            <v>60.6</v>
          </cell>
          <cell r="F3687" t="str">
            <v>Rmt</v>
          </cell>
        </row>
        <row r="3688">
          <cell r="B3688" t="str">
            <v>Supply, delivery and fixing of the following dia stainless steel pipe Nipple of approved make (SR.No.32/2020-21)</v>
          </cell>
          <cell r="C3688" t="e">
            <v>#N/A</v>
          </cell>
        </row>
        <row r="3689">
          <cell r="B3689" t="str">
            <v>a. 40mm stainless steel pipe nipple (300 x 400)</v>
          </cell>
          <cell r="C3689" t="e">
            <v>#N/A</v>
          </cell>
          <cell r="D3689">
            <v>270</v>
          </cell>
          <cell r="F3689" t="str">
            <v>Nos</v>
          </cell>
        </row>
        <row r="3690">
          <cell r="B3690" t="str">
            <v>b. 20mm stainless steel pipe nipple.</v>
          </cell>
          <cell r="C3690" t="e">
            <v>#N/A</v>
          </cell>
          <cell r="D3690">
            <v>230</v>
          </cell>
          <cell r="F3690" t="str">
            <v>Nos</v>
          </cell>
        </row>
        <row r="3691">
          <cell r="B3691" t="str">
            <v xml:space="preserve">Supplying and delivery of following G.I specials &amp; plumbing fittings required for erection of pumpset </v>
          </cell>
          <cell r="C3691" t="e">
            <v>#N/A</v>
          </cell>
        </row>
        <row r="3692">
          <cell r="B3692" t="str">
            <v>a. 40mm GM gate valve</v>
          </cell>
          <cell r="C3692" t="e">
            <v>#N/A</v>
          </cell>
          <cell r="D3692">
            <v>959</v>
          </cell>
          <cell r="F3692" t="str">
            <v>Nos</v>
          </cell>
        </row>
        <row r="3693">
          <cell r="B3693" t="str">
            <v>b. 25mm GM gate valve</v>
          </cell>
          <cell r="C3693" t="e">
            <v>#N/A</v>
          </cell>
          <cell r="D3693">
            <v>582</v>
          </cell>
          <cell r="F3693" t="str">
            <v>Nos</v>
          </cell>
        </row>
        <row r="3694">
          <cell r="B3694" t="str">
            <v>Supplying and fixing of 20mm CP extension nipple Confirming to I.S Specifications including cost materials and fixing labour charges  etc., all complete and as directed by the departmental officers. (The materials should be got approved from the EE before</v>
          </cell>
          <cell r="C3694" t="e">
            <v>#VALUE!</v>
          </cell>
          <cell r="D3694">
            <v>41</v>
          </cell>
          <cell r="F3694" t="str">
            <v>Nos</v>
          </cell>
        </row>
        <row r="3695">
          <cell r="B3695" t="str">
            <v>Supply and delivery at site and fixing of SFRC manhole cover with frame with locking arrangement</v>
          </cell>
          <cell r="C3695" t="e">
            <v>#N/A</v>
          </cell>
        </row>
        <row r="3696">
          <cell r="B3696" t="str">
            <v>a. 600mm x 600mm</v>
          </cell>
          <cell r="C3696" t="e">
            <v>#N/A</v>
          </cell>
          <cell r="D3696">
            <v>2675</v>
          </cell>
          <cell r="F3696" t="str">
            <v>Nos</v>
          </cell>
        </row>
        <row r="3697">
          <cell r="C3697">
            <v>0</v>
          </cell>
        </row>
        <row r="3698">
          <cell r="B3698" t="str">
            <v>b. 300mm x 300mm</v>
          </cell>
          <cell r="C3698" t="e">
            <v>#N/A</v>
          </cell>
          <cell r="D3698">
            <v>990</v>
          </cell>
          <cell r="F3698" t="str">
            <v>Nos</v>
          </cell>
        </row>
        <row r="3699">
          <cell r="B3699" t="str">
            <v>Supplying and delivery of 9" dia MS Borewell cover for pumpset</v>
          </cell>
          <cell r="C3699" t="e">
            <v>#N/A</v>
          </cell>
          <cell r="D3699">
            <v>360</v>
          </cell>
          <cell r="F3699" t="str">
            <v>Nos</v>
          </cell>
        </row>
        <row r="3700">
          <cell r="B3700" t="str">
            <v>Supplying and delivery of 50mm dia M.S clamp set for erection of submersible pumpset in wells</v>
          </cell>
          <cell r="C3700" t="e">
            <v>#N/A</v>
          </cell>
          <cell r="D3700">
            <v>197</v>
          </cell>
          <cell r="F3700" t="str">
            <v>Nos</v>
          </cell>
        </row>
        <row r="3701">
          <cell r="B3701" t="str">
            <v xml:space="preserve">Supply and delivery of Open well Submersible pump set </v>
          </cell>
          <cell r="C3701" t="e">
            <v>#N/A</v>
          </cell>
          <cell r="D3701">
            <v>29590</v>
          </cell>
          <cell r="F3701" t="str">
            <v>Nos</v>
          </cell>
        </row>
        <row r="3702">
          <cell r="B3702" t="str">
            <v>Labour charges for the erection of Submersible pumpset in borewell / openwell including fixing and jointing Submersible cable with proper clamps up to the starter to required depth valves erection clamps, pressure gauges upto the exterior wall of pump roo</v>
          </cell>
          <cell r="C3702" t="e">
            <v>#VALUE!</v>
          </cell>
          <cell r="D3702">
            <v>8559.9500000000007</v>
          </cell>
          <cell r="F3702" t="str">
            <v>Nos</v>
          </cell>
        </row>
        <row r="3703">
          <cell r="B3703" t="str">
            <v>Supplying, delivery and fixing of 15 Amps DOL starter with three phasing preventor with ammeter conforming to IS 13947 with auto restart facility</v>
          </cell>
          <cell r="C3703" t="e">
            <v>#N/A</v>
          </cell>
          <cell r="D3703">
            <v>13283</v>
          </cell>
          <cell r="F3703" t="str">
            <v>Nos</v>
          </cell>
        </row>
        <row r="3704">
          <cell r="B3704" t="str">
            <v xml:space="preserve">Supplying and laying Pvc insulated and sheated 3 CORE 4 Sq.mm flat type copper cable </v>
          </cell>
          <cell r="C3704" t="e">
            <v>#N/A</v>
          </cell>
          <cell r="D3704">
            <v>166</v>
          </cell>
          <cell r="F3704" t="str">
            <v>Rmt</v>
          </cell>
        </row>
        <row r="3705">
          <cell r="B3705" t="str">
            <v>Supplying, laying and jointing the following dia PVC pipes as per ASTM D - 1785 of schedule 40  of wall thickness including the cost of suitable PVC/GI specials /GM specials like Elbow, Tee reducers, Plug, union, bend, coupler, nipple/ GM gate valve, chec</v>
          </cell>
          <cell r="C3705" t="e">
            <v>#VALUE!</v>
          </cell>
        </row>
        <row r="3706">
          <cell r="B3706" t="str">
            <v>a. 40mm dia PVC ASTM pipes BGL</v>
          </cell>
          <cell r="C3706" t="e">
            <v>#N/A</v>
          </cell>
          <cell r="D3706">
            <v>155.41999999999999</v>
          </cell>
          <cell r="F3706" t="str">
            <v>Rmt</v>
          </cell>
        </row>
        <row r="3707">
          <cell r="B3707" t="str">
            <v>b. 40mm dia PVC ASTM pipes AGL</v>
          </cell>
          <cell r="C3707" t="e">
            <v>#N/A</v>
          </cell>
          <cell r="D3707">
            <v>239.92</v>
          </cell>
          <cell r="F3707" t="str">
            <v>Rmt</v>
          </cell>
        </row>
        <row r="3708">
          <cell r="B3708" t="str">
            <v>Supply and Fixing of CP two way bib cock with health faucet</v>
          </cell>
          <cell r="C3708" t="e">
            <v>#N/A</v>
          </cell>
          <cell r="D3708">
            <v>2189.4</v>
          </cell>
          <cell r="F3708" t="str">
            <v>Nos</v>
          </cell>
        </row>
        <row r="3709">
          <cell r="B3709" t="str">
            <v>CP Shower Arm with Overhead shower rose</v>
          </cell>
          <cell r="C3709" t="e">
            <v>#N/A</v>
          </cell>
          <cell r="D3709">
            <v>1319.4</v>
          </cell>
          <cell r="F3709" t="str">
            <v>Nos</v>
          </cell>
        </row>
        <row r="3710">
          <cell r="B3710" t="str">
            <v>CP Angle cock tap</v>
          </cell>
          <cell r="C3710" t="e">
            <v>#N/A</v>
          </cell>
          <cell r="D3710">
            <v>769</v>
          </cell>
          <cell r="F3710" t="str">
            <v>Nos</v>
          </cell>
        </row>
        <row r="3711">
          <cell r="B3711" t="str">
            <v>Brass chromium plated soap tray of size 150mm x 100mm</v>
          </cell>
          <cell r="C3711" t="e">
            <v>#N/A</v>
          </cell>
          <cell r="D3711">
            <v>161.9</v>
          </cell>
          <cell r="F3711" t="str">
            <v>Nos</v>
          </cell>
        </row>
        <row r="3712">
          <cell r="B3712" t="str">
            <v>Flush water supply arrangements</v>
          </cell>
          <cell r="C3712" t="e">
            <v>#N/A</v>
          </cell>
        </row>
        <row r="3713">
          <cell r="B3713" t="str">
            <v>Providing &amp; fixing of CPVC pipes confirming to IS 15778:2007  ASTM D-2846 standard including all CPVC fittings like tees, elbows, bends, unions, coupling, reducer tees, collars etc. The work shall include cutting jointing with solvent cement pressure test</v>
          </cell>
          <cell r="C3713" t="e">
            <v>#VALUE!</v>
          </cell>
        </row>
        <row r="3714">
          <cell r="B3714" t="str">
            <v>a.)20mm dia</v>
          </cell>
          <cell r="C3714" t="e">
            <v>#N/A</v>
          </cell>
          <cell r="D3714">
            <v>312.45</v>
          </cell>
          <cell r="F3714" t="str">
            <v>Rmt</v>
          </cell>
        </row>
        <row r="3715">
          <cell r="B3715" t="str">
            <v>b.)25mm dia</v>
          </cell>
          <cell r="C3715" t="e">
            <v>#N/A</v>
          </cell>
          <cell r="D3715">
            <v>343.1</v>
          </cell>
          <cell r="F3715" t="str">
            <v>Rmt</v>
          </cell>
        </row>
        <row r="3716">
          <cell r="B3716" t="str">
            <v>c.)40mm dia from STP to OHT</v>
          </cell>
          <cell r="C3716" t="e">
            <v>#N/A</v>
          </cell>
          <cell r="D3716">
            <v>345.77</v>
          </cell>
          <cell r="F3716" t="str">
            <v>Rmt</v>
          </cell>
        </row>
        <row r="3717">
          <cell r="B3717" t="str">
            <v>Engaging the JCB on Hire Basis for Shifting the Existing damaged /Condemned Vehicles nearer to the site incl.hire Charges, Fuel Charges, driver charges etc., with out damaging the vehicles to the site shown by the user department and as per the specificat</v>
          </cell>
          <cell r="C3717" t="e">
            <v>#VALUE!</v>
          </cell>
          <cell r="D3717">
            <v>750</v>
          </cell>
          <cell r="F3717" t="str">
            <v>Hrs</v>
          </cell>
        </row>
        <row r="3718">
          <cell r="B3718" t="str">
            <v>Supply of Korean lawn and laying in position etc., all complete and as directed by the departmental officers. (Qtn)</v>
          </cell>
          <cell r="C3718" t="e">
            <v>#N/A</v>
          </cell>
          <cell r="D3718">
            <v>322.92</v>
          </cell>
          <cell r="F3718" t="str">
            <v>Sqm</v>
          </cell>
        </row>
        <row r="3719">
          <cell r="B3719" t="str">
            <v>Supplying and laying of 83mm thick
Rubber Moulded Hydraulic Pressed Paver Block incl.Cost of Material and Labours Etc., (Data)</v>
          </cell>
          <cell r="C3719" t="e">
            <v>#N/A</v>
          </cell>
          <cell r="F3719" t="str">
            <v>Sqm</v>
          </cell>
        </row>
        <row r="3720">
          <cell r="B3720" t="str">
            <v>Open well excavation complying with relevant clauses of T.N.D.S.S. Well sinking and with lead upto 10 metre in Hard granite measured in solid including blasting and stacking - First depth of 2 metre ( SR 2020-2021, P-28)</v>
          </cell>
          <cell r="C3720" t="e">
            <v>#N/A</v>
          </cell>
        </row>
        <row r="3721">
          <cell r="B3721" t="str">
            <v>a)Existing Open well (10m to 12m)</v>
          </cell>
          <cell r="C3721" t="e">
            <v>#N/A</v>
          </cell>
          <cell r="D3721">
            <v>3657</v>
          </cell>
          <cell r="F3721" t="str">
            <v>Cum</v>
          </cell>
        </row>
        <row r="3722">
          <cell r="B3722" t="str">
            <v>b)Existing Open well (12m to 14m)</v>
          </cell>
          <cell r="C3722" t="e">
            <v>#N/A</v>
          </cell>
          <cell r="D3722">
            <v>4266.5</v>
          </cell>
          <cell r="F3722" t="str">
            <v>Cum</v>
          </cell>
        </row>
        <row r="3723">
          <cell r="B3723" t="str">
            <v>c)Existing Open (4m to 6m)</v>
          </cell>
          <cell r="C3723" t="e">
            <v>#N/A</v>
          </cell>
          <cell r="D3723">
            <v>1828.5</v>
          </cell>
          <cell r="F3723" t="str">
            <v>Cum</v>
          </cell>
        </row>
        <row r="3724">
          <cell r="B3724" t="str">
            <v>d)Existing Open (6m to 8m)</v>
          </cell>
          <cell r="C3724" t="e">
            <v>#N/A</v>
          </cell>
          <cell r="D3724">
            <v>2438</v>
          </cell>
          <cell r="F3724" t="str">
            <v>Cum</v>
          </cell>
        </row>
        <row r="3725">
          <cell r="B3725" t="str">
            <v>Sinking well in loose soils, light black cotton soil, sandy loam and ordinary soil under water including bailing or pumping charges if necessary etc., complete - First depth of 2 metres ( SR 2020-2021, P-28)</v>
          </cell>
          <cell r="C3725" t="e">
            <v>#N/A</v>
          </cell>
        </row>
        <row r="3726">
          <cell r="B3726" t="str">
            <v>a)Existing Open well (8m to 10m)</v>
          </cell>
          <cell r="C3726" t="e">
            <v>#N/A</v>
          </cell>
          <cell r="D3726">
            <v>435</v>
          </cell>
          <cell r="F3726" t="str">
            <v>Cum</v>
          </cell>
        </row>
        <row r="3727">
          <cell r="B3727" t="str">
            <v>b)Existing Open (2m to 4m)</v>
          </cell>
          <cell r="C3727" t="e">
            <v>#N/A</v>
          </cell>
          <cell r="D3727">
            <v>174</v>
          </cell>
          <cell r="F3727" t="str">
            <v>Cum</v>
          </cell>
        </row>
        <row r="3728">
          <cell r="B3728" t="str">
            <v>c)Existing Open (4m to 6m)</v>
          </cell>
          <cell r="C3728" t="e">
            <v>#N/A</v>
          </cell>
          <cell r="D3728">
            <v>261</v>
          </cell>
          <cell r="F3728" t="str">
            <v>Cum</v>
          </cell>
        </row>
        <row r="3729">
          <cell r="B3729" t="str">
            <v>d)Existing Open (6m to 8m)</v>
          </cell>
          <cell r="C3729" t="e">
            <v>#N/A</v>
          </cell>
          <cell r="D3729">
            <v>348</v>
          </cell>
          <cell r="F3729" t="str">
            <v>Cum</v>
          </cell>
        </row>
        <row r="3730">
          <cell r="B3730" t="str">
            <v>Dewatering pump with engine for existing open well [SR, P.168]</v>
          </cell>
          <cell r="C3730" t="e">
            <v>#N/A</v>
          </cell>
          <cell r="D3730">
            <v>1878</v>
          </cell>
          <cell r="F3730" t="str">
            <v>Each</v>
          </cell>
        </row>
        <row r="3731">
          <cell r="B3731" t="str">
            <v>b) Augering 30cm dia</v>
          </cell>
          <cell r="C3731" t="e">
            <v>#N/A</v>
          </cell>
          <cell r="F3731" t="str">
            <v>Rmt</v>
          </cell>
        </row>
        <row r="3732">
          <cell r="B3732" t="str">
            <v>Supply  and installation SS Bar screen, type of screen-Medium, Size: 1.0 m x 1.0 M x 5 MM Thick</v>
          </cell>
          <cell r="C3732" t="e">
            <v>#N/A</v>
          </cell>
          <cell r="D3732">
            <v>30000</v>
          </cell>
          <cell r="F3732" t="str">
            <v>Set</v>
          </cell>
        </row>
        <row r="3733">
          <cell r="B3733" t="str">
            <v>Supply and Installation of Fine Membrane diffuser, Size: 90MM dia x 1.0 M Long with retrievable system , MOC: EPDM with inter connecting air  Cpvc pipe lines and fitting</v>
          </cell>
          <cell r="C3733" t="e">
            <v>#N/A</v>
          </cell>
          <cell r="D3733">
            <v>5500</v>
          </cell>
          <cell r="F3733" t="str">
            <v>Set</v>
          </cell>
        </row>
        <row r="3734">
          <cell r="B3734" t="str">
            <v>Supply and Installation of Coarse Membrane diffuser, Size: 90 MM dia x 1.0 M Long with retrievable system , MOC: EPDM with inter connecting air  Cpvc pipe lines and fitting</v>
          </cell>
          <cell r="C3734" t="e">
            <v>#N/A</v>
          </cell>
          <cell r="D3734">
            <v>6000</v>
          </cell>
          <cell r="F3734" t="str">
            <v>Set</v>
          </cell>
        </row>
        <row r="3735">
          <cell r="B3735" t="str">
            <v>Supply &amp; Installation of STP - Collection water transfer Submersible  Cutter pump with Motor, Type-Cutter, Model  JDSK, discharge size : 40NB, Head: 10 Meter, Flow : 50 Kl/hr, Electrical panel: 1 HP / 3 Phase, Make: CNP/ KSB/Eqvt</v>
          </cell>
          <cell r="C3735" t="e">
            <v>#N/A</v>
          </cell>
          <cell r="D3735">
            <v>84000</v>
          </cell>
          <cell r="F3735" t="str">
            <v>Set</v>
          </cell>
        </row>
        <row r="3736">
          <cell r="B3736" t="str">
            <v>Supply and Fixing of Air blower, Capacity-200 M3/hr, Pressure-0.4 Kg/cm2, Make : Everest / KAY Rotary twin lobe compressor comprising Common base frame, Suction filter, Suction &amp; Discharge  Silencer, NRV, V-belt, V-belt Guard, Drive &amp; Driven pulleys, Inte</v>
          </cell>
          <cell r="C3736" t="e">
            <v>#VALUE!</v>
          </cell>
          <cell r="D3736">
            <v>185000</v>
          </cell>
          <cell r="F3736" t="str">
            <v>Set</v>
          </cell>
        </row>
        <row r="3737">
          <cell r="B3737" t="str">
            <v>Supply &amp; Installation of Blower Motor, Electrical - RPM 1500, 5.5 HP, 3 Phase with Control panel Make Kirloskar / Crompton.</v>
          </cell>
          <cell r="C3737" t="e">
            <v>#N/A</v>
          </cell>
          <cell r="D3737">
            <v>32000</v>
          </cell>
          <cell r="F3737" t="str">
            <v>set</v>
          </cell>
        </row>
        <row r="3738">
          <cell r="B3738" t="str">
            <v>Supply and Installation Secondary Clarifier Mechanism, Gear box with Motor, Electrical -1.0 HP, 3 phase, Control Panel providing  MSEP Support platform and MS Shaft, scrubber with Internal Accessories</v>
          </cell>
          <cell r="C3738" t="e">
            <v>#N/A</v>
          </cell>
          <cell r="D3738">
            <v>400000</v>
          </cell>
          <cell r="F3738" t="str">
            <v>Set</v>
          </cell>
        </row>
        <row r="3739">
          <cell r="B3739" t="str">
            <v>Supply and Fixing of Pressure Sand  Filter (PSF), Size: 800 MM dia x 2000 MM Height on straight (HOS) x 6 MM Thick, 50 NB MSEP frontal Pipe Lines,  Butterfly valves, pressure gauges, sampling valves, 2 coat of Internal Epoxy Anticorrosive Paint  and Exter</v>
          </cell>
          <cell r="C3739" t="e">
            <v>#VALUE!</v>
          </cell>
          <cell r="D3739">
            <v>275000</v>
          </cell>
          <cell r="F3739" t="str">
            <v>set</v>
          </cell>
        </row>
        <row r="3740">
          <cell r="B3740" t="str">
            <v>Supply and Fixing of Activated carbon Filter (ACF), Size: 800 MM dia x 2000 MM Height on straight (HOS) x 6 MM Thick, 50 NB MSEP frontal Pipe Lines,  Butterfly valves, pressure gauges, sampling valves, 2 coat of Internal Epoxy Anticorrosive Paint  and Ext</v>
          </cell>
          <cell r="C3740" t="e">
            <v>#VALUE!</v>
          </cell>
          <cell r="D3740">
            <v>350000</v>
          </cell>
          <cell r="F3740" t="str">
            <v>set</v>
          </cell>
        </row>
        <row r="3741">
          <cell r="B3741" t="str">
            <v>Supply &amp; Installation of Chlorine  dosing pump, Capacity- 6 LPH @ 4 Kg/cm2, Type: Electronic Metering pump with Suction &amp; Delivery NRV assembly and 5/8”  dia PP Hose-10 Meter, with control panel, Make: Focus/ Eq.</v>
          </cell>
          <cell r="C3741" t="e">
            <v>#N/A</v>
          </cell>
          <cell r="D3741">
            <v>15000</v>
          </cell>
          <cell r="F3741" t="str">
            <v>set</v>
          </cell>
        </row>
        <row r="3742">
          <cell r="B3742" t="str">
            <v>Supply &amp; Installation of STP - Sludge recirculation Pump with Motor, Type-Monobloc non clog,  discharge size : 40 NB, Head: 35 Meter, Flow : 4 Kl/hr, Electrical : 1 HP / 3 Phase, Control panel Including 50 NB Suction &amp; discharge MSEP Pipe lines, NRV, Cont</v>
          </cell>
          <cell r="C3742" t="e">
            <v>#VALUE!</v>
          </cell>
          <cell r="D3742">
            <v>28500</v>
          </cell>
          <cell r="F3742" t="str">
            <v>Set</v>
          </cell>
        </row>
        <row r="3743">
          <cell r="B3743" t="str">
            <v>Supply &amp; Installation of STP – Treated water transfer pump with Motor, Type-Monobloc non clog,  discharge size : 40 NB, Head: 35 Meter, Flow : 5 Kl/hr, Electrical : 1.5 HP / 3 Phase, control panel Including 40NB Suction &amp; discharge MSEP Pipe line, NRV, Co</v>
          </cell>
          <cell r="C3743" t="e">
            <v>#VALUE!</v>
          </cell>
          <cell r="D3743">
            <v>25000</v>
          </cell>
          <cell r="F3743" t="str">
            <v>Set</v>
          </cell>
        </row>
        <row r="3744">
          <cell r="B3744" t="str">
            <v>Supply and Installation of MSEP Interconnecting 40 NB pipes works, including  NRV, Valves for all Service line pipes and fittings</v>
          </cell>
          <cell r="C3744" t="e">
            <v>#N/A</v>
          </cell>
          <cell r="D3744">
            <v>250000</v>
          </cell>
          <cell r="F3744" t="str">
            <v>Set</v>
          </cell>
        </row>
        <row r="3745">
          <cell r="B3745" t="str">
            <v>Supply and Installation of UPVC Interconnecting 40 NB pipe works including NRV, valves for all drain line pipes and fittings</v>
          </cell>
          <cell r="C3745" t="e">
            <v>#N/A</v>
          </cell>
          <cell r="D3745">
            <v>100000</v>
          </cell>
          <cell r="F3745" t="str">
            <v>Set</v>
          </cell>
        </row>
        <row r="3746">
          <cell r="B3746" t="str">
            <v>Supply of MBBR Media for aeration tank</v>
          </cell>
          <cell r="C3746" t="e">
            <v>#N/A</v>
          </cell>
          <cell r="D3746">
            <v>15000</v>
          </cell>
          <cell r="F3746" t="str">
            <v>m3</v>
          </cell>
        </row>
        <row r="3747">
          <cell r="B3747" t="str">
            <v>supplying and delivery of electrical control panel board for the STP all pumps - 11 Feeder</v>
          </cell>
          <cell r="C3747" t="e">
            <v>#N/A</v>
          </cell>
          <cell r="D3747">
            <v>200000</v>
          </cell>
          <cell r="F3747" t="str">
            <v>Set</v>
          </cell>
        </row>
        <row r="3748">
          <cell r="B3748" t="str">
            <v>supplying and Installation of  electrical cables and tray for the STP with all pumps</v>
          </cell>
          <cell r="C3748" t="e">
            <v>#N/A</v>
          </cell>
          <cell r="D3748">
            <v>150000</v>
          </cell>
          <cell r="F3748" t="str">
            <v>Set</v>
          </cell>
        </row>
        <row r="3749">
          <cell r="B3749" t="str">
            <v>Labour and Plumbing work for all electro Mechanical equipments installation &amp; commissioning work</v>
          </cell>
          <cell r="C3749" t="e">
            <v>#N/A</v>
          </cell>
          <cell r="D3749">
            <v>150000</v>
          </cell>
          <cell r="F3749" t="str">
            <v>Set</v>
          </cell>
        </row>
        <row r="3750">
          <cell r="B3750" t="str">
            <v>Dismantling the Existing Damaged brick work</v>
          </cell>
          <cell r="C3750" t="e">
            <v>#N/A</v>
          </cell>
          <cell r="D3750">
            <v>20.399999999999999</v>
          </cell>
          <cell r="F3750" t="str">
            <v>Cum</v>
          </cell>
        </row>
        <row r="3751">
          <cell r="B3751" t="str">
            <v>NUMBERING AND LETTERINGS</v>
          </cell>
          <cell r="C3751" t="e">
            <v>#N/A</v>
          </cell>
        </row>
        <row r="3752">
          <cell r="B3752" t="str">
            <v>Supplying aud fixing of Aluminium TNPHC Emblem of 30" height (CER.No.110/2020-21)</v>
          </cell>
          <cell r="C3752" t="e">
            <v>#N/A</v>
          </cell>
          <cell r="D3752">
            <v>7000</v>
          </cell>
          <cell r="F3752" t="str">
            <v>Nos</v>
          </cell>
        </row>
        <row r="3753">
          <cell r="B3753" t="str">
            <v>Supplying and 6xing of 12" height Aluminum letters (CER.No.107/2020-21)</v>
          </cell>
          <cell r="C3753" t="e">
            <v>#N/A</v>
          </cell>
          <cell r="D3753">
            <v>840</v>
          </cell>
          <cell r="F3753" t="str">
            <v>Nos</v>
          </cell>
        </row>
        <row r="3754">
          <cell r="B3754" t="str">
            <v>Supplying and fixing of 6" height Aluminium letters (PWD SR 2020-2021)</v>
          </cell>
          <cell r="C3754" t="e">
            <v>#N/A</v>
          </cell>
          <cell r="D3754">
            <v>660</v>
          </cell>
          <cell r="F3754" t="str">
            <v>Nos</v>
          </cell>
        </row>
        <row r="3755">
          <cell r="B3755" t="str">
            <v>Supply and fixing of 24" x 8" size plastic foam mane plate with vinyl cutting letter with approved colours etc., complete as directed by the departmental officers (CER.No.107/2020-21)</v>
          </cell>
          <cell r="C3755" t="e">
            <v>#N/A</v>
          </cell>
          <cell r="D3755">
            <v>450</v>
          </cell>
          <cell r="F3755" t="str">
            <v>Nos</v>
          </cell>
        </row>
        <row r="3756">
          <cell r="B3756" t="str">
            <v>supply and fixing of 20"x 5" size plastic foam name plate with vinyl cutting letter (CER.No.107/2020-21)</v>
          </cell>
          <cell r="C3756" t="e">
            <v>#N/A</v>
          </cell>
          <cell r="D3756">
            <v>320</v>
          </cell>
          <cell r="F3756" t="str">
            <v>Nos</v>
          </cell>
        </row>
        <row r="3757">
          <cell r="B3757" t="str">
            <v>ELECTRICAL ARRANGEMENTS</v>
          </cell>
          <cell r="C3757">
            <v>0</v>
          </cell>
        </row>
        <row r="3758">
          <cell r="B3758" t="str">
            <v xml:space="preserve">Point wiring for lights /Fans/ Exhaust fan/ call bells Wiring with 2x1.5 sqmm (22/0.3) PVC insulated unsheathed single core FR copper conductor cable of 1100 Volts grade in PVC rigid pipe ( 1.8 mm thick) concealed in wall and ceiling with PVC accessories </v>
          </cell>
          <cell r="C3758" t="e">
            <v>#VALUE!</v>
          </cell>
        </row>
        <row r="3759">
          <cell r="B3759" t="str">
            <v>4' 20 W batten : 694
ceiling fixture : 212
2' x 2'  LED :  47
Mirror light :56
ceiling Fan:355
Exhaust Fan : 22
Call bell : 154
Street light : 13
Vide Statement on Distribution of electrical fixtures</v>
          </cell>
          <cell r="C3759" t="e">
            <v>#N/A</v>
          </cell>
          <cell r="D3759">
            <v>1372</v>
          </cell>
          <cell r="F3759" t="str">
            <v>Nos</v>
          </cell>
        </row>
        <row r="3760">
          <cell r="B3760" t="str">
            <v>Staircase point wiring</v>
          </cell>
          <cell r="C3760" t="e">
            <v>#N/A</v>
          </cell>
        </row>
        <row r="3761">
          <cell r="B3761" t="str">
            <v xml:space="preserve">Wiring with 3 x 1.5 Sq.mm. (22/0.3) PVC insulated single core unsheathed FR copper conductor cable of 1100V grade in suitable PVC rigid pipe ( 1.8 mm thick) concealed in wall and ceiling with PVC accessorieswith modular type GI mounting box in flush with </v>
          </cell>
          <cell r="C3761" t="e">
            <v>#VALUE!</v>
          </cell>
          <cell r="D3761">
            <v>2506</v>
          </cell>
          <cell r="F3761" t="str">
            <v>Nos</v>
          </cell>
        </row>
        <row r="3762">
          <cell r="B3762" t="str">
            <v>5A  plug point</v>
          </cell>
          <cell r="C3762" t="e">
            <v>#N/A</v>
          </cell>
        </row>
        <row r="3763">
          <cell r="B3763" t="str">
            <v xml:space="preserve">Wiring with 2x1.5 sqmm PVC insulated unsheathed single core FR conductor copper cable of 1100 Volts grade in PVC rigid pipe  (1.8 mm thick) concealed in wall and ceiling with PVC accessories and GI modular type mounting box in flush with wall and covered </v>
          </cell>
          <cell r="C3763" t="e">
            <v>#VALUE!</v>
          </cell>
          <cell r="D3763">
            <v>1236</v>
          </cell>
          <cell r="F3763" t="str">
            <v>Nos</v>
          </cell>
        </row>
        <row r="3764">
          <cell r="C3764">
            <v>0</v>
          </cell>
        </row>
        <row r="3765">
          <cell r="B3765" t="str">
            <v xml:space="preserve">Supply and fixing of 6A 3 pin / 2 pin combined modular type wall socket with 6A modular   flush type switch in the existing modular mounting box in flush with wall and covered with plastic sheet and with necessary connections  Data D </v>
          </cell>
          <cell r="C3765" t="e">
            <v>#N/A</v>
          </cell>
          <cell r="D3765">
            <v>425</v>
          </cell>
          <cell r="F3765" t="str">
            <v>Each</v>
          </cell>
        </row>
        <row r="3766">
          <cell r="B3766" t="str">
            <v>Electrical arrangements</v>
          </cell>
          <cell r="C3766">
            <v>0</v>
          </cell>
        </row>
        <row r="3767">
          <cell r="B3767" t="str">
            <v>Supply and fixing of 6A/ 16 A 3 pin combined modular flush type wall socket with 16 A modular flush type switch concealed in suitable GI modular type mounting box  in flush with wall and covered with plastic sheet  and with necessary earth connection. DAT</v>
          </cell>
          <cell r="C3767" t="e">
            <v>#VALUE!</v>
          </cell>
          <cell r="D3767">
            <v>641</v>
          </cell>
          <cell r="F3767" t="str">
            <v>Each</v>
          </cell>
        </row>
        <row r="3768">
          <cell r="B3768" t="str">
            <v>Supply and fixing of 32A fuse units on suitable TW board with necessary internal connections for controlling the power plug - Data F</v>
          </cell>
          <cell r="C3768" t="e">
            <v>#N/A</v>
          </cell>
          <cell r="D3768">
            <v>173</v>
          </cell>
          <cell r="F3768" t="str">
            <v>Each</v>
          </cell>
        </row>
        <row r="3769">
          <cell r="B3769" t="str">
            <v>Supply and fixing of 20 Amps DP plug and socket in sheet enclosure with 32 A DP MCB in flush with wall with earth connection ( For AC Plug ) ( Legrand / Hager ( L&amp; T) Make) Data G (SD-140)</v>
          </cell>
          <cell r="C3769" t="e">
            <v>#N/A</v>
          </cell>
          <cell r="D3769">
            <v>1879</v>
          </cell>
          <cell r="F3769" t="str">
            <v>Each</v>
          </cell>
        </row>
        <row r="3770">
          <cell r="B3770" t="str">
            <v>Run of mains</v>
          </cell>
          <cell r="C3770" t="e">
            <v>#N/A</v>
          </cell>
        </row>
        <row r="3771">
          <cell r="B3771" t="str">
            <v>Supply &amp; run of  2 x 4 Sq.mm of PVC insulated unsheathed single core FR copper cable of 1100 V grade in suitable PVC rigid pipe  (1.8 mm thick) concealed in wall and ceiling  with continous earth connection by 1 run of 2.5 Sq.mm PVC insulated unsheathed s</v>
          </cell>
          <cell r="C3771" t="e">
            <v>#VALUE!</v>
          </cell>
          <cell r="D3771">
            <v>174</v>
          </cell>
          <cell r="F3771" t="str">
            <v>Mts.</v>
          </cell>
        </row>
        <row r="3772">
          <cell r="B3772" t="str">
            <v>Supply &amp; run of   4 x 6 Sq.mm of PVC insulated unsheathed single core FR copper cable of 1100 V grade in suitable PVC rigid pipe  (1.8 mm thick) concealed in wall and ceiling with continous earth connection by 1 run of 2.5 Sq.mm PVC insulated unsheathed s</v>
          </cell>
          <cell r="C3772" t="e">
            <v>#VALUE!</v>
          </cell>
          <cell r="D3772">
            <v>341</v>
          </cell>
          <cell r="F3772" t="str">
            <v>Mts.</v>
          </cell>
        </row>
        <row r="3773">
          <cell r="B3773" t="str">
            <v>Supply &amp; run of   4 x 10 Sq.mm of PVC insulated unsheathed single core FR copper cable of 1100 V grade in suitable PVC rigid pipe  (1.8 mm thick) concealed in walland ceiling with continous earth connection by 1 run of 2.5 Sq.mm PVC insulated unsheathed s</v>
          </cell>
          <cell r="C3773" t="e">
            <v>#VALUE!</v>
          </cell>
          <cell r="D3773">
            <v>462</v>
          </cell>
          <cell r="F3773" t="str">
            <v>Mts.</v>
          </cell>
        </row>
        <row r="3774">
          <cell r="B3774" t="str">
            <v>Earthing</v>
          </cell>
          <cell r="C3774" t="e">
            <v>#N/A</v>
          </cell>
        </row>
        <row r="3775">
          <cell r="B3775" t="str">
            <v>Earthing as per the ISI specification with an earth electrode of 2.1 mtr class 'B' GI pipe of dia not less than 40mm, with copper earth plate of size 125mm x 50mm x 6mm with necessary funneling arrangements with necessary masonry work and with 40mm RCC co</v>
          </cell>
          <cell r="C3775" t="e">
            <v>#VALUE!</v>
          </cell>
          <cell r="D3775">
            <v>2588</v>
          </cell>
          <cell r="F3775" t="str">
            <v>each</v>
          </cell>
        </row>
        <row r="3776">
          <cell r="B3776" t="str">
            <v>Plate earthing with copper plate of size 600 x 600 x 3 mm as per the ISI specification with an earth electrode of 2.1 mtr class 'B' GI pipe of dia not less than 40mm, with copper earth plate of size 125mm x 50mm x 6mm with necessary funneling arrangements</v>
          </cell>
          <cell r="C3776" t="e">
            <v>#VALUE!</v>
          </cell>
          <cell r="D3776">
            <v>7846</v>
          </cell>
          <cell r="F3776" t="str">
            <v>each</v>
          </cell>
        </row>
        <row r="3777">
          <cell r="B3777" t="str">
            <v>Supply and run of 2 of No.8 copper wire for earth connections - Data M (CER.No.110/2020-21)</v>
          </cell>
          <cell r="C3777" t="e">
            <v>#N/A</v>
          </cell>
          <cell r="D3777">
            <v>128.5</v>
          </cell>
          <cell r="F3777" t="str">
            <v>Mts.</v>
          </cell>
        </row>
        <row r="3778">
          <cell r="B3778" t="str">
            <v>Providing and fixing 25mm x 3mm copper strip on surface or in recess for connections as required - Data N  SD -76</v>
          </cell>
          <cell r="C3778" t="e">
            <v>#N/A</v>
          </cell>
          <cell r="D3778">
            <v>380</v>
          </cell>
          <cell r="F3778" t="str">
            <v>each</v>
          </cell>
        </row>
        <row r="3779">
          <cell r="B3779" t="str">
            <v>Providing and fixing 25mm x 6mm copper strip on surface or in recess for connections as required for alternator neutral - Data H (SD - 77)</v>
          </cell>
          <cell r="C3779" t="e">
            <v>#N/A</v>
          </cell>
          <cell r="D3779">
            <v>716</v>
          </cell>
          <cell r="F3779" t="str">
            <v>m</v>
          </cell>
        </row>
        <row r="3780">
          <cell r="B3780" t="str">
            <v xml:space="preserve"> Fans / Luminaires /call bell</v>
          </cell>
          <cell r="C3780" t="e">
            <v>#N/A</v>
          </cell>
        </row>
        <row r="3781">
          <cell r="B3781" t="str">
            <v>Supply and fixing of 1200 mm ( 48") AC celling fan complete with stepped electronic 300 W regulator with 300 mm down rod on the existing clamp ( Orient / Crompton / khaitan make) DATA -O</v>
          </cell>
          <cell r="C3781" t="e">
            <v>#N/A</v>
          </cell>
          <cell r="D3781">
            <v>1853</v>
          </cell>
          <cell r="F3781" t="str">
            <v>each</v>
          </cell>
        </row>
        <row r="3782">
          <cell r="B3782" t="str">
            <v>Supply and fixing of 4' 20 W batten LED fitting with LED bulb  complete with all accessories on wall / ceiling with PVC unsheathed copper leads from terminal to the fitting Data P</v>
          </cell>
          <cell r="C3782" t="e">
            <v>#N/A</v>
          </cell>
          <cell r="D3782">
            <v>635</v>
          </cell>
          <cell r="F3782" t="str">
            <v>Each</v>
          </cell>
        </row>
        <row r="3783">
          <cell r="B3783" t="str">
            <v>Supply and fixing of 2' 10 W batten( mirror light)  LED fitting complete with all accessories on wall / ceiling with PVC unsheathed copper leads from terminal to the fitting Data Q</v>
          </cell>
          <cell r="C3783" t="e">
            <v>#N/A</v>
          </cell>
          <cell r="D3783">
            <v>525</v>
          </cell>
          <cell r="F3783" t="str">
            <v>Each</v>
          </cell>
        </row>
        <row r="3784">
          <cell r="B3784" t="str">
            <v>Supply and fixing of 12 W surface / recess mounted down lighter complete ( ceiling fixture ) with 12 watts LED bulb and necessary connection Data R</v>
          </cell>
          <cell r="C3784" t="e">
            <v>#N/A</v>
          </cell>
          <cell r="D3784">
            <v>1124</v>
          </cell>
          <cell r="F3784" t="str">
            <v>Each</v>
          </cell>
        </row>
        <row r="3785">
          <cell r="B3785" t="str">
            <v xml:space="preserve">Supply and fixing of 2 x 2' square type recessed / surface mounted fitting with 36 W LED bulbs  and with necessary connection Data S </v>
          </cell>
          <cell r="C3785" t="e">
            <v>#N/A</v>
          </cell>
          <cell r="D3785">
            <v>2708</v>
          </cell>
          <cell r="F3785" t="str">
            <v>Each</v>
          </cell>
        </row>
        <row r="3786">
          <cell r="B3786" t="str">
            <v>supply and fixing of fancy type AC / DC 76 mm buzzer / call bell suitable for 230 volts 50 c/s single phase AC supply on suitable TW board with modular type push switch Data T</v>
          </cell>
          <cell r="C3786" t="e">
            <v>#N/A</v>
          </cell>
          <cell r="D3786">
            <v>354</v>
          </cell>
          <cell r="F3786" t="str">
            <v>Each</v>
          </cell>
        </row>
        <row r="3787">
          <cell r="B3787" t="str">
            <v>Exhaust Fan</v>
          </cell>
          <cell r="C3787" t="e">
            <v>#N/A</v>
          </cell>
        </row>
        <row r="3788">
          <cell r="B3788" t="str">
            <v>Supply and fixing of 300 mm ( 12") sweep
 ( light duty ) AC exhaust fan complete with internal connections in the toilet.Data U</v>
          </cell>
          <cell r="C3788" t="e">
            <v>#N/A</v>
          </cell>
          <cell r="D3788">
            <v>1919</v>
          </cell>
          <cell r="F3788" t="str">
            <v>Each</v>
          </cell>
        </row>
        <row r="3789">
          <cell r="B3789" t="str">
            <v>Supply and fixing of 375 mm ( 15") sweep
 light duty / heavy duty AC exhaust fan complete with internal connections in the kitchen. SD116</v>
          </cell>
          <cell r="C3789" t="e">
            <v>#N/A</v>
          </cell>
          <cell r="D3789">
            <v>1956</v>
          </cell>
          <cell r="F3789" t="str">
            <v>Each</v>
          </cell>
        </row>
        <row r="3790">
          <cell r="B3790" t="str">
            <v>Cable Tray</v>
          </cell>
          <cell r="C3790" t="e">
            <v>#N/A</v>
          </cell>
        </row>
        <row r="3791">
          <cell r="B3791" t="str">
            <v>Supply and fixing of perforated cable trays of sizes as given below made out of 14 SWG CRCA sheet steel and hot dip galvanized with supports and at every 1.2 mtr. interval using supports of MS angle of suitable size.  The supports shall be painted with Re</v>
          </cell>
          <cell r="C3791" t="e">
            <v>#VALUE!</v>
          </cell>
        </row>
        <row r="3792">
          <cell r="B3792" t="str">
            <v>a) 150 x 50 mm - Data W</v>
          </cell>
          <cell r="C3792" t="e">
            <v>#N/A</v>
          </cell>
          <cell r="D3792">
            <v>459</v>
          </cell>
          <cell r="F3792" t="str">
            <v>Mtrs.</v>
          </cell>
        </row>
        <row r="3793">
          <cell r="B3793" t="str">
            <v>b) 300 x 50 mm - Data X</v>
          </cell>
          <cell r="C3793" t="e">
            <v>#N/A</v>
          </cell>
          <cell r="D3793">
            <v>532</v>
          </cell>
          <cell r="F3793" t="str">
            <v>Mtrs.</v>
          </cell>
        </row>
        <row r="3794">
          <cell r="B3794" t="str">
            <v>LT CABLING AND END TERMINATION</v>
          </cell>
          <cell r="C3794" t="e">
            <v>#N/A</v>
          </cell>
        </row>
        <row r="3795">
          <cell r="B3795" t="str">
            <v xml:space="preserve">Supply and laying of 3.5 c x 120 sq mm PVC / XLPEarmoured LTUG cable in a trench to be excavated at a depth of 0.75 metre putting 0.15 metre layer of sand and covering the cab;le completely with bricks and sand and refilling the earth to make good . DATA </v>
          </cell>
          <cell r="C3795" t="e">
            <v>#VALUE!</v>
          </cell>
          <cell r="D3795">
            <v>898</v>
          </cell>
          <cell r="F3795" t="str">
            <v>Rmt</v>
          </cell>
        </row>
        <row r="3796">
          <cell r="B3796" t="str">
            <v>Supply and clamping of PVC / XLPE,  conductor 1.1KV grade armoured, MV cable of the following sizes in the existing cable trays / trenches as required generally confirming to IS: 1554/Part - I / 1970</v>
          </cell>
          <cell r="C3796" t="e">
            <v>#N/A</v>
          </cell>
        </row>
        <row r="3797">
          <cell r="B3797" t="str">
            <v>Note: If necessary the cables are to be laid in ground / in a trench to be excavated at a depth of 0.75 Mtr. putting 0.15 Mtr. layer of sand and covering the cable completely with brick and sand and refilling the earth to make good.</v>
          </cell>
          <cell r="C3797" t="str">
            <v>Note: If necessary the cables are to be laid in ground / in a trench to be excavated at a depth of 0.75 Mtr. putting 0.15 Mtr. layer of sand and covering the cable completely with brick and sand and refilling the earth to make good.</v>
          </cell>
        </row>
        <row r="3798">
          <cell r="B3798" t="str">
            <v xml:space="preserve">a) 3.5 c x 70 sqmm PVC / XLPE LTUG armoured cable
 (Data -U) SD - 225
</v>
          </cell>
          <cell r="C3798" t="e">
            <v>#N/A</v>
          </cell>
          <cell r="D3798">
            <v>557</v>
          </cell>
          <cell r="F3798" t="str">
            <v>Rmt</v>
          </cell>
        </row>
        <row r="3799">
          <cell r="B3799" t="str">
            <v xml:space="preserve">b) 3.5 c x 25 sqmm PVC / XLPE LTUG armoured cable
(Data -V SD-222
</v>
          </cell>
          <cell r="C3799" t="e">
            <v>#N/A</v>
          </cell>
          <cell r="D3799">
            <v>367</v>
          </cell>
          <cell r="F3799" t="str">
            <v>Rmt</v>
          </cell>
        </row>
        <row r="3800">
          <cell r="B3800" t="str">
            <v xml:space="preserve">c) 4 c x 16 sqmm PVC / XLPE LTUG armoured cable(Data -W) SD-221
</v>
          </cell>
          <cell r="C3800" t="e">
            <v>#N/A</v>
          </cell>
          <cell r="D3800">
            <v>301</v>
          </cell>
          <cell r="F3800" t="str">
            <v>Rmt</v>
          </cell>
        </row>
        <row r="3801">
          <cell r="B3801" t="str">
            <v xml:space="preserve">d) 4 c x 10 sqmm PVC / XLPE  LTUG armoured cable(Data - X)
</v>
          </cell>
          <cell r="C3801" t="e">
            <v>#N/A</v>
          </cell>
          <cell r="D3801">
            <v>261</v>
          </cell>
          <cell r="F3801" t="str">
            <v>Rmt</v>
          </cell>
        </row>
        <row r="3802">
          <cell r="B3802" t="str">
            <v>Supply and fixing of brass cable gland for XLPE armoured LTUG cable for following sizes with earth connection.</v>
          </cell>
          <cell r="C3802" t="str">
            <v>Supply and fixing of brass cable gland for XLPE armoured LTUG cable for following sizes with earth connection.</v>
          </cell>
        </row>
        <row r="3803">
          <cell r="B3803" t="str">
            <v>a) 3.5 c x 120 sqmm PVC / XLPE LTUG armoured cable (Data - Y</v>
          </cell>
          <cell r="C3803" t="e">
            <v>#N/A</v>
          </cell>
          <cell r="D3803">
            <v>504</v>
          </cell>
          <cell r="F3803" t="str">
            <v>each</v>
          </cell>
        </row>
        <row r="3804">
          <cell r="B3804" t="str">
            <v>b) 3.5 c x 70 sqmm PVC  / XLPE LTUG armoured cable  (Data -Z</v>
          </cell>
          <cell r="C3804" t="e">
            <v>#N/A</v>
          </cell>
          <cell r="D3804">
            <v>463</v>
          </cell>
          <cell r="F3804" t="str">
            <v>each</v>
          </cell>
        </row>
        <row r="3805">
          <cell r="B3805" t="str">
            <v>c) 3.5 c x 25 sqmm PVC / XLPE LTUG armoured cable  (Data - AA</v>
          </cell>
          <cell r="C3805" t="e">
            <v>#N/A</v>
          </cell>
          <cell r="D3805">
            <v>340</v>
          </cell>
          <cell r="F3805" t="str">
            <v>each</v>
          </cell>
        </row>
        <row r="3806">
          <cell r="B3806" t="str">
            <v>d) 4 c x 16 sqmm PVC / XLPE LTUG armoured cable  (Data - AB)</v>
          </cell>
          <cell r="C3806" t="e">
            <v>#N/A</v>
          </cell>
          <cell r="D3806">
            <v>327</v>
          </cell>
          <cell r="F3806" t="str">
            <v>each</v>
          </cell>
        </row>
        <row r="3807">
          <cell r="B3807" t="str">
            <v>e) 4 c x 10 sqmm PVC  / XLPE LTUG armoured cable(Data - AC)</v>
          </cell>
          <cell r="C3807" t="e">
            <v>#N/A</v>
          </cell>
          <cell r="D3807">
            <v>319</v>
          </cell>
          <cell r="F3807" t="str">
            <v>each</v>
          </cell>
        </row>
        <row r="3808">
          <cell r="B3808" t="str">
            <v>Supply and providing cable end termination of following sizes of XLPE armoured LTUG Aluminium cable with necessary aluminium cable sockets by crimping etc. with electrical connection complete.</v>
          </cell>
          <cell r="C3808" t="str">
            <v xml:space="preserve">Supply and providing cable end termination of following sizes of XLPE armoured LTUG Aluminium cable </v>
          </cell>
        </row>
        <row r="3809">
          <cell r="B3809" t="str">
            <v>a) 3.5 c x 120 sqmm PVC / XLPE LTUG armoured cable  (Data - AD</v>
          </cell>
          <cell r="C3809" t="e">
            <v>#N/A</v>
          </cell>
          <cell r="D3809">
            <v>442</v>
          </cell>
          <cell r="F3809" t="str">
            <v>each</v>
          </cell>
        </row>
        <row r="3810">
          <cell r="B3810" t="str">
            <v>b) 3.5 c x 70 sqmm PVC / XLPE  LTUG armoured cable (Data - AE</v>
          </cell>
          <cell r="C3810" t="e">
            <v>#N/A</v>
          </cell>
          <cell r="D3810">
            <v>293</v>
          </cell>
          <cell r="F3810" t="str">
            <v>each</v>
          </cell>
        </row>
        <row r="3811">
          <cell r="B3811" t="str">
            <v>c) 3.5 c x 25 sqmm PVC / XLPE  LTUG armoured cable  (Data -AF</v>
          </cell>
          <cell r="C3811" t="e">
            <v>#N/A</v>
          </cell>
          <cell r="D3811">
            <v>277</v>
          </cell>
          <cell r="F3811" t="str">
            <v>each</v>
          </cell>
        </row>
        <row r="3812">
          <cell r="B3812" t="str">
            <v>d) 4 c x 16 sqmm PVC / XLPE  LTUG armoured cable  (Data - AG)</v>
          </cell>
          <cell r="C3812" t="e">
            <v>#N/A</v>
          </cell>
          <cell r="D3812">
            <v>274</v>
          </cell>
          <cell r="F3812" t="str">
            <v>each</v>
          </cell>
        </row>
        <row r="3813">
          <cell r="B3813" t="str">
            <v>e) 4 c x 10 sqmm PVC  / XLPE LTUG armoured cable  (Data - AH)</v>
          </cell>
          <cell r="C3813" t="e">
            <v>#N/A</v>
          </cell>
          <cell r="D3813">
            <v>274</v>
          </cell>
          <cell r="F3813" t="str">
            <v>each</v>
          </cell>
        </row>
        <row r="3814">
          <cell r="B3814" t="str">
            <v>Lighting / Power Distribution Board</v>
          </cell>
          <cell r="C3814" t="e">
            <v>#N/A</v>
          </cell>
        </row>
        <row r="3815">
          <cell r="B3815" t="str">
            <v>Supply and fixing of triple pole and neutral four way 7 segment 3 tier compartmental type MCB distribution board complete with the following and necessary neutral link, earth connector link etc. with bus bar and double door arrangements on surface / in fl</v>
          </cell>
          <cell r="C3815" t="e">
            <v>#VALUE!</v>
          </cell>
          <cell r="D3815">
            <v>15777</v>
          </cell>
          <cell r="F3815" t="str">
            <v>each</v>
          </cell>
        </row>
        <row r="3816">
          <cell r="B3816" t="str">
            <v>Supply and fixing of triple pole and neutral six way 7 segment 3 tier compartmental type MCB distribution board complete with the following and necessary neutral link, earth connector link etc. with bus bar and double door arrangements on surface / in flu</v>
          </cell>
          <cell r="C3816" t="e">
            <v>#VALUE!</v>
          </cell>
          <cell r="D3816">
            <v>17231</v>
          </cell>
          <cell r="F3816" t="str">
            <v>each</v>
          </cell>
        </row>
        <row r="3817">
          <cell r="B3817" t="str">
            <v>LIFT SHAFT WIRING</v>
          </cell>
          <cell r="C3817" t="str">
            <v>LIFT SHAFT WIRING</v>
          </cell>
        </row>
        <row r="3818">
          <cell r="B3818" t="str">
            <v>Wiring for lift well light point and socket outlet with 2 x 1.5 sqmm FRLS PVC insulated stranded copper conductor of 1100V grade along with 1 x 1.5 sqmm FRLS PVC insulated stranded copper conductor cable as earth wire on  surface MS conduit including prov</v>
          </cell>
          <cell r="C3818" t="e">
            <v>#VALUE!</v>
          </cell>
          <cell r="D3818">
            <v>1340</v>
          </cell>
          <cell r="F3818" t="str">
            <v>each</v>
          </cell>
        </row>
        <row r="3819">
          <cell r="B3819" t="str">
            <v>Supply and fixing of WT bulk head fitting suitable for 14 W LED lamps and with necessary connections. (Data AR)</v>
          </cell>
          <cell r="C3819" t="e">
            <v>#N/A</v>
          </cell>
          <cell r="D3819">
            <v>549</v>
          </cell>
          <cell r="F3819" t="str">
            <v>each</v>
          </cell>
        </row>
        <row r="3820">
          <cell r="B3820" t="str">
            <v>Supply and fixing of 25 mm x 3 mm x 300 mm copper flat on wall in the lift machine room for providing earth connection to the lift machinery( DATA - AS)</v>
          </cell>
          <cell r="C3820" t="e">
            <v>#N/A</v>
          </cell>
          <cell r="D3820">
            <v>380</v>
          </cell>
          <cell r="F3820" t="str">
            <v>m</v>
          </cell>
        </row>
        <row r="3821">
          <cell r="B3821" t="str">
            <v>MISCELLANEOUS ITEMS</v>
          </cell>
          <cell r="C3821" t="str">
            <v>MISCELLANEOUS ITEMS</v>
          </cell>
        </row>
        <row r="3822">
          <cell r="B3822" t="str">
            <v>Supplying, Fixing and testing and commissioning of MCB in a sheet steel enclosure with earth connection on surface / recess including interconnection, painting etc. as required (The enclosure size shall be suitable for receiving the incoming and out going</v>
          </cell>
          <cell r="C3822" t="e">
            <v>#VALUE!</v>
          </cell>
        </row>
        <row r="3823">
          <cell r="B3823" t="str">
            <v>40 A TPN 10 kA MCB - Data AT</v>
          </cell>
          <cell r="C3823" t="e">
            <v>#N/A</v>
          </cell>
          <cell r="D3823">
            <v>1328</v>
          </cell>
          <cell r="F3823" t="str">
            <v>Each</v>
          </cell>
        </row>
        <row r="3824">
          <cell r="B3824" t="str">
            <v>10/20/32A DP 10 KA MCB - Data AU</v>
          </cell>
          <cell r="C3824" t="e">
            <v>#N/A</v>
          </cell>
          <cell r="D3824">
            <v>950</v>
          </cell>
          <cell r="F3824" t="str">
            <v>Each</v>
          </cell>
        </row>
        <row r="3825">
          <cell r="B3825" t="str">
            <v>63A TPN 10 KA MCB - Data AV</v>
          </cell>
          <cell r="C3825" t="e">
            <v>#N/A</v>
          </cell>
          <cell r="D3825">
            <v>1805</v>
          </cell>
          <cell r="F3825" t="str">
            <v>Each</v>
          </cell>
        </row>
        <row r="3826">
          <cell r="B3826" t="str">
            <v>Emergency Lighting</v>
          </cell>
          <cell r="C3826" t="e">
            <v>#N/A</v>
          </cell>
        </row>
        <row r="3827">
          <cell r="B3827" t="str">
            <v>Supply, Installation, Testing and Commissioning of 2 KVA sinewave single phase inverter with exide tubular battery for 30 minutes backup time with suitable rack / trolly for inverter and batteries.Data AW</v>
          </cell>
          <cell r="C3827" t="e">
            <v>#N/A</v>
          </cell>
          <cell r="D3827">
            <v>30250</v>
          </cell>
          <cell r="F3827" t="str">
            <v>Each</v>
          </cell>
        </row>
        <row r="3828">
          <cell r="B3828" t="str">
            <v xml:space="preserve">Supply &amp; run of  2 x 2.5 Sq.mm of PVC insulated unsheathed single core FRLS copper cable of 1100 V grade in suitable PVC rigid pipe concealed in wall and ceiling  with continuous earth connection by 1 run of 1.5 Sq.mm PVC insulated unsheathed FRLS copper </v>
          </cell>
          <cell r="C3828" t="e">
            <v>#VALUE!</v>
          </cell>
          <cell r="D3828">
            <v>141</v>
          </cell>
          <cell r="F3828" t="str">
            <v>Mtr.</v>
          </cell>
        </row>
        <row r="3829">
          <cell r="B3829" t="str">
            <v>Geysers</v>
          </cell>
          <cell r="C3829" t="e">
            <v>#N/A</v>
          </cell>
        </row>
        <row r="3830">
          <cell r="B3830" t="str">
            <v>supply and fixing of 1500 W automatic electric water heater of 25 liters capacity suitable for 230 V 50 c/s AC supply on suitable MS clamps with 3 core flex wire, but witrhout plumbing work. DATA AY</v>
          </cell>
          <cell r="C3830" t="e">
            <v>#N/A</v>
          </cell>
          <cell r="D3830">
            <v>6161</v>
          </cell>
          <cell r="F3830" t="str">
            <v>each</v>
          </cell>
        </row>
        <row r="3831">
          <cell r="B3831" t="str">
            <v>Panel board</v>
          </cell>
          <cell r="C3831" t="e">
            <v>#N/A</v>
          </cell>
        </row>
        <row r="3832">
          <cell r="B3832" t="str">
            <v>Supply and erection of 100 Amps capacity floor mounting / wall mounting panel board (Cubical type) with bus bar chamber made up of 16 SWG MS sheet for 3 phase 4 wire system with 25mm x 3mm tin coated copper flats for phases and neutral; cable chamber, swi</v>
          </cell>
          <cell r="C3832" t="e">
            <v>#VALUE!</v>
          </cell>
        </row>
        <row r="3833">
          <cell r="B3833" t="str">
            <v>Incoming: 1 no. 100 A TPN 15KA MCCB with all protective devices 
Outgoings: 4 nos. 63A TPN 15KA MCCB with all protective devices. 
Dummy provision - 1 No.</v>
          </cell>
          <cell r="C3833" t="e">
            <v>#N/A</v>
          </cell>
        </row>
        <row r="3834">
          <cell r="B3834" t="str">
            <v>1set LED pilot lamps withfuse units, switches and interconnections. Inter connections to the bus bar by 25mm x 3mm TC copper flat for phases and neutral from 100A TPN MCCB the bus interconnection by SWG No.6 TC copper for the phases and neutral from the 6</v>
          </cell>
          <cell r="C3834" t="e">
            <v>#VALUE!</v>
          </cell>
          <cell r="D3834">
            <v>55127</v>
          </cell>
        </row>
        <row r="3835">
          <cell r="B3835" t="str">
            <v>Supply and erection of 200 Amps capacity floor mounting / wall mounting panel board (Cubical type) with bus bar chamber made up of 16 SWG MS sheet for 3 phase 4 wire system with 25mm x 6 mm tin coated copper flats for phases and 25mm x 3 mm  neutral; cabl</v>
          </cell>
          <cell r="C3835" t="e">
            <v>#VALUE!</v>
          </cell>
        </row>
        <row r="3836">
          <cell r="B3836" t="str">
            <v>Incoming: 1 no. 200 A FP 15KA MCCB with all protective devices 
                   1 No. 100 A FP 15 KA MCCB with all protective devices
Outgoings: 4 Nos. 100 A 15 KA 4 P MCCB
                   6 nos. 63A TPN 15KA MCCB
 with all protective devices. 
Dumm</v>
          </cell>
          <cell r="C3836" t="e">
            <v>#VALUE!</v>
          </cell>
        </row>
        <row r="3837">
          <cell r="B3837" t="str">
            <v>1set LED pilot lamps with fuse units, switches and interconnections. Inter connections to the bus bar by 25mm x 6 mm TC copper flat for phases and 25 mm x 3 for neutral from 200A MCCB; interconnection from 100 A FP/ TP  MCCB to the bus by 25 mm x 3 mm cop</v>
          </cell>
          <cell r="C3837" t="e">
            <v>#VALUE!</v>
          </cell>
          <cell r="D3837">
            <v>165743</v>
          </cell>
          <cell r="F3837" t="str">
            <v>Each</v>
          </cell>
        </row>
        <row r="3838">
          <cell r="B3838" t="str">
            <v>Supply and erection of 315 Amps capacity floor mounting panel board (Cubical type) with bus bar chamber made up of 16 SWG MS sheet for 3 phase 4 wire system with 40mm x 6mm tin coated copper flat for phases and 25mm x 6mm tin coated copper flat for neutra</v>
          </cell>
          <cell r="C3838" t="e">
            <v>#VALUE!</v>
          </cell>
        </row>
        <row r="3839">
          <cell r="B3839" t="str">
            <v>Incoming: 1 no. 315A 35KA FP MCCB; 
Incoming: 1 no. 200A 25KA FP MCCB; 
Outgoings:  5 Nos. 125A 15 KA TPN MCCB 
                      12 Nos. 63A 15 KA TPN MCCB    
with all protective devices
Dummy provision - 1 No.</v>
          </cell>
          <cell r="C3839" t="e">
            <v>#N/A</v>
          </cell>
        </row>
        <row r="3840">
          <cell r="B3840" t="str">
            <v>1set LED pilot lamps withfuse units, switches and interconnections; inter connection to the bus bar by 40 x 6 mm TC copper flat for phases and 25 x 6 mm TC copper flat for neutral from 315A 35KA MCCB to the bus; interconnection by 25 mm x 6 mm for TC copp</v>
          </cell>
          <cell r="C3840" t="e">
            <v>#VALUE!</v>
          </cell>
          <cell r="D3840">
            <v>241785</v>
          </cell>
          <cell r="F3840" t="str">
            <v>Nos</v>
          </cell>
        </row>
        <row r="3841">
          <cell r="B3841" t="str">
            <v>supply and fixing of MS box of suitable size for the terrmination of cable with in and out arrangements) and with earth connections. - DATA AV</v>
          </cell>
          <cell r="C3841" t="e">
            <v>#N/A</v>
          </cell>
          <cell r="D3841">
            <v>348</v>
          </cell>
          <cell r="F3841" t="str">
            <v>Nos</v>
          </cell>
        </row>
        <row r="3842">
          <cell r="B3842" t="str">
            <v>Supply and laying of 25mm PVC rigid pipe concealed in wall and ceiling with necessary junction and openings at required locations for the drawal of communication wire. - Data BE</v>
          </cell>
          <cell r="C3842" t="e">
            <v>#N/A</v>
          </cell>
          <cell r="D3842">
            <v>38</v>
          </cell>
          <cell r="F3842" t="str">
            <v>Rmt</v>
          </cell>
        </row>
        <row r="3843">
          <cell r="B3843" t="str">
            <v>Towards Fabrication, supply and installation of  of CT  metering box for availing the power supply from TANGEDCO CER No.110/2020-2021</v>
          </cell>
          <cell r="C3843" t="e">
            <v>#N/A</v>
          </cell>
          <cell r="D3843">
            <v>30000</v>
          </cell>
          <cell r="F3843" t="str">
            <v>each</v>
          </cell>
        </row>
        <row r="3844">
          <cell r="B3844" t="str">
            <v>Service connection charges payable to TANGEDCO</v>
          </cell>
          <cell r="C3844" t="e">
            <v>#N/A</v>
          </cell>
          <cell r="D3844">
            <v>500000</v>
          </cell>
          <cell r="F3844" t="str">
            <v>L.S</v>
          </cell>
        </row>
        <row r="3845">
          <cell r="B3845" t="str">
            <v>GENSET</v>
          </cell>
          <cell r="C3845" t="e">
            <v>#N/A</v>
          </cell>
        </row>
        <row r="3846">
          <cell r="B3846" t="str">
            <v>Supply, installation, testing and commissioning of 62.5 KVA Diesel Generator set complete with all accessories like engine, alternator, batteries with leads  control panel, base frame, antivibration mounts,  residential silencer,400 litres fuel tank, inta</v>
          </cell>
          <cell r="C3846" t="e">
            <v>#VALUE!</v>
          </cell>
        </row>
        <row r="3847">
          <cell r="B3847" t="str">
            <v>Erection, Testing and commissioning of 62.5KVA Diesel generator set. PWD SR 2020-2021</v>
          </cell>
          <cell r="C3847" t="e">
            <v>#N/A</v>
          </cell>
          <cell r="D3847">
            <v>522900</v>
          </cell>
          <cell r="F3847" t="str">
            <v>Each</v>
          </cell>
        </row>
        <row r="3848">
          <cell r="B3848" t="str">
            <v>Providing suitable foundation for accomodating the 125 KVA DG set.</v>
          </cell>
          <cell r="C3848" t="e">
            <v>#N/A</v>
          </cell>
          <cell r="D3848">
            <v>60000</v>
          </cell>
          <cell r="F3848" t="str">
            <v>Job</v>
          </cell>
        </row>
        <row r="3849">
          <cell r="B3849" t="str">
            <v>Insulation for the residential silencer (supply of residential silencer to be included under item for DG Sets)</v>
          </cell>
          <cell r="C3849" t="e">
            <v>#N/A</v>
          </cell>
        </row>
        <row r="3850">
          <cell r="B3850" t="str">
            <v xml:space="preserve">Insulation for the residential silencer (supply of residential silencer to be included under item for DG Sets)  </v>
          </cell>
          <cell r="C3850" t="e">
            <v>#N/A</v>
          </cell>
          <cell r="D3850">
            <v>7000</v>
          </cell>
          <cell r="F3850" t="str">
            <v>Each</v>
          </cell>
        </row>
        <row r="3851">
          <cell r="B3851" t="str">
            <v xml:space="preserve">Supply and installation of M.S. cable adopter box (made of 14 SWG sheet steel) with suitable copper bus extension link from alternator. The adopter box shall have tinned copper bus bar of suitable size for phases and neutral with suitable holes for cable </v>
          </cell>
          <cell r="C3851" t="e">
            <v>#VALUE!</v>
          </cell>
          <cell r="D3851">
            <v>27646</v>
          </cell>
          <cell r="F3851" t="str">
            <v>No</v>
          </cell>
        </row>
        <row r="3852">
          <cell r="B3852" t="str">
            <v xml:space="preserve">For block </v>
          </cell>
          <cell r="C3852" t="e">
            <v>#N/A</v>
          </cell>
        </row>
        <row r="3853">
          <cell r="B3853" t="str">
            <v>EXHAUST PIPE</v>
          </cell>
          <cell r="C3853" t="str">
            <v>EXHAUST PIPE</v>
          </cell>
        </row>
        <row r="3854">
          <cell r="B3854" t="str">
            <v>Supply and installation of MS exhaust pipe of suitable thickness with 100mm dia upto 5m from the silencer complete with necessary supports, brackets etc. The supports shall have at intervals of not more than 2.5m.</v>
          </cell>
          <cell r="C3854" t="e">
            <v>#N/A</v>
          </cell>
          <cell r="D3854">
            <v>339.3</v>
          </cell>
          <cell r="F3854" t="str">
            <v>m</v>
          </cell>
        </row>
        <row r="3855">
          <cell r="B3855" t="str">
            <v xml:space="preserve">For block </v>
          </cell>
          <cell r="C3855" t="e">
            <v>#N/A</v>
          </cell>
          <cell r="D3855">
            <v>339.3</v>
          </cell>
          <cell r="F3855" t="str">
            <v>m</v>
          </cell>
        </row>
        <row r="3856">
          <cell r="B3856" t="str">
            <v>Supply and installation of MS exhaust pipe of suitable thickness with 125 mm dia complete with MS wall / ceiling support, etc.</v>
          </cell>
          <cell r="C3856" t="e">
            <v>#N/A</v>
          </cell>
          <cell r="D3856">
            <v>2756</v>
          </cell>
          <cell r="F3856" t="str">
            <v>m</v>
          </cell>
        </row>
        <row r="3857">
          <cell r="B3857" t="str">
            <v xml:space="preserve">For block </v>
          </cell>
          <cell r="C3857" t="e">
            <v>#N/A</v>
          </cell>
          <cell r="D3857">
            <v>2756</v>
          </cell>
          <cell r="F3857" t="str">
            <v>m</v>
          </cell>
        </row>
        <row r="3858">
          <cell r="B3858" t="str">
            <v>Supply and insulation of exhaust pipe thermal insulation lagging with mineral wool as per IS 3677 / 1973 reinforced with chicken mesh and cladded with aluminium sheet of 26 SWG and 50mm thick with 64 Kg/Cu. Mtr. Density.</v>
          </cell>
          <cell r="C3858" t="e">
            <v>#N/A</v>
          </cell>
          <cell r="D3858">
            <v>197</v>
          </cell>
          <cell r="F3858" t="str">
            <v>m</v>
          </cell>
        </row>
        <row r="3859">
          <cell r="B3859" t="str">
            <v xml:space="preserve">For block </v>
          </cell>
          <cell r="C3859" t="e">
            <v>#N/A</v>
          </cell>
          <cell r="D3859">
            <v>197</v>
          </cell>
          <cell r="F3859" t="str">
            <v>m</v>
          </cell>
        </row>
        <row r="3860">
          <cell r="B3860" t="str">
            <v>Supply and installation of stainless steel rain hood / rain cap / bend at top of the exhaust pipe to prevent rain water entry to exhaust pipe with provision of drain plug in the system.</v>
          </cell>
          <cell r="C3860" t="e">
            <v>#N/A</v>
          </cell>
          <cell r="D3860">
            <v>4245</v>
          </cell>
          <cell r="F3860" t="str">
            <v>Set</v>
          </cell>
        </row>
        <row r="3861">
          <cell r="B3861" t="str">
            <v xml:space="preserve">For block </v>
          </cell>
          <cell r="C3861" t="e">
            <v>#N/A</v>
          </cell>
          <cell r="D3861">
            <v>4245</v>
          </cell>
          <cell r="F3861" t="str">
            <v>Set</v>
          </cell>
        </row>
        <row r="3862">
          <cell r="B3862" t="str">
            <v>APPROVAL FROM CEIG / CEA</v>
          </cell>
          <cell r="C3862" t="e">
            <v>#N/A</v>
          </cell>
        </row>
        <row r="3863">
          <cell r="B3863" t="str">
            <v>Preparation of necessary drawings  for approval by Chief Electrical Inspector to Government / CEA, obtain approval for the same, arrange for the inspection by the Electrical Inspectorate / CEA Officials and obtain safety certificate from them for commissi</v>
          </cell>
          <cell r="C3863" t="e">
            <v>#VALUE!</v>
          </cell>
          <cell r="D3863">
            <v>30000</v>
          </cell>
          <cell r="F3863" t="str">
            <v>job</v>
          </cell>
        </row>
        <row r="3864">
          <cell r="B3864" t="str">
            <v xml:space="preserve">For block </v>
          </cell>
          <cell r="C3864" t="e">
            <v>#N/A</v>
          </cell>
          <cell r="D3864">
            <v>30000</v>
          </cell>
          <cell r="F3864" t="str">
            <v>job</v>
          </cell>
        </row>
        <row r="3865">
          <cell r="B3865" t="str">
            <v>Providing safety equipments: CO2 fire extinguisher : 1 No.; 9 ltrs capacity fire buckets:  3 Nos., &amp; rubber mat : 1 No.</v>
          </cell>
          <cell r="C3865" t="e">
            <v>#N/A</v>
          </cell>
          <cell r="D3865">
            <v>16750</v>
          </cell>
          <cell r="F3865" t="str">
            <v>Set</v>
          </cell>
        </row>
        <row r="3866">
          <cell r="B3866" t="str">
            <v xml:space="preserve">For block </v>
          </cell>
          <cell r="C3866" t="e">
            <v>#N/A</v>
          </cell>
          <cell r="D3866">
            <v>16750</v>
          </cell>
          <cell r="F3866" t="str">
            <v>Set</v>
          </cell>
        </row>
        <row r="3867">
          <cell r="B3867" t="str">
            <v>CABLING AND END TERMINATION</v>
          </cell>
          <cell r="C3867" t="e">
            <v>#N/A</v>
          </cell>
        </row>
        <row r="3868">
          <cell r="B3868" t="str">
            <v>Supply and laying of  XLPE, aluminium conductor 1.1KV grade armoured ,MV cable of the following sizes in the existing cable trays / trenches as required generally confirming to IS: 1554/Part - I / 1970</v>
          </cell>
          <cell r="C3868" t="str">
            <v>Supply and laying of  XLPE, aluminium conductor 1.1KV grade armoured ,MV cable of the following sizes in the existing cable trays / trenches as required generally confirming to IS: 1554/Part - I / 1970</v>
          </cell>
        </row>
        <row r="3869">
          <cell r="B3869" t="str">
            <v>Note: If necessary the cables are to be laid in ground / in a trench to be excavated at a depth of 0.75 Mtr. putting 0.15 Mtr. layer of sand and covering the cable completely with brick and sand and refilling the earth to make good.</v>
          </cell>
          <cell r="C3869" t="str">
            <v>Note: If necessary the cables are to be laid in ground / in a trench to be excavated at a depth of 0.75 Mtr. putting 0.15 Mtr. layer of sand and covering the cable completely with brick and sand and refilling the earth to make good.</v>
          </cell>
        </row>
        <row r="3870">
          <cell r="B3870" t="str">
            <v>a) 3 1/2 x 185 sqmm aluminium cable (Data-A) SD - 211
From DG panel to the common panel</v>
          </cell>
          <cell r="C3870" t="str">
            <v>a) 3 1/2 x 185 sqmm aluminium cable (Data-A) SD - 211 
From DG panel to the common panel  ( CER NO.124/2020-2021)</v>
          </cell>
          <cell r="D3870">
            <v>1169</v>
          </cell>
          <cell r="F3870" t="str">
            <v>m</v>
          </cell>
        </row>
        <row r="3871">
          <cell r="B3871" t="str">
            <v xml:space="preserve">For block </v>
          </cell>
          <cell r="C3871" t="e">
            <v>#N/A</v>
          </cell>
        </row>
        <row r="3872">
          <cell r="B3872" t="str">
            <v>Supply and fixing of brass cable gland for XLPE armoured LTUG cable for following sizes with earth connection.</v>
          </cell>
          <cell r="C3872" t="str">
            <v>Supply and fixing of brass cable gland for XLPE armoured LTUG cable for following sizes with earth connection.</v>
          </cell>
        </row>
        <row r="3873">
          <cell r="B3873" t="str">
            <v>3 1/2 x 185 sqmm aluminium cable  SD - 193</v>
          </cell>
          <cell r="C3873" t="e">
            <v>#N/A</v>
          </cell>
          <cell r="D3873">
            <v>573</v>
          </cell>
          <cell r="F3873" t="str">
            <v>Nos</v>
          </cell>
        </row>
        <row r="3874">
          <cell r="B3874" t="str">
            <v>Supply and providing cable end termination of following sizes of XLPE armoured LTUG Aluminium cable with necessary aluminium cable sockets by crimping etc. with electrical connection complete.</v>
          </cell>
          <cell r="C3874" t="str">
            <v xml:space="preserve">Supply and providing cable end termination of following sizes of XLPE armoured LTUG Aluminium cable </v>
          </cell>
        </row>
        <row r="3875">
          <cell r="B3875" t="str">
            <v xml:space="preserve"> 3 1/2 x 185 sqmm aluminium cable (Data-C) SD- 242</v>
          </cell>
          <cell r="C3875" t="e">
            <v>#N/A</v>
          </cell>
          <cell r="D3875">
            <v>468</v>
          </cell>
          <cell r="F3875" t="str">
            <v>Nos</v>
          </cell>
        </row>
        <row r="3876">
          <cell r="B3876" t="str">
            <v>SUPPLY AND CLAMPING OF CONTROL CABLES</v>
          </cell>
          <cell r="C3876" t="e">
            <v>#N/A</v>
          </cell>
        </row>
        <row r="3877">
          <cell r="B3877" t="str">
            <v>Supply and clamping of 4 core 2.5 sq. mm PVC sheathed and armoured copper cable from alternator to the proposed DG panel on wall / in the hume pipe with necessary glands and crimping at both ends.  Data I</v>
          </cell>
          <cell r="C3877" t="e">
            <v>#N/A</v>
          </cell>
          <cell r="D3877">
            <v>300</v>
          </cell>
          <cell r="F3877" t="str">
            <v>m</v>
          </cell>
        </row>
        <row r="3878">
          <cell r="B3878" t="str">
            <v>Lightning Protection System</v>
          </cell>
          <cell r="C3878" t="e">
            <v>#N/A</v>
          </cell>
        </row>
        <row r="3879">
          <cell r="B3879" t="str">
            <v xml:space="preserve">Supply, Installation, testing &amp; commisioning of Early Streamer Emission Lightning protection system as per NFC-17-102 standard or equal as per IS-2309 1969, 7689 with all acessories like prevectron/Erico Spike, GI mast, mounting brackets, lightning event </v>
          </cell>
          <cell r="C3879" t="e">
            <v>#VALUE!</v>
          </cell>
          <cell r="D3879">
            <v>300000</v>
          </cell>
          <cell r="F3879" t="str">
            <v>m</v>
          </cell>
        </row>
        <row r="3880">
          <cell r="B3880" t="str">
            <v xml:space="preserve">For block </v>
          </cell>
          <cell r="C3880" t="e">
            <v>#N/A</v>
          </cell>
          <cell r="F3880" t="str">
            <v>Nos</v>
          </cell>
        </row>
        <row r="3881">
          <cell r="B3881" t="str">
            <v>EPABX</v>
          </cell>
          <cell r="C3881" t="e">
            <v>#N/A</v>
          </cell>
        </row>
        <row r="3882">
          <cell r="B3882" t="str">
            <v xml:space="preserve">Supply of NEC SL2100 digital   EPABX System 
System Configuration : 
 06 Trunk (P &amp; T Line) Ports 
 32 Station Ports
 01 Key Telephone System
</v>
          </cell>
          <cell r="C3882" t="e">
            <v>#N/A</v>
          </cell>
          <cell r="D3882">
            <v>51890</v>
          </cell>
          <cell r="F3882" t="str">
            <v>Nos</v>
          </cell>
        </row>
        <row r="3883">
          <cell r="B3883" t="str">
            <v>Installation &amp; Programming Charges</v>
          </cell>
          <cell r="C3883" t="e">
            <v>#N/A</v>
          </cell>
          <cell r="D3883">
            <v>5000</v>
          </cell>
          <cell r="F3883" t="str">
            <v>L.S</v>
          </cell>
        </row>
        <row r="3884">
          <cell r="B3884" t="str">
            <v>Supply of Panasonic Basic Telephone TS-500</v>
          </cell>
          <cell r="C3884" t="e">
            <v>#N/A</v>
          </cell>
          <cell r="D3884">
            <v>850</v>
          </cell>
          <cell r="F3884" t="str">
            <v>Nos</v>
          </cell>
        </row>
        <row r="3885">
          <cell r="B3885" t="str">
            <v>Supply and laying  of 2 pair  pvc 0.5mm Telephone cable including labour charges</v>
          </cell>
          <cell r="C3885" t="e">
            <v>#N/A</v>
          </cell>
          <cell r="D3885">
            <v>48</v>
          </cell>
          <cell r="F3885" t="str">
            <v>MTRS</v>
          </cell>
        </row>
        <row r="3886">
          <cell r="B3886" t="str">
            <v>100 PAIR KRONE BOX WITH MODULES</v>
          </cell>
          <cell r="C3886" t="e">
            <v>#N/A</v>
          </cell>
          <cell r="D3886">
            <v>4000</v>
          </cell>
          <cell r="F3886" t="str">
            <v>Nos</v>
          </cell>
        </row>
        <row r="3887">
          <cell r="B3887" t="str">
            <v>NETWORKING</v>
          </cell>
          <cell r="C3887" t="e">
            <v>#N/A</v>
          </cell>
        </row>
        <row r="3888">
          <cell r="B3888" t="str">
            <v>Supply and Installation of DLINK 10/100/1000 24 PORT GIGABYTE  ETHERNET SWITCH</v>
          </cell>
          <cell r="C3888" t="e">
            <v>#N/A</v>
          </cell>
          <cell r="D3888">
            <v>9250</v>
          </cell>
          <cell r="F3888" t="str">
            <v>Nos</v>
          </cell>
        </row>
        <row r="3889">
          <cell r="B3889" t="str">
            <v>Supply and Installation of DLINK 24 Port Patch Panel</v>
          </cell>
          <cell r="C3889" t="e">
            <v>#N/A</v>
          </cell>
          <cell r="D3889">
            <v>6500</v>
          </cell>
          <cell r="F3889" t="str">
            <v>Nos</v>
          </cell>
        </row>
        <row r="3890">
          <cell r="B3890" t="str">
            <v>Supply and fixing of cable Manager</v>
          </cell>
          <cell r="C3890" t="e">
            <v>#N/A</v>
          </cell>
          <cell r="D3890">
            <v>700</v>
          </cell>
          <cell r="F3890" t="str">
            <v>Nos</v>
          </cell>
        </row>
        <row r="3891">
          <cell r="B3891" t="str">
            <v>Supply and fixing of Power Manager</v>
          </cell>
          <cell r="C3891" t="e">
            <v>#N/A</v>
          </cell>
          <cell r="D3891">
            <v>900</v>
          </cell>
          <cell r="F3891" t="str">
            <v>Nos</v>
          </cell>
        </row>
        <row r="3892">
          <cell r="B3892" t="str">
            <v>Supply and Installation of 32U Networking Rack with, Trey &amp; Accessories</v>
          </cell>
          <cell r="C3892" t="e">
            <v>#N/A</v>
          </cell>
          <cell r="D3892">
            <v>37400</v>
          </cell>
          <cell r="F3892" t="str">
            <v>Nos</v>
          </cell>
        </row>
        <row r="3893">
          <cell r="B3893" t="str">
            <v>Supply and Installation of D-Link  Patch Card (01 Mtr)</v>
          </cell>
          <cell r="C3893" t="e">
            <v>#N/A</v>
          </cell>
          <cell r="D3893">
            <v>190</v>
          </cell>
          <cell r="F3893" t="str">
            <v>Nos</v>
          </cell>
        </row>
        <row r="3894">
          <cell r="B3894" t="str">
            <v>Supply and Installation of D-Link  Patch Card (02 Mtr)</v>
          </cell>
          <cell r="C3894" t="e">
            <v>#N/A</v>
          </cell>
          <cell r="D3894">
            <v>230</v>
          </cell>
          <cell r="F3894" t="str">
            <v>Nos</v>
          </cell>
        </row>
        <row r="3895">
          <cell r="B3895" t="str">
            <v>Supply and Installation of D-Link I/O Box-single</v>
          </cell>
          <cell r="C3895" t="e">
            <v>#N/A</v>
          </cell>
          <cell r="D3895">
            <v>275</v>
          </cell>
          <cell r="F3895" t="str">
            <v>Nos</v>
          </cell>
        </row>
        <row r="3896">
          <cell r="B3896" t="str">
            <v>Supply and Installation of D-Link I/O Box-DUAL</v>
          </cell>
          <cell r="C3896" t="e">
            <v>#N/A</v>
          </cell>
          <cell r="D3896">
            <v>310</v>
          </cell>
          <cell r="F3896" t="str">
            <v>Nos</v>
          </cell>
        </row>
        <row r="3897">
          <cell r="B3897" t="str">
            <v>Supply and laying of f D-Link Cat6 UTP Ethernet  cable including labour charges with all Accessories 74.00 725 Mtrs 53,650.00</v>
          </cell>
          <cell r="C3897" t="e">
            <v>#N/A</v>
          </cell>
          <cell r="D3897">
            <v>74</v>
          </cell>
          <cell r="F3897" t="str">
            <v>MTRS</v>
          </cell>
        </row>
        <row r="3898">
          <cell r="B3898" t="str">
            <v>DLINK OUT DOOR CELINNG ACCESS POINT</v>
          </cell>
          <cell r="C3898" t="e">
            <v>#N/A</v>
          </cell>
          <cell r="D3898">
            <v>12000</v>
          </cell>
          <cell r="F3898" t="str">
            <v>Nos</v>
          </cell>
        </row>
        <row r="3899">
          <cell r="B3899" t="str">
            <v>Installation &amp; Termination Charges for net working switch, rack patch chord etc.,,,</v>
          </cell>
          <cell r="C3899" t="e">
            <v>#N/A</v>
          </cell>
          <cell r="D3899">
            <v>15000</v>
          </cell>
          <cell r="F3899" t="str">
            <v>LS</v>
          </cell>
        </row>
        <row r="3900">
          <cell r="B3900" t="str">
            <v>CCTV Camera</v>
          </cell>
          <cell r="C3900" t="e">
            <v>#N/A</v>
          </cell>
        </row>
        <row r="3901">
          <cell r="B3901" t="str">
            <v>Supply Of HIKVISION Dome WDR (Wide Dvnamic Ranqe) lP Gamera Sensor Size:1/3 inch, Minimum 4 Mega Pixel, Lens Size/ Focal Length :3.6mm, Minimum lllumination -BAiV:0 Lux. Minmum lllumination-0.03 Lux (Color). Usage: Indoor &amp; OutDoor Vandal Proof. Video res</v>
          </cell>
          <cell r="C3901" t="e">
            <v>#VALUE!</v>
          </cell>
          <cell r="D3901">
            <v>7664</v>
          </cell>
          <cell r="F3901" t="str">
            <v>Nos</v>
          </cell>
        </row>
        <row r="3902">
          <cell r="B3902" t="str">
            <v>SUPPLY OF HIKVISION NVR (Netword Vldeo Recorder) : 16 channele NVR. No. of camor.ls eupported l6 chantrel Comprossit&gt;n Format: H.264, H 265 MJPEG, H.265+. Videio Resolution: 3840x 2160, 1920x 1080, 1280x 1024,12t\0x 72O,1024x 768 Recording Mode: Manual, S</v>
          </cell>
          <cell r="C3902" t="e">
            <v>#VALUE!</v>
          </cell>
          <cell r="D3902">
            <v>18850</v>
          </cell>
          <cell r="F3902" t="str">
            <v>Nos</v>
          </cell>
        </row>
        <row r="3903">
          <cell r="B3903" t="str">
            <v>SUPPLY OF DLINK - 24 Port Rack Mountable POE - Manaqed switch 'Fon!: Min 16 ports,Rj45-10/100/1000Base T, Min 4 SFP, 1 Console Port POE: lEEE802.af support in all ports &amp; 802.at L:ourer supply: Built in. Layer2 Features: Spanning tree(STP) Static Port Tru</v>
          </cell>
          <cell r="C3903" t="e">
            <v>#VALUE!</v>
          </cell>
          <cell r="D3903">
            <v>29300</v>
          </cell>
          <cell r="F3903" t="str">
            <v>Nos</v>
          </cell>
        </row>
        <row r="3904">
          <cell r="B3904" t="str">
            <v>SUPPLY OF DLINK - 8 Port POE - Manaqed switch 'Fon!: Min 16 ports,Rj45-10/100/1000Base T, Min 4 SFP, 1 Console Port POE: lEEE802.af support in all ports &amp; 802.at L:ourer supply: Built in. Layer2 Features: Spanning tree(STP) Static Port Trunking, 16K MAC L</v>
          </cell>
          <cell r="C3904" t="e">
            <v>#VALUE!</v>
          </cell>
          <cell r="D3904">
            <v>13250</v>
          </cell>
          <cell r="F3904" t="str">
            <v>Nos</v>
          </cell>
        </row>
        <row r="3905">
          <cell r="B3905" t="str">
            <v>LG - 55 inch HD Display Screen: Size: 55 inch',: HDMI - 2 and VGA, USB, 178 degree x 178 degree Operating Condition 24 hours.</v>
          </cell>
          <cell r="C3905" t="e">
            <v>#N/A</v>
          </cell>
          <cell r="D3905">
            <v>63000</v>
          </cell>
          <cell r="F3905" t="str">
            <v>Nos</v>
          </cell>
        </row>
        <row r="3906">
          <cell r="B3906" t="str">
            <v>Hard Disk - 4 TB Surviliance Hard Disk</v>
          </cell>
          <cell r="C3906" t="e">
            <v>#N/A</v>
          </cell>
          <cell r="D3906">
            <v>10500</v>
          </cell>
          <cell r="F3906" t="str">
            <v>Nos</v>
          </cell>
        </row>
        <row r="3907">
          <cell r="B3907" t="str">
            <v>HDMI CABLE -15 MTRS</v>
          </cell>
          <cell r="C3907" t="e">
            <v>#N/A</v>
          </cell>
          <cell r="D3907">
            <v>2350</v>
          </cell>
          <cell r="F3907" t="str">
            <v>Nos</v>
          </cell>
        </row>
        <row r="3908">
          <cell r="B3908" t="str">
            <v>DLINK CAT6 UTP CABLE</v>
          </cell>
          <cell r="C3908" t="e">
            <v>#N/A</v>
          </cell>
          <cell r="D3908">
            <v>74</v>
          </cell>
          <cell r="F3908" t="str">
            <v>mtr</v>
          </cell>
        </row>
        <row r="3909">
          <cell r="B3909" t="str">
            <v>HDMI SPLITER 2 Way</v>
          </cell>
          <cell r="C3909" t="e">
            <v>#N/A</v>
          </cell>
          <cell r="D3909">
            <v>4000</v>
          </cell>
          <cell r="F3909" t="str">
            <v>Nos</v>
          </cell>
        </row>
        <row r="3910">
          <cell r="B3910" t="str">
            <v>RJ6 Video AV Cable</v>
          </cell>
          <cell r="C3910" t="e">
            <v>#N/A</v>
          </cell>
          <cell r="D3910">
            <v>45</v>
          </cell>
          <cell r="F3910" t="str">
            <v>mtr</v>
          </cell>
        </row>
        <row r="3911">
          <cell r="B3911" t="str">
            <v>Installation &amp; Termination Charges for net working switch, rack patch chord etc.,,,</v>
          </cell>
          <cell r="C3911" t="e">
            <v>#N/A</v>
          </cell>
          <cell r="D3911">
            <v>15000</v>
          </cell>
          <cell r="F3911" t="str">
            <v>LS</v>
          </cell>
        </row>
        <row r="3912">
          <cell r="B3912" t="str">
            <v>CCTV Arrangements</v>
          </cell>
          <cell r="C3912" t="e">
            <v>#N/A</v>
          </cell>
          <cell r="D3912">
            <v>175085</v>
          </cell>
          <cell r="F3912" t="str">
            <v>Set</v>
          </cell>
        </row>
        <row r="3913">
          <cell r="B3913" t="str">
            <v xml:space="preserve">Supplying, laying and fixing of 32 mm dia CPVC (Chlorinated Poly Vinyl Chloride) Pipe (Higher pressure rating with higher pipe
thickness) Standard Dimension Ratio–11 abest </v>
          </cell>
          <cell r="C3913" t="e">
            <v>#N/A</v>
          </cell>
          <cell r="D3913">
            <v>412.96</v>
          </cell>
          <cell r="F3913" t="str">
            <v>mtr</v>
          </cell>
        </row>
        <row r="3914">
          <cell r="B3914" t="str">
            <v>Fire Fighting and Alarm System</v>
          </cell>
          <cell r="C3914" t="e">
            <v>#N/A</v>
          </cell>
          <cell r="D3914">
            <v>511110</v>
          </cell>
          <cell r="F3914" t="str">
            <v>Set</v>
          </cell>
        </row>
        <row r="3915">
          <cell r="B3915" t="str">
            <v>Providing Texture Finish over the Existing Plastered wall Surface using Duracast crosstex with desired pattern (Rainfall, vertical, Horizontal of 2 to 2.5mm thk)  (Qtn)</v>
          </cell>
          <cell r="C3915" t="e">
            <v>#N/A</v>
          </cell>
          <cell r="D3915">
            <v>204.52</v>
          </cell>
          <cell r="F3915" t="str">
            <v>Sqm</v>
          </cell>
        </row>
        <row r="3916">
          <cell r="B3916" t="str">
            <v>Supply and installation of  water purification with drinking water RO plant 500 LPH with UV system and all accessories (Qtn)</v>
          </cell>
          <cell r="C3916" t="e">
            <v>#N/A</v>
          </cell>
          <cell r="D3916">
            <v>275000</v>
          </cell>
          <cell r="F3916" t="str">
            <v>Set</v>
          </cell>
        </row>
        <row r="3917">
          <cell r="B3917" t="str">
            <v xml:space="preserve">Providing ornamental border design for button shape works (9" x9") 25mm thick Projection /Stapay works as per the drawing including cost of materials like cement and labour charge and as directed by the departmental office .,all complete. </v>
          </cell>
          <cell r="C3917" t="e">
            <v>#N/A</v>
          </cell>
          <cell r="D3917">
            <v>636.53</v>
          </cell>
          <cell r="F3917" t="str">
            <v>Nos</v>
          </cell>
        </row>
        <row r="3918">
          <cell r="B3918" t="str">
            <v>SOLAR WATER HEATER ARRANGEMENTS</v>
          </cell>
          <cell r="C3918" t="e">
            <v>#N/A</v>
          </cell>
        </row>
        <row r="3919">
          <cell r="B3919" t="str">
            <v>Supply,Erection, Commissioning and testing of SOLAR POWER PLANT (Superior variety) - On - GRID System: 60 KWP With various components and Technical Specification as specified here under.
 Solar Photo Voltaic module as per MNRE standards SPV Panel Specifi</v>
          </cell>
          <cell r="C3919" t="e">
            <v>#VALUE!</v>
          </cell>
          <cell r="D3919">
            <v>10050</v>
          </cell>
          <cell r="F3919" t="str">
            <v>Each</v>
          </cell>
        </row>
        <row r="3920">
          <cell r="B3920" t="str">
            <v>Solar On Grid / Grid Tie Inverter as per MNRE Standards, 3 Phase. 1 Nos of 12 KW. This is including of Array Junction box, combiner Box whereever necessary.</v>
          </cell>
          <cell r="C3920" t="e">
            <v>#N/A</v>
          </cell>
          <cell r="D3920">
            <v>98600</v>
          </cell>
          <cell r="F3920" t="str">
            <v>Each</v>
          </cell>
        </row>
        <row r="3921">
          <cell r="B3921" t="str">
            <v xml:space="preserve"> Roof Top Mounting structure &amp; electrical Accessories. Mounting structure design to withstand wind velocity up to 150km/hr, Structure material - hot dip galvanised steel with  minimum galvanization thickness of 120 microns or aiuminium alloy, bolts,nuts,f</v>
          </cell>
          <cell r="C3921" t="e">
            <v>#VALUE!</v>
          </cell>
          <cell r="D3921">
            <v>10450</v>
          </cell>
          <cell r="F3921" t="str">
            <v>Each</v>
          </cell>
        </row>
        <row r="3922">
          <cell r="B3922" t="str">
            <v>Supply and Commssioning of Contol Pannel with accessories, Installation of AC DB and DC DB with 4Sqmm 4 core cable</v>
          </cell>
          <cell r="C3922" t="e">
            <v>#N/A</v>
          </cell>
          <cell r="D3922">
            <v>35000</v>
          </cell>
          <cell r="F3922" t="str">
            <v>Each</v>
          </cell>
        </row>
        <row r="3923">
          <cell r="B3923" t="str">
            <v>UG Cable work LT 4 Sqmm Copper, 4 core copper cable, AC DB to Main distribution panel.</v>
          </cell>
          <cell r="C3923" t="e">
            <v>#N/A</v>
          </cell>
          <cell r="D3923">
            <v>284</v>
          </cell>
          <cell r="F3923" t="str">
            <v>Rmt</v>
          </cell>
        </row>
        <row r="3924">
          <cell r="B3924" t="str">
            <v>Supply and Installation of 1000 LPD Solar water heating system FPC type Stand alone models should work up to 5 Bar pressure. Inner tank should be made of SS304 Grade stainless steel with minimum 2mm thinkness. hot water storage tank with back up
heater po</v>
          </cell>
          <cell r="C3924" t="e">
            <v>#VALUE!</v>
          </cell>
          <cell r="D3924">
            <v>152000</v>
          </cell>
          <cell r="F3924" t="str">
            <v>Each</v>
          </cell>
        </row>
        <row r="3925">
          <cell r="B3925" t="str">
            <v xml:space="preserve">2HP pressure pump to pump the cold water from the OH tank to the Solar Water Heater, outdoor type with proper cover to protect it from rain and </v>
          </cell>
          <cell r="C3925" t="e">
            <v>#N/A</v>
          </cell>
          <cell r="D3925">
            <v>26000</v>
          </cell>
          <cell r="F3925" t="str">
            <v>Each</v>
          </cell>
        </row>
        <row r="3926">
          <cell r="B3926" t="str">
            <v xml:space="preserve">Supplying, laying and fixing of 32 mm dia CPVC (Chlorinated Poly Vinyl Chloride) Pipe (Higher pressure rating with higher pipe
thickness) Standard Dimension Ratio–11 abest </v>
          </cell>
          <cell r="C3926" t="e">
            <v>#N/A</v>
          </cell>
          <cell r="D3926">
            <v>412.96</v>
          </cell>
          <cell r="F3926" t="str">
            <v>Rmt</v>
          </cell>
        </row>
        <row r="3927">
          <cell r="C3927">
            <v>0</v>
          </cell>
        </row>
        <row r="3928">
          <cell r="B3928" t="str">
            <v>SOLAR POWER PLANT ARRANGEMENTS</v>
          </cell>
          <cell r="C3928" t="e">
            <v>#N/A</v>
          </cell>
        </row>
        <row r="3929">
          <cell r="B3929" t="str">
            <v>Supply,Erection, Commissioning and testing of SOLAR POWER PLANT (Superior variety) - On - GRID System: 60 KWP With various components and Technical Specification as specified here under.
 Solar Photo Voltaic module as per MNRE standards SPV Panel Specifi</v>
          </cell>
          <cell r="C3929" t="e">
            <v>#VALUE!</v>
          </cell>
          <cell r="D3929">
            <v>10050</v>
          </cell>
          <cell r="F3929" t="str">
            <v>Each</v>
          </cell>
        </row>
        <row r="3930">
          <cell r="B3930" t="str">
            <v>Solar On Grid / Grid Tie Inverter as per MNRE Standards, 3 Phase. 1 Nos of 12 KW. This is including of Array Junction box, combiner Box whereever necessary.</v>
          </cell>
          <cell r="C3930" t="e">
            <v>#N/A</v>
          </cell>
          <cell r="D3930">
            <v>98600</v>
          </cell>
          <cell r="F3930" t="str">
            <v>Each</v>
          </cell>
        </row>
        <row r="3931">
          <cell r="B3931" t="str">
            <v xml:space="preserve"> Roof Top Mounting structure &amp; electrical Accessories. Mounting structure design to withstand wind velocity up to 150km/hr, Structure material - hot dip galvanised steel with  minimum galvanization thickness of 120 microns or aiuminium alloy, bolts,nuts,f</v>
          </cell>
          <cell r="C3931" t="e">
            <v>#VALUE!</v>
          </cell>
          <cell r="D3931">
            <v>10450</v>
          </cell>
          <cell r="F3931" t="str">
            <v>Each</v>
          </cell>
        </row>
        <row r="3932">
          <cell r="B3932" t="str">
            <v>Supply and Commssioning of Contol Pannel with accessories, Installation of AC DB and DC DB with 4Sqmm 4 core cable</v>
          </cell>
          <cell r="C3932" t="e">
            <v>#N/A</v>
          </cell>
          <cell r="D3932">
            <v>35000</v>
          </cell>
          <cell r="F3932" t="str">
            <v>Each</v>
          </cell>
        </row>
        <row r="3933">
          <cell r="B3933" t="str">
            <v>UG Cable work LT 4 Sqmm Copper, 4 core copper cable, AC DB to Main distribution panel.</v>
          </cell>
          <cell r="C3933" t="e">
            <v>#N/A</v>
          </cell>
          <cell r="D3933">
            <v>284</v>
          </cell>
          <cell r="F3933" t="str">
            <v>Rmt</v>
          </cell>
        </row>
        <row r="3934">
          <cell r="B3934" t="str">
            <v>S.S. GREASE FILTER WITH HANDLE</v>
          </cell>
          <cell r="C3934" t="e">
            <v>#N/A</v>
          </cell>
          <cell r="D3934">
            <v>3000</v>
          </cell>
          <cell r="F3934" t="str">
            <v>Nos</v>
          </cell>
        </row>
        <row r="3935">
          <cell r="B3935" t="str">
            <v xml:space="preserve">ERECTION MATERIALS AND ERECTION CHARGES FOR EXHAUST G.I. thread rodd, G.I. channel patti, G.I. bolt and nut, washer,rivets, asbestos rope, silicon paste, </v>
          </cell>
          <cell r="C3935" t="e">
            <v>#N/A</v>
          </cell>
          <cell r="D3935">
            <v>28000</v>
          </cell>
          <cell r="F3935" t="str">
            <v>Set</v>
          </cell>
        </row>
        <row r="3936">
          <cell r="B3936" t="str">
            <v>ERECTION MATERIALS AND ERECTION CHARGES FOR FRESH AIR G.I. thread rodd, G.I. channel patti, G.I. bolt and nut, washer,rivets, asbestos rope, silicon paste, self thread screw, self drilling screw anchor fastner bolt and nut.</v>
          </cell>
          <cell r="C3936" t="e">
            <v>#N/A</v>
          </cell>
          <cell r="D3936">
            <v>24000</v>
          </cell>
          <cell r="F3936" t="str">
            <v>Set</v>
          </cell>
        </row>
        <row r="3937">
          <cell r="B3937" t="str">
            <v>EXHAUST BLOWER BED - MS STRUCTURE as per site condition for fixing.</v>
          </cell>
          <cell r="C3937" t="e">
            <v>#N/A</v>
          </cell>
          <cell r="D3937">
            <v>23500</v>
          </cell>
          <cell r="F3937" t="str">
            <v>Set</v>
          </cell>
        </row>
        <row r="3938">
          <cell r="B3938" t="str">
            <v>FRESH AIR BLOWER BED   - MS STRUCTURE as per  site condition for fixing.</v>
          </cell>
          <cell r="C3938" t="e">
            <v>#N/A</v>
          </cell>
          <cell r="D3938">
            <v>22500</v>
          </cell>
          <cell r="F3938" t="str">
            <v>Set</v>
          </cell>
        </row>
        <row r="3939">
          <cell r="B3939" t="str">
            <v>S.S. L- ANGLE DRAIN CHANEL FRAME bottom support made of s.s. angle 304 grade. SIZE: 288" X 8"  (24 FEET)</v>
          </cell>
          <cell r="C3939" t="e">
            <v>#N/A</v>
          </cell>
          <cell r="D3939">
            <v>9700</v>
          </cell>
          <cell r="F3939" t="str">
            <v>Nos</v>
          </cell>
        </row>
        <row r="3940">
          <cell r="B3940" t="str">
            <v>S.S. DRAIN CHANEL  gratings top  made of  S.S. 3/4 X 3/4  square pipe 304 grade 1.6 mm thickness.SIZE: 288" X 8"  (24 FEET)</v>
          </cell>
          <cell r="C3940" t="e">
            <v>#N/A</v>
          </cell>
          <cell r="D3940">
            <v>15700</v>
          </cell>
          <cell r="F3940" t="str">
            <v>Nos</v>
          </cell>
        </row>
        <row r="3941">
          <cell r="B3941" t="str">
            <v>S.S. DRAIN GRATINGS BOTTOM FILTERS</v>
          </cell>
          <cell r="C3941" t="e">
            <v>#N/A</v>
          </cell>
          <cell r="D3941">
            <v>2400</v>
          </cell>
          <cell r="F3941" t="str">
            <v>Nos</v>
          </cell>
        </row>
        <row r="3942">
          <cell r="B3942" t="str">
            <v>S.S. DOUBLE DOOR VERTICAL FREEZER  CAPACITY: 380 LTRS SIZE: 27X27X78</v>
          </cell>
          <cell r="C3942" t="e">
            <v>#N/A</v>
          </cell>
          <cell r="D3942">
            <v>80000</v>
          </cell>
          <cell r="F3942" t="str">
            <v>Nos</v>
          </cell>
        </row>
        <row r="3943">
          <cell r="B3943" t="str">
            <v>S.S. HEAVY DUTY GRINDER , CAPACITY: 10 LTRS TILTING MODEL</v>
          </cell>
          <cell r="C3943" t="e">
            <v>#N/A</v>
          </cell>
          <cell r="D3943">
            <v>42000</v>
          </cell>
          <cell r="F3943" t="str">
            <v>Nos</v>
          </cell>
        </row>
        <row r="3944">
          <cell r="B3944" t="str">
            <v>S.S. HEAVY DUTY GRINDER, CAPACITY: 7 LTRS
TILTING MODEL</v>
          </cell>
          <cell r="C3944" t="e">
            <v>#N/A</v>
          </cell>
          <cell r="D3944">
            <v>39500</v>
          </cell>
          <cell r="F3944" t="str">
            <v>Nos</v>
          </cell>
        </row>
        <row r="3945">
          <cell r="B3945" t="str">
            <v>HEAVY DUTY MIXER</v>
          </cell>
          <cell r="C3945" t="e">
            <v>#N/A</v>
          </cell>
          <cell r="D3945">
            <v>18500</v>
          </cell>
          <cell r="F3945" t="str">
            <v>Nos</v>
          </cell>
        </row>
        <row r="3946">
          <cell r="B3946" t="str">
            <v>Gas Line Material and Installation Charges for Dosa Plate, Single Range, Bulk Single Range &amp; Idly Box</v>
          </cell>
          <cell r="C3946" t="e">
            <v>#N/A</v>
          </cell>
          <cell r="D3946">
            <v>200000</v>
          </cell>
          <cell r="F3946" t="str">
            <v>LS</v>
          </cell>
        </row>
        <row r="3947">
          <cell r="B3947" t="str">
            <v>SEWAGE TREATMENT PLANT - 20KLD WITH 6KLD UF</v>
          </cell>
          <cell r="C3947" t="e">
            <v>#N/A</v>
          </cell>
          <cell r="D3947">
            <v>775000</v>
          </cell>
          <cell r="F3947" t="str">
            <v>Set</v>
          </cell>
        </row>
        <row r="3948">
          <cell r="B3948" t="str">
            <v>CCTV arrangements (Qtn)</v>
          </cell>
          <cell r="C3948" t="e">
            <v>#N/A</v>
          </cell>
        </row>
        <row r="3949">
          <cell r="B3949" t="str">
            <v>Supply, installation, testing and commissioning of outdoor type UL/UE/FCC Listed  2MP 36X optical and 12X digital Pan/Tilt/Zoom Day Night cameras including integrated Housing, Connectors, Lens, Camera Mounts, Power Supply and all Ancillary Equipment &amp; all</v>
          </cell>
          <cell r="C3949" t="e">
            <v>#VALUE!</v>
          </cell>
          <cell r="D3949">
            <v>7500</v>
          </cell>
          <cell r="F3949" t="str">
            <v>No.</v>
          </cell>
        </row>
        <row r="3950">
          <cell r="B3950" t="str">
            <v>Supply and installation of IR Dome Camera 700 TVL with 3.6 mm lens - indoor</v>
          </cell>
          <cell r="C3950" t="e">
            <v>#N/A</v>
          </cell>
          <cell r="D3950">
            <v>2800</v>
          </cell>
          <cell r="F3950" t="str">
            <v>No.</v>
          </cell>
        </row>
        <row r="3951">
          <cell r="B3951" t="str">
            <v xml:space="preserve">Supply, Installation, testing and Commissioning of 32 channel Network Video Recorder Storage @ 720P with 20 FPS for 60 days recording with  2 SATA 2nos. hard disk </v>
          </cell>
          <cell r="C3951" t="e">
            <v>#N/A</v>
          </cell>
          <cell r="D3951">
            <v>27572</v>
          </cell>
          <cell r="F3951" t="str">
            <v>No.</v>
          </cell>
        </row>
        <row r="3952">
          <cell r="B3952" t="str">
            <v>Supply, installation, testing and commissioning of 50" Colour Monitor with associated mounting Brackets as required.</v>
          </cell>
          <cell r="C3952" t="e">
            <v>#N/A</v>
          </cell>
          <cell r="D3952">
            <v>37195</v>
          </cell>
          <cell r="F3952" t="str">
            <v>No.</v>
          </cell>
        </row>
        <row r="3953">
          <cell r="B3953" t="str">
            <v>Supply and installation of CAT 6 LAN Cable for CCTV</v>
          </cell>
          <cell r="C3953" t="e">
            <v>#N/A</v>
          </cell>
          <cell r="D3953">
            <v>136</v>
          </cell>
          <cell r="F3953" t="str">
            <v>RM</v>
          </cell>
        </row>
        <row r="3954">
          <cell r="B3954" t="str">
            <v xml:space="preserve">24 Patch Card and Patch Panels required for the above cameras with all accessories </v>
          </cell>
          <cell r="C3954" t="e">
            <v>#N/A</v>
          </cell>
          <cell r="D3954">
            <v>4105</v>
          </cell>
          <cell r="F3954" t="str">
            <v>Lot</v>
          </cell>
        </row>
        <row r="3955">
          <cell r="B3955" t="str">
            <v>Pole Mounted including cost of 4 M high GI pole</v>
          </cell>
          <cell r="C3955" t="e">
            <v>#N/A</v>
          </cell>
          <cell r="D3955">
            <v>2820</v>
          </cell>
          <cell r="F3955" t="str">
            <v>No.</v>
          </cell>
        </row>
        <row r="3956">
          <cell r="B3956" t="str">
            <v>PUBLIC ADDRESS SYSTEM (TWO WAY COMMUNICATION TYPE) (Qtn)</v>
          </cell>
          <cell r="C3956" t="e">
            <v>#N/A</v>
          </cell>
        </row>
        <row r="3957">
          <cell r="B3957" t="str">
            <v>Supply, insullation, testing and commissioning of public address system (Two way communication type) as per the requirement of fire force authority and which generaly comprises of:</v>
          </cell>
          <cell r="C3957" t="e">
            <v>#N/A</v>
          </cell>
        </row>
        <row r="3958">
          <cell r="B3958" t="str">
            <v>Multichannel solid state mixer amplifier in amplifier rack. The amplifier shall be of 480 W RMS output with complete wiring and controls, accessible from front.</v>
          </cell>
          <cell r="C3958" t="e">
            <v>#N/A</v>
          </cell>
          <cell r="D3958">
            <v>46132</v>
          </cell>
          <cell r="F3958" t="str">
            <v>Set.</v>
          </cell>
        </row>
        <row r="3959">
          <cell r="B3959" t="str">
            <v>Supplying, insullation, testing and commissioning approved make CRCA power coated control desk with 1 zone selector, all call / call back facility and goose ncck microphone with stand, power supply unit etc., complete.</v>
          </cell>
          <cell r="C3959" t="e">
            <v>#N/A</v>
          </cell>
          <cell r="D3959">
            <v>34959</v>
          </cell>
          <cell r="F3959" t="str">
            <v>Unit.</v>
          </cell>
        </row>
        <row r="3960">
          <cell r="B3960" t="str">
            <v>Supplying, installing, testing and commissioning approved make 6 W wall / ceiling mounted loud speakers with talk back facility in stove enamelled MS sheet steel housing etc., complete to be fixed in all the Basement &amp; Ground Floor.</v>
          </cell>
          <cell r="C3960" t="e">
            <v>#N/A</v>
          </cell>
          <cell r="D3960">
            <v>1900</v>
          </cell>
          <cell r="F3960" t="str">
            <v>No.</v>
          </cell>
        </row>
        <row r="3961">
          <cell r="B3961" t="str">
            <v>Supplying, installing, testing and commissioning approved make 15 W  wall / ceiling mounted loud speakers with talk back facility in stove enamelled MS sheet steel housing etc., complete to be fixed in the Basement &amp; Ground Floor.</v>
          </cell>
          <cell r="C3961" t="e">
            <v>#N/A</v>
          </cell>
          <cell r="D3961">
            <v>8939</v>
          </cell>
          <cell r="F3961" t="str">
            <v>No.</v>
          </cell>
        </row>
        <row r="3962">
          <cell r="B3962" t="str">
            <v>Supplying, installing, testing and commissioning approved make music source consisting of DVD player, tape deck etc for Voice Evacuation &amp; Back Ground Music (should be capable of playing MP3,VCD,CD).</v>
          </cell>
          <cell r="C3962" t="e">
            <v>#N/A</v>
          </cell>
          <cell r="D3962">
            <v>26856</v>
          </cell>
          <cell r="F3962" t="str">
            <v>Set</v>
          </cell>
        </row>
        <row r="3963">
          <cell r="B3963" t="str">
            <v>PA CABLES &amp; ACCESSORIES (Qtn)</v>
          </cell>
          <cell r="C3963" t="e">
            <v>#N/A</v>
          </cell>
        </row>
        <row r="3964">
          <cell r="B3964" t="str">
            <v>Wiring for the following speaker points with 2C x 1.5 sq.mm PVC sheathed copper conductor 1100 volts grade armoured FRLS cable of approved make as per specification includes anchor fasters wall / ceiling with suitable clamps, saddles, fixing bolts includi</v>
          </cell>
          <cell r="C3964" t="e">
            <v>#VALUE!</v>
          </cell>
          <cell r="D3964">
            <v>101</v>
          </cell>
          <cell r="F3964" t="str">
            <v>RM</v>
          </cell>
        </row>
        <row r="3965">
          <cell r="B3965" t="str">
            <v>Fire Fighting and Fire Alarm System</v>
          </cell>
          <cell r="C3965" t="e">
            <v>#N/A</v>
          </cell>
        </row>
        <row r="3966">
          <cell r="B3966" t="str">
            <v>Supply and installation of 200 GPM  fire fighting pumpset 35 mtrs head monoblock type with CI impellor coupled to 5.0 HP TEFC motor 415 v,3 ph, 50 hz, with base, foundation bolts. Kirloskar/Eqvlt</v>
          </cell>
          <cell r="C3966" t="e">
            <v>#N/A</v>
          </cell>
          <cell r="D3966">
            <v>85000</v>
          </cell>
          <cell r="F3966" t="str">
            <v>Each</v>
          </cell>
        </row>
        <row r="3967">
          <cell r="B3967" t="str">
            <v xml:space="preserve">Supply and installation of Direct online starter for the 5.0 hp motor make L&amp;T / bhartia cutler.
Automatic operation
</v>
          </cell>
          <cell r="C3967" t="e">
            <v>#N/A</v>
          </cell>
          <cell r="D3967">
            <v>15000</v>
          </cell>
          <cell r="F3967" t="str">
            <v>Each</v>
          </cell>
        </row>
        <row r="3968">
          <cell r="B3968" t="str">
            <v>10 sqmm x 4 core aluminium armoured cable with glands, lugs, clamps, etc.</v>
          </cell>
          <cell r="C3968" t="e">
            <v>#N/A</v>
          </cell>
          <cell r="D3968">
            <v>555</v>
          </cell>
          <cell r="F3968" t="str">
            <v>Rmt</v>
          </cell>
        </row>
        <row r="3969">
          <cell r="B3969" t="str">
            <v xml:space="preserve">Supply and installation of cast iron butterfly valves with operating handle marked open/ shut.
65 mm dia
</v>
          </cell>
          <cell r="C3969" t="e">
            <v>#N/A</v>
          </cell>
          <cell r="D3969">
            <v>5500</v>
          </cell>
          <cell r="F3969" t="str">
            <v>Nos</v>
          </cell>
        </row>
        <row r="3970">
          <cell r="B3970" t="str">
            <v xml:space="preserve">Supply and installation of cast iron non-return valve, swing check type slimseal.
65 mm dia
</v>
          </cell>
          <cell r="C3970" t="e">
            <v>#N/A</v>
          </cell>
          <cell r="D3970">
            <v>5000</v>
          </cell>
          <cell r="F3970" t="str">
            <v>Each</v>
          </cell>
        </row>
        <row r="3971">
          <cell r="B3971" t="str">
            <v xml:space="preserve">Supply and installation of ms pipe B class with fittings like bend, reducer, tee, etc., fixed to the wall with u clamps and angle supports. pipe painted to post office red colour, welded type
    65 mm  dia 
</v>
          </cell>
          <cell r="C3971" t="e">
            <v>#N/A</v>
          </cell>
          <cell r="D3971">
            <v>1200</v>
          </cell>
          <cell r="F3971" t="str">
            <v>Rmt</v>
          </cell>
        </row>
        <row r="3972">
          <cell r="B3972" t="str">
            <v>Supply and installation of hose reel drum swing 180 deg type with 19 mm rubber hose, 35 mtrs length, stop nozzle, and gate valve 19mm dia.</v>
          </cell>
          <cell r="C3972" t="e">
            <v>#N/A</v>
          </cell>
          <cell r="D3972">
            <v>12800</v>
          </cell>
          <cell r="F3972" t="str">
            <v>Each</v>
          </cell>
        </row>
        <row r="3973">
          <cell r="B3973" t="str">
            <v>Supply and installation of 2 way fire brigade inlet connection</v>
          </cell>
          <cell r="C3973" t="e">
            <v>#N/A</v>
          </cell>
          <cell r="D3973">
            <v>12000</v>
          </cell>
          <cell r="F3973" t="str">
            <v>Set</v>
          </cell>
        </row>
        <row r="3974">
          <cell r="B3974" t="str">
            <v>Supply and installation of  0 - 100 psi pressure gauge and pressure switch</v>
          </cell>
          <cell r="C3974" t="e">
            <v>#N/A</v>
          </cell>
          <cell r="D3974">
            <v>7000</v>
          </cell>
          <cell r="F3974" t="str">
            <v>Set</v>
          </cell>
        </row>
        <row r="3975">
          <cell r="B3975" t="str">
            <v xml:space="preserve">Supply and installation of air release valve </v>
          </cell>
          <cell r="C3975" t="e">
            <v>#N/A</v>
          </cell>
          <cell r="D3975">
            <v>1200</v>
          </cell>
          <cell r="F3975" t="str">
            <v>Each</v>
          </cell>
        </row>
        <row r="3976">
          <cell r="B3976" t="str">
            <v>Supply and installation of ABC type fire extinguishers wall mounting type , cylindrical in shape, with initial charge, discharge hose, wall brackets capacity 6 kgs.</v>
          </cell>
          <cell r="C3976" t="e">
            <v>#N/A</v>
          </cell>
          <cell r="D3976">
            <v>4500</v>
          </cell>
          <cell r="F3976" t="str">
            <v>Each</v>
          </cell>
        </row>
        <row r="3977">
          <cell r="B3977" t="str">
            <v>Supply and Erection of 12 zone Automatic fire alarm panel with fire and fault indications, lamp test, alarm cancel, system reset buttons. Panel shall have glass front door, battery back up with inbuilt battery charger. Panel shall operate on 230 V AC sing</v>
          </cell>
          <cell r="C3977" t="e">
            <v>#VALUE!</v>
          </cell>
          <cell r="D3977">
            <v>77000</v>
          </cell>
          <cell r="F3977" t="str">
            <v>Nos</v>
          </cell>
        </row>
        <row r="3978">
          <cell r="B3978" t="str">
            <v>Supply ands installation of manual call points with hammer. To operate on 24 v dc supply.</v>
          </cell>
          <cell r="C3978" t="e">
            <v>#N/A</v>
          </cell>
          <cell r="D3978">
            <v>1700</v>
          </cell>
          <cell r="F3978" t="str">
            <v>Nos</v>
          </cell>
        </row>
        <row r="3979">
          <cell r="B3979" t="str">
            <v>Supply ands installation of electronic hooter 5 watt capacity wall mounting type.</v>
          </cell>
          <cell r="C3979" t="e">
            <v>#N/A</v>
          </cell>
          <cell r="D3979">
            <v>1800</v>
          </cell>
          <cell r="F3979" t="str">
            <v>Nos</v>
          </cell>
        </row>
        <row r="3980">
          <cell r="B3980" t="str">
            <v>Supply ands installation of 2 core x 1.5 SQMM copper LTUG cable run on wall, ceiling with clamps, screw, junction boxes, etc.</v>
          </cell>
          <cell r="C3980" t="e">
            <v>#N/A</v>
          </cell>
          <cell r="D3980">
            <v>160</v>
          </cell>
          <cell r="F3980" t="str">
            <v>Rmt</v>
          </cell>
        </row>
        <row r="3981">
          <cell r="B3981" t="str">
            <v xml:space="preserve">Supply &amp; installation of photoelectric type smoke detectors in electrical room </v>
          </cell>
          <cell r="C3981" t="e">
            <v>#N/A</v>
          </cell>
          <cell r="D3981">
            <v>2100</v>
          </cell>
          <cell r="F3981" t="str">
            <v>Nos</v>
          </cell>
        </row>
        <row r="3982">
          <cell r="B3982" t="str">
            <v xml:space="preserve">Supply and fixing of Emergency  EXIT LED wall mounted Lights near staircase   </v>
          </cell>
          <cell r="C3982" t="e">
            <v>#N/A</v>
          </cell>
          <cell r="D3982">
            <v>5000</v>
          </cell>
          <cell r="F3982" t="str">
            <v>Nos</v>
          </cell>
        </row>
        <row r="3983">
          <cell r="B3983" t="str">
            <v>Lighting Arrester</v>
          </cell>
          <cell r="C3983" t="e">
            <v>#N/A</v>
          </cell>
        </row>
        <row r="3984">
          <cell r="B3984" t="str">
            <v>Supply and installation of Advanced Early Streamer Emitter type Lightning arrestor made of AISI 316 Stainless Steel  NFC 102 -17 standard 79 mtrs radius protection. Make :- JMV/Gravin Model 1.0</v>
          </cell>
          <cell r="C3984" t="str">
            <v>Supply and installation of Advanced Early Streamer Emitter type Lightning arrestor made of AISI 316 Stainless Steel  NFC 102 -17 standard 79 mtrs radius protection. Make :- JMV/Gravin Model 1.0</v>
          </cell>
          <cell r="D3984">
            <v>73120</v>
          </cell>
          <cell r="F3984" t="str">
            <v>Nos</v>
          </cell>
        </row>
        <row r="3985">
          <cell r="B3985" t="str">
            <v>Supply and Installation of copper 18 mm Copper Rod size of 8 feet length buried in earth including excavation of earth to the depth of 8 feet and closing the pit and mixing Bentonite Chemical for fluid retention.</v>
          </cell>
          <cell r="C3985" t="str">
            <v>Supply and Installation of copper 18 mm Copper Rod size of 8 feet length buried in earth including excavation of earth to the depth of 8 feet and closing the pit and mixing Bentonite Chemical for fluid retention.</v>
          </cell>
          <cell r="D3985">
            <v>20000</v>
          </cell>
          <cell r="F3985" t="str">
            <v>Nos</v>
          </cell>
        </row>
        <row r="3986">
          <cell r="B3986" t="str">
            <v>Supply and Installation of 50 MM dia GI mast of 5 Mtrs length with insulators, enamel painted to approved colour part buried in floor for supporting lightning arrestor spike and copper cable.</v>
          </cell>
          <cell r="C3986" t="str">
            <v>Supply and Installation of 50 MM dia GI mast of 5 Mtrs length with insulators, enamel painted to approved colour part buried in floor for supporting lightning arrestor spike and copper cable.</v>
          </cell>
          <cell r="D3986">
            <v>24000</v>
          </cell>
          <cell r="F3986" t="str">
            <v>Nos</v>
          </cell>
        </row>
        <row r="3987">
          <cell r="B3987" t="str">
            <v>Supply and installation of 70 SQMM copper braided/Solid sheathed cable run on the external wall from terrace to the ground floor. CER No.56/2020-2021</v>
          </cell>
          <cell r="C3987" t="e">
            <v>#N/A</v>
          </cell>
          <cell r="D3987">
            <v>700</v>
          </cell>
          <cell r="F3987" t="str">
            <v>Rmt</v>
          </cell>
        </row>
        <row r="3988">
          <cell r="B3988" t="str">
            <v>Sewage Treatment plant</v>
          </cell>
          <cell r="C3988" t="e">
            <v>#N/A</v>
          </cell>
        </row>
        <row r="3989">
          <cell r="B3989" t="str">
            <v>Supply and installation of Bar screen</v>
          </cell>
          <cell r="C3989" t="e">
            <v>#N/A</v>
          </cell>
          <cell r="D3989">
            <v>15000</v>
          </cell>
          <cell r="F3989" t="str">
            <v>Nos</v>
          </cell>
        </row>
        <row r="3990">
          <cell r="B3990" t="str">
            <v xml:space="preserve">Supply and Installation of Sewage transfer cutter pump with accessories </v>
          </cell>
          <cell r="C3990" t="e">
            <v>#N/A</v>
          </cell>
          <cell r="D3990">
            <v>47000</v>
          </cell>
          <cell r="F3990" t="str">
            <v>Nos</v>
          </cell>
        </row>
        <row r="3991">
          <cell r="B3991" t="str">
            <v xml:space="preserve">Supply and Installation of Submersible Aerator with Motor with accessories </v>
          </cell>
          <cell r="C3991" t="e">
            <v>#N/A</v>
          </cell>
          <cell r="D3991">
            <v>70000</v>
          </cell>
          <cell r="F3991" t="str">
            <v>Nos</v>
          </cell>
        </row>
        <row r="3992">
          <cell r="B3992" t="str">
            <v xml:space="preserve">Supply and Installation of Filter feed pump </v>
          </cell>
          <cell r="C3992" t="e">
            <v>#N/A</v>
          </cell>
          <cell r="D3992">
            <v>12900</v>
          </cell>
          <cell r="F3992" t="str">
            <v>Nos</v>
          </cell>
        </row>
        <row r="3993">
          <cell r="B3993" t="str">
            <v>Supply and Installation of Pressure Sand Filter, Frontal pipes work and Filter Medias  with accessories</v>
          </cell>
          <cell r="C3993" t="e">
            <v>#N/A</v>
          </cell>
          <cell r="D3993">
            <v>85000</v>
          </cell>
          <cell r="F3993" t="str">
            <v>Set</v>
          </cell>
        </row>
        <row r="3994">
          <cell r="B3994" t="str">
            <v xml:space="preserve">Supply and Installation of Activated Carbon Filter, Frontal pipes work and Activated carbon  with accessories </v>
          </cell>
          <cell r="C3994" t="e">
            <v>#N/A</v>
          </cell>
          <cell r="D3994">
            <v>95000</v>
          </cell>
          <cell r="F3994" t="str">
            <v>Set</v>
          </cell>
        </row>
        <row r="3995">
          <cell r="B3995" t="str">
            <v>Supply and Installation of Chlorine dosing system  with accessories</v>
          </cell>
          <cell r="C3995" t="e">
            <v>#N/A</v>
          </cell>
          <cell r="D3995">
            <v>12000</v>
          </cell>
          <cell r="F3995" t="str">
            <v>Nos</v>
          </cell>
        </row>
        <row r="3996">
          <cell r="B3996" t="str">
            <v xml:space="preserve">Supply and Installation of Sludge recirculation Pump  with accessories </v>
          </cell>
          <cell r="C3996" t="e">
            <v>#N/A</v>
          </cell>
          <cell r="D3996">
            <v>20000</v>
          </cell>
          <cell r="F3996" t="str">
            <v>Nos</v>
          </cell>
        </row>
        <row r="3997">
          <cell r="B3997" t="str">
            <v>Supply and Fixing of MCC Panel – 9 Feeder with cables with clam</v>
          </cell>
          <cell r="C3997" t="e">
            <v>#N/A</v>
          </cell>
          <cell r="D3997">
            <v>90000</v>
          </cell>
          <cell r="F3997" t="str">
            <v>Set</v>
          </cell>
        </row>
        <row r="3998">
          <cell r="B3998" t="str">
            <v xml:space="preserve">Supply of MBBR Medias for aeration tank </v>
          </cell>
          <cell r="C3998" t="e">
            <v>#N/A</v>
          </cell>
          <cell r="D3998">
            <v>10000</v>
          </cell>
          <cell r="F3998" t="str">
            <v>m3</v>
          </cell>
        </row>
        <row r="3999">
          <cell r="B3999" t="str">
            <v xml:space="preserve">
Supply and Installation Settling Tube settler  with accessories </v>
          </cell>
          <cell r="C3999" t="e">
            <v>#N/A</v>
          </cell>
          <cell r="D3999">
            <v>75000</v>
          </cell>
          <cell r="F3999" t="str">
            <v>Set</v>
          </cell>
        </row>
        <row r="4000">
          <cell r="B4000" t="str">
            <v>Supply, fabrication and Installation MSEP/ UPVC Interconnecting pipe work</v>
          </cell>
          <cell r="C4000" t="e">
            <v>#N/A</v>
          </cell>
          <cell r="D4000">
            <v>95000</v>
          </cell>
          <cell r="F4000" t="str">
            <v>Set</v>
          </cell>
        </row>
        <row r="4001">
          <cell r="B4001" t="str">
            <v>Supply and Installation of STP-Treated water transfer pump  with accessorie</v>
          </cell>
          <cell r="C4001" t="e">
            <v>#N/A</v>
          </cell>
          <cell r="D4001">
            <v>24000</v>
          </cell>
          <cell r="F4001" t="str">
            <v>Nos</v>
          </cell>
        </row>
        <row r="4002">
          <cell r="B4002" t="str">
            <v>Labour and Installation charges</v>
          </cell>
          <cell r="C4002" t="e">
            <v>#N/A</v>
          </cell>
          <cell r="D4002">
            <v>75000</v>
          </cell>
          <cell r="F4002" t="str">
            <v>Nos.</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pile data ( M20 grade)"/>
      <sheetName val="pile data (2)"/>
      <sheetName val="  Coastal  Elec.Data "/>
      <sheetName val="duplicate"/>
      <sheetName val="Elec.abs"/>
      <sheetName val="Sheet1"/>
      <sheetName val="det"/>
      <sheetName val="abs"/>
      <sheetName val="Upto basement"/>
      <sheetName val="Supplemental proposal"/>
      <sheetName val="Comparison 2018-19-Tender % "/>
      <sheetName val="new data"/>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kayathar"/>
      <sheetName val="steel formula (4)"/>
      <sheetName val="G. Abstract"/>
      <sheetName val="BILL1"/>
      <sheetName val="CS-1"/>
      <sheetName val="Pandi(1)"/>
      <sheetName val="Dharmar(1)"/>
      <sheetName val="Srini(1)"/>
      <sheetName val="BILL2"/>
      <sheetName val="CS-(2)"/>
      <sheetName val="Pandi(2)"/>
      <sheetName val="Dharmar(2)"/>
      <sheetName val="Srini(2)"/>
      <sheetName val="BILL3"/>
      <sheetName val="CS-(3)"/>
      <sheetName val="Pandi(3)"/>
      <sheetName val="Dharmar(3)"/>
      <sheetName val="Srini(3)"/>
      <sheetName val="BILL4"/>
      <sheetName val="CS-(4)"/>
      <sheetName val="Pandi(4)"/>
      <sheetName val="Dharmar(4)"/>
      <sheetName val="Srini(4)"/>
      <sheetName val="Sheet5"/>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BLD + DEV"/>
      <sheetName val="Gen Abs "/>
      <sheetName val="Ann Q"/>
      <sheetName val="DEV"/>
      <sheetName val="QS"/>
      <sheetName val="Coding"/>
      <sheetName val="Abs"/>
      <sheetName val="Data"/>
      <sheetName val="Check List"/>
      <sheetName val="Road. (4)"/>
      <sheetName val="Sull .drain.  (4) "/>
      <sheetName val="PP.(4)"/>
      <sheetName val="Sump (4)"/>
      <sheetName val="SI (J)"/>
      <sheetName val="PC (J)"/>
      <sheetName val="Culvert. (J)"/>
      <sheetName val="INS(S) (J)"/>
      <sheetName val="S.Tank (J)"/>
      <sheetName val="Road. (J) "/>
      <sheetName val="Storm water (J)"/>
      <sheetName val="Sump (J)"/>
      <sheetName val="PP.(J)"/>
      <sheetName val="Sull .drain. (J)"/>
      <sheetName val="Storm warer (4)"/>
      <sheetName val="Road. (j)"/>
      <sheetName val="DSP"/>
      <sheetName val="INS"/>
      <sheetName val="SI"/>
      <sheetName val="Road.10"/>
      <sheetName val="Sull .drain.10"/>
      <sheetName val="Culvert.10"/>
      <sheetName val="Data (J)"/>
      <sheetName val="INS (J)"/>
      <sheetName val="Sewer"/>
      <sheetName val="Storm water"/>
      <sheetName val="GR-7"/>
      <sheetName val="GR-8 to 12(a)"/>
      <sheetName val="INS(S)"/>
      <sheetName val="VIL(O )"/>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BILL1"/>
      <sheetName val="CS(1)"/>
      <sheetName val="Karu "/>
      <sheetName val="Annai "/>
      <sheetName val="Rajan "/>
      <sheetName val="Karu(1)"/>
      <sheetName val="Annai(1)"/>
      <sheetName val="Rajan(1)"/>
      <sheetName val="#REF"/>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ile data ( M30 grade) (2)"/>
      <sheetName val="Abstract "/>
      <sheetName val="G. Abstract"/>
      <sheetName val="pile data "/>
      <sheetName val="  Coastal  Elec.Data "/>
      <sheetName val="spl data"/>
      <sheetName val="Sliding and french window"/>
      <sheetName val="Sheet2"/>
      <sheetName val="building (2)"/>
      <sheetName val="detail ITI"/>
      <sheetName val="Elec.Data"/>
      <sheetName val="Abs"/>
      <sheetName val="Data"/>
      <sheetName val="Navilu"/>
      <sheetName val="Ikon"/>
      <sheetName val="Report"/>
      <sheetName val="Covering Letter"/>
      <sheetName val="Head"/>
      <sheetName val="Check List"/>
      <sheetName val="Sheet1"/>
      <sheetName val="CUB"/>
      <sheetName val="MS Electrical"/>
      <sheetName val="CCTV"/>
      <sheetName val="GRILL"/>
      <sheetName val="Navilu (2)"/>
      <sheetName val="qtn (3)"/>
      <sheetName val="qtn (4)"/>
      <sheetName val="Sheet3"/>
      <sheetName val="water Pipe Data"/>
      <sheetName val="Data electrical (2)"/>
      <sheetName val="250 A"/>
      <sheetName val="CS"/>
      <sheetName val="Data new"/>
      <sheetName val="Filling Data"/>
      <sheetName val="lead  charge"/>
      <sheetName val="G. Abstract (2)"/>
      <sheetName val="Sheet15"/>
      <sheetName val="Estimate Data"/>
      <sheetName val="Main Building Details"/>
      <sheetName val="det -detail"/>
      <sheetName val="C.W"/>
      <sheetName val="Cable Duct &amp; Electrical"/>
      <sheetName val="Road"/>
      <sheetName val="design of sump"/>
      <sheetName val="Sump"/>
      <sheetName val="water Supply Detail"/>
      <sheetName val="PP"/>
      <sheetName val="G. Abstract (3)"/>
      <sheetName val="newdata"/>
      <sheetName val="Quotation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C5" t="str">
            <v>Earth work excavation in all soils (including refilling)</v>
          </cell>
          <cell r="D5" t="str">
            <v>Earth work excavation for foundation in all soils and sub-soils to the required depth as  may be directed except in hard rock requiring blasting but inclusive of shoring, strutting, and bailing out water wherever necessary and refilling the sides of found</v>
          </cell>
          <cell r="E5" t="str">
            <v>*</v>
          </cell>
          <cell r="F5" t="str">
            <v xml:space="preserve"> </v>
          </cell>
        </row>
        <row r="6">
          <cell r="C6" t="str">
            <v xml:space="preserve">a. 0 to 2 mt.  
Earth work excavation in all soils (including refilling) </v>
          </cell>
          <cell r="D6" t="str">
            <v>a)  0 to 2m depth.</v>
          </cell>
          <cell r="E6">
            <v>236.05</v>
          </cell>
          <cell r="F6" t="str">
            <v>Cum.</v>
          </cell>
        </row>
        <row r="7">
          <cell r="C7" t="str">
            <v xml:space="preserve">b. 2 to 3 mt.  
Earth work excavation in all soils (including refilling) </v>
          </cell>
          <cell r="D7" t="str">
            <v>b)  2 to 3m depth.</v>
          </cell>
          <cell r="E7">
            <v>246.76</v>
          </cell>
          <cell r="F7" t="str">
            <v>Cum.</v>
          </cell>
        </row>
        <row r="8">
          <cell r="C8" t="str">
            <v>Earth work excavation for foundation in all soils and sub soils . (Excluding Refilling)</v>
          </cell>
          <cell r="D8" t="str">
            <v xml:space="preserve">Earth work excavation for foundation in all soils and sub soils  to the required depth as may be directed except in hard rock requiring blasting, inclusive of shoring, strutting and bailing out  water wherever necessary, (Excluding refilling the sides of </v>
          </cell>
        </row>
        <row r="9">
          <cell r="C9" t="str">
            <v>a. 0 to 2 mt. Earth work excavation in all soils (excluding refilling)</v>
          </cell>
          <cell r="D9" t="str">
            <v>a) 0 to 2m depth.</v>
          </cell>
          <cell r="E9">
            <v>223.12</v>
          </cell>
          <cell r="F9" t="str">
            <v>Cum.</v>
          </cell>
        </row>
        <row r="10">
          <cell r="C10" t="str">
            <v>b. 2 to 3 mt.  Earth work excavation in all soils (excluding refilling)</v>
          </cell>
          <cell r="D10" t="str">
            <v>b) 2 to 3m depth.</v>
          </cell>
          <cell r="E10">
            <v>233.83</v>
          </cell>
          <cell r="F10" t="str">
            <v>Cum.</v>
          </cell>
        </row>
        <row r="11">
          <cell r="C11" t="str">
            <v>Earth work excavation in Soft disintegrated rock  (including refilling)</v>
          </cell>
          <cell r="D11" t="str">
            <v>Earth work excavation for foundation in soft disintegrated rock, soft laterite rock or kankar soft rock not requiring blasting inclusive of shoring, strutting and bailing out water wherever necessary and refilling the sides of foundation with excavated ea</v>
          </cell>
          <cell r="F11" t="str">
            <v xml:space="preserve"> </v>
          </cell>
        </row>
        <row r="12">
          <cell r="C12" t="str">
            <v>a. 0 to 2 mt. Earth work excavation in Soft disintegrated rock  (including refilling)</v>
          </cell>
          <cell r="D12" t="str">
            <v>(a) 0 to 2m depth</v>
          </cell>
          <cell r="E12">
            <v>345.15</v>
          </cell>
          <cell r="F12" t="str">
            <v>Cum.</v>
          </cell>
        </row>
        <row r="13">
          <cell r="C13" t="str">
            <v>b. 2 to 3 mt.   Earth work excavation in Soft disintegrated rock  (including refilling)</v>
          </cell>
          <cell r="D13" t="str">
            <v>b)  2 to 3m depth.</v>
          </cell>
          <cell r="E13">
            <v>355.86</v>
          </cell>
          <cell r="F13" t="str">
            <v>Cum.</v>
          </cell>
        </row>
        <row r="14">
          <cell r="C14" t="str">
            <v>Earth work excavation for Open foundation (including refilling)</v>
          </cell>
          <cell r="D14" t="str">
            <v>Earth work excavation for open foundation all soils and subsoils to the  required depth as may be directed except in hard rock requiring blasting but inclusive of shoring, strutting, and bailing out water wherever necessary and refilling the sides of foun</v>
          </cell>
        </row>
        <row r="15">
          <cell r="C15" t="str">
            <v>a. 0 to 2 mt.Earth work excavation for Open foundation (including refilling)</v>
          </cell>
          <cell r="D15" t="str">
            <v>(a) 0 to 2m depth</v>
          </cell>
          <cell r="E15">
            <v>124.49</v>
          </cell>
          <cell r="F15" t="str">
            <v>Cum.</v>
          </cell>
        </row>
        <row r="16">
          <cell r="C16" t="str">
            <v>b. 2 to 3 mt. Earth work excavation for Open foundation (including refilling)</v>
          </cell>
          <cell r="D16" t="str">
            <v>(b) 2 to 3m depth</v>
          </cell>
          <cell r="E16">
            <v>135.19999999999999</v>
          </cell>
          <cell r="F16" t="str">
            <v>Cum.</v>
          </cell>
        </row>
        <row r="17">
          <cell r="C17" t="str">
            <v>Earth work excavation for Open foundation (excluding refilling)</v>
          </cell>
          <cell r="D17" t="str">
            <v>Earth work excavation for open foundation in all soils and subsoils to the  required depth as may be directed except in hard rock requiring blasting,  inclusive of shoring, strutting, and bailing out water wherever necessary (excluding refilling the sides</v>
          </cell>
          <cell r="F17" t="str">
            <v xml:space="preserve"> </v>
          </cell>
        </row>
        <row r="18">
          <cell r="C18" t="str">
            <v>a. 0 to 2 mt.Earth work excavation for Open foundation (excluding refilling)</v>
          </cell>
          <cell r="D18" t="str">
            <v>(a) 0 to 2m depth</v>
          </cell>
          <cell r="E18">
            <v>111.56</v>
          </cell>
          <cell r="F18" t="str">
            <v>Cum.</v>
          </cell>
        </row>
        <row r="19">
          <cell r="C19" t="str">
            <v>b. 2 to 3 mt.arth work excavation for Open foundation (excluding refilling)</v>
          </cell>
          <cell r="D19" t="str">
            <v>(b) 2 to 3m depth</v>
          </cell>
          <cell r="E19">
            <v>122.27</v>
          </cell>
          <cell r="F19" t="str">
            <v>Cum.</v>
          </cell>
        </row>
        <row r="20">
          <cell r="C20" t="str">
            <v>c. 3 to 4 mt.arth work excavation for Open foundation (excluding refilling)</v>
          </cell>
          <cell r="D20" t="str">
            <v>c. 3 to 4 mt.</v>
          </cell>
          <cell r="E20">
            <v>132.97999999999999</v>
          </cell>
          <cell r="F20" t="str">
            <v>Cum.</v>
          </cell>
        </row>
        <row r="21">
          <cell r="C21" t="str">
            <v>d. 4 to 5 mt.arth work excavation for Open foundation (excluding refilling)</v>
          </cell>
          <cell r="D21" t="str">
            <v>d. 4 to 5 mt.</v>
          </cell>
          <cell r="E21">
            <v>143.69</v>
          </cell>
          <cell r="F21" t="str">
            <v>Cum.</v>
          </cell>
        </row>
        <row r="22">
          <cell r="C22" t="str">
            <v>Earth work excavation for Open foundation  for drains (excluding refilling) width  upto 1.25 m</v>
          </cell>
          <cell r="D22" t="str">
            <v xml:space="preserve">Earth work excavation for open foundation for drains in all soils and subsoils to the required depth as may be directed except in hard rock requiring blasting, inclusive of shoring, strutting and bailing out water wherever necessary. (excluding refilling </v>
          </cell>
        </row>
        <row r="23">
          <cell r="C23" t="str">
            <v>a. 0 to 2 mt.Earth work excavation for Open foundation  for drains (excluding refilling) width  upto 1.25 m</v>
          </cell>
          <cell r="D23" t="str">
            <v>(a) 0 to 2m depth</v>
          </cell>
          <cell r="E23">
            <v>167.34</v>
          </cell>
          <cell r="F23" t="str">
            <v>Cum.</v>
          </cell>
        </row>
        <row r="24">
          <cell r="C24" t="str">
            <v>b. 2 to 3 mt.Earth work excavation for Open foundation  for drains (excluding refilling) width  upto 1.25 m</v>
          </cell>
          <cell r="D24" t="str">
            <v>(b) 2 to 3m depth</v>
          </cell>
          <cell r="E24">
            <v>178.05</v>
          </cell>
          <cell r="F24" t="str">
            <v>Cum.</v>
          </cell>
        </row>
        <row r="25">
          <cell r="C25" t="str">
            <v>Earth work excavation in Soft disintegrated rock 
(Excluding refilling)</v>
          </cell>
          <cell r="D25" t="str">
            <v>Earth work excavation for foundation in soft disintegrated rock, soft laterite rock or kankar soft rock not requiring blasting inclusive of shoring, strutting and bailing out water wherever necessary and refilling the sides of foundation with excavated ea</v>
          </cell>
          <cell r="F25" t="str">
            <v xml:space="preserve"> </v>
          </cell>
        </row>
        <row r="26">
          <cell r="C26" t="str">
            <v>a. 0 to 2 mt.Earth work excavation in Soft disintegrated rock 
(Excluding refilling)</v>
          </cell>
          <cell r="D26" t="str">
            <v>(a) 0 to 2m depth</v>
          </cell>
          <cell r="E26">
            <v>332.22</v>
          </cell>
          <cell r="F26" t="str">
            <v>Cum.</v>
          </cell>
        </row>
        <row r="27">
          <cell r="C27" t="str">
            <v>b. 2 to 3 mt.Earth work excavation in Soft disintegrated rock 
(Excluding refilling)</v>
          </cell>
          <cell r="D27" t="str">
            <v>(b) 2 to 3m depth</v>
          </cell>
          <cell r="E27">
            <v>342.93</v>
          </cell>
          <cell r="F27" t="str">
            <v>Cum.</v>
          </cell>
        </row>
        <row r="28">
          <cell r="C28" t="str">
            <v>Earth work excavation in SDR for Open foundation  (excluding refilling)</v>
          </cell>
          <cell r="D28" t="str">
            <v>Earth work excavation for open foundation in soft disintegrated rock, laterite kankar or soft rock not requiring blasting, inclusive of shoring, strutting and bailing out water wherever necessary (excluding refilling the sides of foundation) and depositin</v>
          </cell>
          <cell r="F28" t="str">
            <v xml:space="preserve"> </v>
          </cell>
        </row>
        <row r="29">
          <cell r="C29" t="str">
            <v>a. 0 to 2 mt.Earth work excavation in SDR for Open foundation  (excluding refilling)</v>
          </cell>
          <cell r="D29" t="str">
            <v>(a) 0 to 2m depth</v>
          </cell>
          <cell r="E29">
            <v>166.11</v>
          </cell>
          <cell r="F29" t="str">
            <v>Cum.</v>
          </cell>
        </row>
        <row r="30">
          <cell r="C30" t="str">
            <v>b. 2 to 3 mt.Earth work excavation in SDR for Open foundation  (excluding refilling)</v>
          </cell>
          <cell r="D30" t="str">
            <v>(b) 2 to 3m depth</v>
          </cell>
          <cell r="E30">
            <v>176.82</v>
          </cell>
          <cell r="F30" t="str">
            <v>Cum.</v>
          </cell>
        </row>
        <row r="31">
          <cell r="C31" t="str">
            <v>Providing Driven PILES</v>
          </cell>
          <cell r="D31">
            <v>0</v>
          </cell>
        </row>
        <row r="32">
          <cell r="C32" t="str">
            <v>a.300mm dia</v>
          </cell>
          <cell r="D32">
            <v>0</v>
          </cell>
          <cell r="F32" t="str">
            <v>Rmt</v>
          </cell>
        </row>
        <row r="33">
          <cell r="C33" t="str">
            <v>b.330mm dia</v>
          </cell>
          <cell r="D33">
            <v>0</v>
          </cell>
          <cell r="F33" t="str">
            <v>Rmt</v>
          </cell>
        </row>
        <row r="34">
          <cell r="C34" t="str">
            <v>c.375mm dia</v>
          </cell>
          <cell r="D34">
            <v>0</v>
          </cell>
          <cell r="F34" t="str">
            <v>Rmt</v>
          </cell>
        </row>
        <row r="35">
          <cell r="C35" t="str">
            <v>d.400mm dia</v>
          </cell>
          <cell r="D35">
            <v>0</v>
          </cell>
          <cell r="F35" t="str">
            <v>Rmt</v>
          </cell>
        </row>
        <row r="36">
          <cell r="C36" t="str">
            <v>e.450mm dia</v>
          </cell>
          <cell r="D36">
            <v>0</v>
          </cell>
          <cell r="F36" t="str">
            <v>Rmt</v>
          </cell>
        </row>
        <row r="37">
          <cell r="C37" t="str">
            <v>f.500mm dia</v>
          </cell>
          <cell r="D37">
            <v>0</v>
          </cell>
          <cell r="F37" t="str">
            <v>Rmt</v>
          </cell>
        </row>
        <row r="38">
          <cell r="C38" t="str">
            <v>Filling sand</v>
          </cell>
          <cell r="D38" t="str">
            <v>Supplying and filling in foundation and basement with filling sand in layers of 150 mm thickness well watered, rammed and consolidated complying with  relevant standard specification including cost of supplying filling sand.</v>
          </cell>
          <cell r="E38">
            <v>1734.66</v>
          </cell>
          <cell r="F38" t="str">
            <v>Cum.</v>
          </cell>
        </row>
        <row r="39">
          <cell r="C39" t="str">
            <v>Sand Gravel Mix</v>
          </cell>
          <cell r="D39" t="str">
            <v>providing sand gravel mix for foundation and basement in layers of 150mm thickness well watered, rammed and consolidated complying with relevant standard specifications. the sand gravel mix will be a proportion of 1:1 (i.e.) 0.70m3 of filling sand, 0.72m3</v>
          </cell>
          <cell r="E39">
            <v>1568.67</v>
          </cell>
          <cell r="F39" t="str">
            <v>Cum.</v>
          </cell>
        </row>
        <row r="40">
          <cell r="C40" t="str">
            <v>Supply and filling of 40 mm Brick jelly</v>
          </cell>
          <cell r="D40" t="str">
            <v>supplying and filling with 40mm size broken brick jelly in foundation and basement and other similar works including cost of materials, labour charges, etc., all complete and as directed by the departmental officers.</v>
          </cell>
          <cell r="E40">
            <v>822.4</v>
          </cell>
          <cell r="F40" t="str">
            <v>Cum.</v>
          </cell>
        </row>
        <row r="41">
          <cell r="C41" t="str">
            <v>Supply and filling of 20 mm Brick jelly</v>
          </cell>
          <cell r="D41" t="str">
            <v>supplying and filling with 20 mm size broken brick jelly in foundation and basement and other similar works including cost of materials, labour charges etc., all complete and as directed by the departmental officers.</v>
          </cell>
          <cell r="E41">
            <v>903.4</v>
          </cell>
          <cell r="F41" t="str">
            <v>Cum.</v>
          </cell>
        </row>
        <row r="42">
          <cell r="C42" t="str">
            <v>Gravel soling</v>
          </cell>
          <cell r="D42" t="str">
            <v>providing gravel soling of 150mm tk. (consolidated thickness) including cost and conveyance of good gravel of approved quality and stacking to departmental gauge for pre-measurement to the work spot, labour charges watering with soft potable water and inc</v>
          </cell>
          <cell r="E42">
            <v>355.85</v>
          </cell>
          <cell r="F42" t="str">
            <v>Cum.</v>
          </cell>
        </row>
        <row r="43">
          <cell r="C43" t="str">
            <v>Supply and filling of 40 mm HBSJ</v>
          </cell>
          <cell r="D43" t="str">
            <v>Supplying and filling with 40 mm size hard broken stone jelly in foundation and basement and other similar works including cost of materials, labour charges etc., all complete and as directed by the departmental officers.</v>
          </cell>
          <cell r="E43">
            <v>1161.5</v>
          </cell>
          <cell r="F43" t="str">
            <v>Cum.</v>
          </cell>
        </row>
        <row r="44">
          <cell r="C44" t="str">
            <v>Supply and filling of 20 mm HBSJ</v>
          </cell>
          <cell r="D44" t="str">
            <v>Supplying and filling with 20 mm size hard broken stone jelly in foundation and basement and other similar works including cost of materials, labour charges etc., all complete and as directed by the departmental officers.</v>
          </cell>
          <cell r="E44">
            <v>1574.5</v>
          </cell>
          <cell r="F44" t="str">
            <v>Cum.</v>
          </cell>
        </row>
        <row r="45">
          <cell r="C45" t="str">
            <v>C.C.1:5:10 for Foundation &amp; Basement</v>
          </cell>
          <cell r="D45" t="str">
            <v>Plain cement concrete 1:5:10 (one of cement, five of sand and ten of hard broken stone jelly) for  foundation using 40mm gauge hard broken stone jelly inclusive of shoring strutting and bailing out water wherever necessary ramming, curing etc., complete i</v>
          </cell>
          <cell r="E45">
            <v>4676.7</v>
          </cell>
          <cell r="F45" t="str">
            <v>Cum.</v>
          </cell>
        </row>
        <row r="46">
          <cell r="C46" t="str">
            <v>P.C.C. 1:2:4 for Foundation &amp; Basement and other similar works</v>
          </cell>
          <cell r="D46" t="str">
            <v>Plain cement concrete 1:2:4 (one of cement, two of sand and four of hard broken stone jelly) using 20mm gauge hard broken stone jelly excluding shuttering and centering but including laying, curing and finishing with relevant standard specifications in fo</v>
          </cell>
          <cell r="E46">
            <v>6222.57</v>
          </cell>
          <cell r="F46" t="str">
            <v>Cum.</v>
          </cell>
        </row>
        <row r="47">
          <cell r="C47" t="str">
            <v>P.C.C. 1:8:16 using 20 mm broken brick jelly</v>
          </cell>
          <cell r="D47" t="str">
            <v>plain cement concrete 1:8:16 (one of cement, eight of sand and sixteen of broken brick jelly) for foundation and other similar works using 20mm gauge broken brick jelly inclusive of shoring, strutting and bailing out water wherever necessary ramming, curi</v>
          </cell>
          <cell r="E47">
            <v>4150.8599999999997</v>
          </cell>
          <cell r="F47" t="str">
            <v>Cum.</v>
          </cell>
        </row>
        <row r="48">
          <cell r="C48" t="str">
            <v>Providing  WBM 125  mm consolidated thick with gravel blindage</v>
          </cell>
          <cell r="D48" t="str">
            <v>Providing water bound macadam road 125 mm thick in two layers and the 1st layer of 75 mm thick with 50 mm size lrc metal with 25 mm thick gravel blind age and 2nd layer of 50mm thick with 40mm size irc metal with 20mm thick gravel blind age including cost</v>
          </cell>
          <cell r="F48" t="str">
            <v>Sqm.</v>
          </cell>
        </row>
        <row r="49">
          <cell r="C49" t="str">
            <v>Surface dressing over WBM  25 mm thick</v>
          </cell>
          <cell r="D49" t="str">
            <v>surface dressing over wbm with pre-coated chips using 2.70m3 of 12mm chips per 100m2 and 44.00 kg of bitumen for 1.0m3 of chips for pre mixing and                                  100 kg of bitumen for tack coat per 100m2 and spreading river sand at the r</v>
          </cell>
          <cell r="F49" t="str">
            <v>Sqm.</v>
          </cell>
        </row>
        <row r="50">
          <cell r="C50" t="str">
            <v>Providing  WBM 125  mm consolidated thick with gravel blindage
(IRC 63 to 45mm for 75mm thick and 37.5 to 26.5mm for 50.mm thick)</v>
          </cell>
          <cell r="D50" t="str">
            <v>providing water bound macadam road 125 mm tk. in two layers and the 1st layer of 75 mm thick with 63mm to 45mm size irc metal with 25 mm thick gravel blind age and 2nd layer of 50mm thick with 37.5mm to 26.5mm size irc metal with 20mm thick gravel blind a</v>
          </cell>
          <cell r="E50">
            <v>160.07</v>
          </cell>
          <cell r="F50" t="str">
            <v>Sqm.</v>
          </cell>
        </row>
        <row r="51">
          <cell r="C51" t="str">
            <v>Surface dressing over WBM  25 mm tk.
with pre-coated chips using 11.2mm size IRC</v>
          </cell>
          <cell r="D51" t="str">
            <v>surface dressing over wbm with precoated chips using 2.70m3 of 11.2mm chips per 100m2 and 44.00 kg of bitumen for 1.0m3 of chips for pre mixing and 100 kg of bitumen for tack coat per 100m2 and spreading river sand at the rate of 0.145m3/100m2 including c</v>
          </cell>
          <cell r="E51">
            <v>138.88999999999999</v>
          </cell>
          <cell r="F51" t="str">
            <v>Sqm.</v>
          </cell>
        </row>
        <row r="52">
          <cell r="C52" t="str">
            <v>R.C.C. 1:2:4 Foundation and Basement</v>
          </cell>
          <cell r="D52" t="str">
            <v>cement concrete 1:2:4 (one of cement, two of sand and four of hard broken stone jelly) for all reinforced cement concrete works, namely plinth beams, tie beams, column and column footing, slabs etc. using 20mm gauge hard broken stone jelly excluding the c</v>
          </cell>
          <cell r="E52">
            <v>7772.52</v>
          </cell>
          <cell r="F52" t="str">
            <v>Cum.</v>
          </cell>
        </row>
        <row r="53">
          <cell r="C53" t="str">
            <v>R.C.C. 1: 11/2: 3 Foundation and Basement</v>
          </cell>
          <cell r="D53" t="str">
            <v>cement concrete 1:1½:3 (one of cement, one and half of sand and three of stone  jelly) for all reinforced cement concrete works, namely plinth beams, columns, tie beams, column footings, slab etc. using 20mm gauge hard broken stone jelly excluding the cos</v>
          </cell>
          <cell r="E53">
            <v>8423.0300000000007</v>
          </cell>
          <cell r="F53" t="str">
            <v>Cum.</v>
          </cell>
        </row>
        <row r="54">
          <cell r="C54" t="str">
            <v>R.R. masonry in C.M. 1:5 Foundation and Basment</v>
          </cell>
          <cell r="D54" t="str">
            <v xml:space="preserve">random rubble masonry works in cm 1:5 (one of cement and five of sand) using  selected similar size stones and bond stones in foundation and basement including dewatering wherever necessary, proper setting, curing etc., complete in all respects complying </v>
          </cell>
          <cell r="E54">
            <v>5154.16</v>
          </cell>
          <cell r="F54" t="str">
            <v>Cum.</v>
          </cell>
        </row>
        <row r="55">
          <cell r="C55" t="str">
            <v>Brick work in C.M. 1:5 (F&amp; B) using Chamber Burnt brick of size 23 x 11.2 x 7 cm (9" x 4 3/8" x 2 3/4")</v>
          </cell>
          <cell r="D55">
            <v>0</v>
          </cell>
          <cell r="E55">
            <v>6843.82</v>
          </cell>
          <cell r="F55" t="str">
            <v>Cum.</v>
          </cell>
        </row>
        <row r="56">
          <cell r="C56" t="str">
            <v>Brick work in C.M. 1:5 (F&amp; B) using chamber Burnt bricks of size 23 x 11.4 x 7.5 cm (9" x 4 1/2"x 3")</v>
          </cell>
          <cell r="D56" t="str">
            <v>brick work in cm 1:5 (one of cement and five of sand) using chamber burnt bricks of size 9"x4½”x3" (23x11.4x7.5cm) in foundation and basement including dewatering wherever necessary proper setting, curing etc., complete with relevant standard specificatio</v>
          </cell>
          <cell r="E56">
            <v>6513.42</v>
          </cell>
          <cell r="F56" t="str">
            <v>Cum.</v>
          </cell>
        </row>
        <row r="57">
          <cell r="C57" t="str">
            <v>Brick work in C.M. 1:5 (F&amp; B) using Chamber Burnt brick of size 23 x 11 x 7 cm (9" x 4 1/4" x 2 3/4")</v>
          </cell>
          <cell r="D57">
            <v>0</v>
          </cell>
          <cell r="F57" t="str">
            <v>Cum.</v>
          </cell>
        </row>
        <row r="58">
          <cell r="C58" t="str">
            <v>Brick work in C.M. 1:5 (F&amp; B) using Chamber Burnt brick of size 22 x 11 x 7 cm (8 3/4" x 4 1/4" x 2 3/4")</v>
          </cell>
          <cell r="D58">
            <v>0</v>
          </cell>
          <cell r="F58" t="str">
            <v>Cum.</v>
          </cell>
        </row>
        <row r="59">
          <cell r="C59" t="str">
            <v>Brick work in C.M. 1:5 (F&amp; B) using Kiln Burnt Country bricks of size 22 x 11 x 7 cm (8 3/4" x 4 1/4" x 2 3/4")</v>
          </cell>
          <cell r="D59" t="str">
            <v>Brick work in CM 1:5 (one of cement and five of sand) using kiln burnt country  bricks of size 8 3/4"x4 1/4"x2 3/4" (22x11x7cm) in foundation and basement including  dewatering wherever necessary proper setting curing etc., complete  with relevant standar</v>
          </cell>
          <cell r="E59">
            <v>6597.31</v>
          </cell>
          <cell r="F59" t="str">
            <v>Cum.</v>
          </cell>
        </row>
        <row r="60">
          <cell r="C60" t="str">
            <v>Brick work in C.M. 1:5 (F&amp; B) using Kiln Burnt Country bricks of size 22 x 11 x 5.7 cm (8 3/4" x 4 1/4" x 2 1/4")</v>
          </cell>
          <cell r="D60">
            <v>0</v>
          </cell>
          <cell r="F60" t="str">
            <v>Cum.</v>
          </cell>
        </row>
        <row r="61">
          <cell r="C61" t="str">
            <v>Damp Proof Course
in C.M. 1:4, 12 MM thick mixed with Crude oil</v>
          </cell>
          <cell r="D61" t="str">
            <v xml:space="preserve">damp proof course in cm 1:4 (one of cement and four of sand) 12mm thick mixed with crude oil @ 5% by weight of cement, finishing, curing etc., complete and as directed by the departmental officers.
</v>
          </cell>
          <cell r="F61" t="str">
            <v>Sqm.</v>
          </cell>
        </row>
        <row r="62">
          <cell r="C62" t="str">
            <v>Supply and fixing of Bituminous filler pad, 20 mm tk. for expansion joint</v>
          </cell>
          <cell r="D62" t="str">
            <v>Supplying and fixing of 20mm thick bituminous expansion joint filler pad of approved quality and make inclusive of conveyance charges, cutting the pad to the required size, cost of materials and labour charges for fixing in position wherever necessary for</v>
          </cell>
          <cell r="E62">
            <v>712</v>
          </cell>
          <cell r="F62" t="str">
            <v>Sqm.</v>
          </cell>
        </row>
        <row r="63">
          <cell r="C63" t="str">
            <v>Damp Proof Course in C.M. 1:4, 12 MM thick mixed with Water proofing compound</v>
          </cell>
          <cell r="D63">
            <v>0</v>
          </cell>
          <cell r="E63">
            <v>314.42</v>
          </cell>
          <cell r="F63" t="str">
            <v>Sqm.</v>
          </cell>
        </row>
        <row r="64">
          <cell r="C64" t="str">
            <v>R.C.C.1:2:4</v>
          </cell>
          <cell r="D64" t="str">
            <v>cement concrete 1:2:4 (one of cement, two of sand and four of hard broken stone jelly) for  all rcc works namely tee, ell or rectangular beams, lintel, parapet Cum. drops, waist and landing slab, canophy, circular column, fin projections, sunshades, windo</v>
          </cell>
        </row>
        <row r="65">
          <cell r="C65" t="str">
            <v>a. In Ground floor</v>
          </cell>
          <cell r="D65">
            <v>0</v>
          </cell>
          <cell r="E65">
            <v>7891.8</v>
          </cell>
          <cell r="F65" t="str">
            <v>Cum.</v>
          </cell>
        </row>
        <row r="66">
          <cell r="C66" t="str">
            <v>b. In First floor</v>
          </cell>
          <cell r="D66">
            <v>0</v>
          </cell>
          <cell r="E66">
            <v>8126.79</v>
          </cell>
          <cell r="F66" t="str">
            <v>Cum.</v>
          </cell>
        </row>
        <row r="67">
          <cell r="C67" t="str">
            <v>c. In Second floor</v>
          </cell>
          <cell r="D67" t="str">
            <v>(c) in first floor</v>
          </cell>
          <cell r="E67">
            <v>8361.7800000000007</v>
          </cell>
          <cell r="F67" t="str">
            <v>Cum.</v>
          </cell>
        </row>
        <row r="68">
          <cell r="C68" t="str">
            <v>d. In Third floor</v>
          </cell>
          <cell r="D68" t="str">
            <v>(d) in second floor</v>
          </cell>
          <cell r="E68">
            <v>8596.77</v>
          </cell>
          <cell r="F68" t="str">
            <v>Cum.</v>
          </cell>
        </row>
        <row r="69">
          <cell r="C69" t="str">
            <v>e.  In Fourth floor</v>
          </cell>
          <cell r="D69">
            <v>0</v>
          </cell>
          <cell r="E69">
            <v>8831.76</v>
          </cell>
          <cell r="F69" t="str">
            <v>Cum.</v>
          </cell>
        </row>
        <row r="70">
          <cell r="C70" t="str">
            <v>R.C.C.1: 1 1/2 :3</v>
          </cell>
          <cell r="D70" t="str">
            <v>cement concrete 1:1½:3 (one of cement, one and half of sand and three of hard broken stone jelly) for all rcc works namely tee, ell or rectangular beams, lintel, parapet Cum. drops, waist and landing slab, canophy, circular column, fin projections, sunsha</v>
          </cell>
        </row>
        <row r="71">
          <cell r="C71" t="str">
            <v>a. In Ground floor</v>
          </cell>
          <cell r="D71">
            <v>0</v>
          </cell>
          <cell r="E71">
            <v>8542.31</v>
          </cell>
          <cell r="F71" t="str">
            <v>Cum.</v>
          </cell>
        </row>
        <row r="72">
          <cell r="C72" t="str">
            <v>b. In First floor</v>
          </cell>
          <cell r="D72">
            <v>0</v>
          </cell>
          <cell r="E72">
            <v>8777.2999999999993</v>
          </cell>
          <cell r="F72" t="str">
            <v>Cum.</v>
          </cell>
        </row>
        <row r="73">
          <cell r="C73" t="str">
            <v>c. In Second floor</v>
          </cell>
          <cell r="D73" t="str">
            <v>(c) in first floor</v>
          </cell>
          <cell r="E73">
            <v>9012.2900000000009</v>
          </cell>
          <cell r="F73" t="str">
            <v>Cum.</v>
          </cell>
        </row>
        <row r="74">
          <cell r="C74" t="str">
            <v>d. In Third floor</v>
          </cell>
          <cell r="D74" t="str">
            <v>(d) in second floor</v>
          </cell>
          <cell r="E74">
            <v>9247.2800000000007</v>
          </cell>
          <cell r="F74" t="str">
            <v>Cum.</v>
          </cell>
        </row>
        <row r="75">
          <cell r="C75" t="str">
            <v>e.  In Fourth floor</v>
          </cell>
          <cell r="D75">
            <v>0</v>
          </cell>
          <cell r="E75">
            <v>9482.27</v>
          </cell>
          <cell r="F75" t="str">
            <v>Cum.</v>
          </cell>
        </row>
        <row r="76">
          <cell r="C76" t="str">
            <v>f.  In Fifth floor</v>
          </cell>
          <cell r="E76">
            <v>9717.26</v>
          </cell>
          <cell r="F76" t="str">
            <v>Cum.</v>
          </cell>
        </row>
        <row r="77">
          <cell r="C77" t="str">
            <v>g.  In sixth floor</v>
          </cell>
          <cell r="E77">
            <v>9952.25</v>
          </cell>
          <cell r="F77" t="str">
            <v>Cum.</v>
          </cell>
        </row>
        <row r="78">
          <cell r="C78" t="str">
            <v>h.  In seventh floor</v>
          </cell>
          <cell r="E78">
            <v>10187.24</v>
          </cell>
          <cell r="F78" t="str">
            <v>Cum.</v>
          </cell>
        </row>
        <row r="79">
          <cell r="C79" t="str">
            <v>i.  In eighth floor</v>
          </cell>
          <cell r="E79">
            <v>10422.23</v>
          </cell>
          <cell r="F79" t="str">
            <v>Cum.</v>
          </cell>
        </row>
        <row r="80">
          <cell r="C80" t="str">
            <v>j.  In Ninth floor</v>
          </cell>
          <cell r="E80">
            <v>10657.22</v>
          </cell>
          <cell r="F80" t="str">
            <v>Cum.</v>
          </cell>
        </row>
        <row r="81">
          <cell r="C81" t="str">
            <v>k.  In Tenth floor</v>
          </cell>
          <cell r="E81">
            <v>10892.21</v>
          </cell>
          <cell r="F81" t="str">
            <v>Cum.</v>
          </cell>
        </row>
        <row r="82">
          <cell r="C82" t="str">
            <v>l.  In Eleventh floor</v>
          </cell>
          <cell r="E82">
            <v>11127.2</v>
          </cell>
          <cell r="F82" t="str">
            <v>Cum.</v>
          </cell>
        </row>
        <row r="83">
          <cell r="C83" t="str">
            <v>m.  In Twelth floor</v>
          </cell>
          <cell r="E83">
            <v>11362.19</v>
          </cell>
          <cell r="F83" t="str">
            <v>Cum.</v>
          </cell>
        </row>
        <row r="84">
          <cell r="C84" t="str">
            <v>Brick work in C.M. 1:6  using Chamber Burnt brick of size 23 x 11.2 x 7 cm (9" x 4 3/8" x 2 3/4")</v>
          </cell>
        </row>
        <row r="85">
          <cell r="C85" t="str">
            <v>a. In Ground Floor</v>
          </cell>
          <cell r="E85">
            <v>6849.88</v>
          </cell>
          <cell r="F85" t="str">
            <v>Cum.</v>
          </cell>
        </row>
        <row r="86">
          <cell r="C86" t="str">
            <v>b. In First Floor</v>
          </cell>
          <cell r="E86">
            <v>7008.33</v>
          </cell>
          <cell r="F86" t="str">
            <v>Cum.</v>
          </cell>
        </row>
        <row r="87">
          <cell r="C87" t="str">
            <v>c. In Second Floor</v>
          </cell>
          <cell r="E87">
            <v>7166.78</v>
          </cell>
          <cell r="F87" t="str">
            <v>Cum.</v>
          </cell>
        </row>
        <row r="88">
          <cell r="C88" t="str">
            <v>d. In Third Floor</v>
          </cell>
          <cell r="E88">
            <v>7325.23</v>
          </cell>
          <cell r="F88" t="str">
            <v>Cum.</v>
          </cell>
        </row>
        <row r="89">
          <cell r="C89" t="str">
            <v>e. In Fourth Floor</v>
          </cell>
          <cell r="E89">
            <v>7483.68</v>
          </cell>
          <cell r="F89" t="str">
            <v>Cum.</v>
          </cell>
        </row>
        <row r="90">
          <cell r="C90" t="str">
            <v>Brick work in C.M. 1:6 using chamber Burnt bricks of size 23 x 11.4 x 7.5 cm (9" x 4 1/2"x 3")</v>
          </cell>
        </row>
        <row r="91">
          <cell r="C91" t="str">
            <v>a. In Ground Floor/Stilt floor</v>
          </cell>
          <cell r="E91">
            <v>6533.97</v>
          </cell>
          <cell r="F91" t="str">
            <v>Cum.</v>
          </cell>
        </row>
        <row r="92">
          <cell r="C92" t="str">
            <v>b. In First Floor</v>
          </cell>
          <cell r="E92">
            <v>6692.42</v>
          </cell>
          <cell r="F92" t="str">
            <v>Cum.</v>
          </cell>
        </row>
        <row r="93">
          <cell r="C93" t="str">
            <v>c. In Second Floor</v>
          </cell>
          <cell r="E93">
            <v>6850.87</v>
          </cell>
          <cell r="F93" t="str">
            <v>Cum.</v>
          </cell>
        </row>
        <row r="94">
          <cell r="C94" t="str">
            <v>d. In Third Floor</v>
          </cell>
          <cell r="E94">
            <v>7009.32</v>
          </cell>
          <cell r="F94" t="str">
            <v>Cum.</v>
          </cell>
        </row>
        <row r="95">
          <cell r="C95" t="str">
            <v>e. In Fourth Floor</v>
          </cell>
          <cell r="E95">
            <v>7167.77</v>
          </cell>
          <cell r="F95" t="str">
            <v>Cum.</v>
          </cell>
        </row>
        <row r="96">
          <cell r="C96" t="str">
            <v>f.  In Fifth floor</v>
          </cell>
          <cell r="E96">
            <v>7326.22</v>
          </cell>
          <cell r="F96" t="str">
            <v>Cum.</v>
          </cell>
        </row>
        <row r="97">
          <cell r="C97" t="str">
            <v>g.  In sixth floor</v>
          </cell>
          <cell r="E97">
            <v>7484.67</v>
          </cell>
          <cell r="F97" t="str">
            <v>Cum.</v>
          </cell>
        </row>
        <row r="98">
          <cell r="C98" t="str">
            <v>h.  In seventh floor</v>
          </cell>
          <cell r="E98">
            <v>7643.12</v>
          </cell>
          <cell r="F98" t="str">
            <v>Cum.</v>
          </cell>
        </row>
        <row r="99">
          <cell r="C99" t="str">
            <v>i.  In eighth floor</v>
          </cell>
          <cell r="E99">
            <v>7801.57</v>
          </cell>
          <cell r="F99" t="str">
            <v>Cum.</v>
          </cell>
        </row>
        <row r="100">
          <cell r="C100" t="str">
            <v>j.  In Ninth floor</v>
          </cell>
          <cell r="E100">
            <v>7960.02</v>
          </cell>
          <cell r="F100" t="str">
            <v>Cum.</v>
          </cell>
        </row>
        <row r="101">
          <cell r="C101" t="str">
            <v>k.  In Tenth floor</v>
          </cell>
          <cell r="E101">
            <v>8118.47</v>
          </cell>
          <cell r="F101" t="str">
            <v>Cum.</v>
          </cell>
        </row>
        <row r="102">
          <cell r="C102" t="str">
            <v>l.  In Eleventh floor</v>
          </cell>
          <cell r="E102">
            <v>8276.92</v>
          </cell>
          <cell r="F102" t="str">
            <v>Cum.</v>
          </cell>
        </row>
        <row r="103">
          <cell r="C103" t="str">
            <v>m.  In Twelth floor</v>
          </cell>
          <cell r="E103">
            <v>8435.3700000000008</v>
          </cell>
          <cell r="F103" t="str">
            <v>Cum.</v>
          </cell>
        </row>
        <row r="104">
          <cell r="C104" t="str">
            <v>n. In thirteen floor</v>
          </cell>
          <cell r="E104">
            <v>8593.82</v>
          </cell>
          <cell r="F104" t="str">
            <v>Cum.</v>
          </cell>
        </row>
        <row r="105">
          <cell r="C105" t="str">
            <v>Brick work in C.M. 1:6  using Chamber Burnt brick of size 23 x 11 x 7 cm (9" x 4 1/4" x 2 3/4")</v>
          </cell>
        </row>
        <row r="106">
          <cell r="C106" t="str">
            <v>a. In Ground Floor</v>
          </cell>
          <cell r="F106" t="str">
            <v>Cum.</v>
          </cell>
        </row>
        <row r="107">
          <cell r="C107" t="str">
            <v>b. In First Floor</v>
          </cell>
          <cell r="F107" t="str">
            <v>Cum.</v>
          </cell>
        </row>
        <row r="108">
          <cell r="C108" t="str">
            <v>c. In Second Floor</v>
          </cell>
          <cell r="F108" t="str">
            <v>Cum.</v>
          </cell>
        </row>
        <row r="109">
          <cell r="C109" t="str">
            <v>d. In Third Floor</v>
          </cell>
          <cell r="F109" t="str">
            <v>Cum.</v>
          </cell>
        </row>
        <row r="110">
          <cell r="C110" t="str">
            <v>e. In Fourth Floor</v>
          </cell>
          <cell r="F110" t="str">
            <v>Cum.</v>
          </cell>
        </row>
        <row r="111">
          <cell r="C111" t="str">
            <v>Brick work in C.M. 1:6  using Chamber Burnt brick of size 22 x 11 x 7 cm (8 3/4" x 4 1/4" x 2 3/4")</v>
          </cell>
        </row>
        <row r="112">
          <cell r="C112" t="str">
            <v>a. In Ground Floor</v>
          </cell>
          <cell r="F112" t="str">
            <v>Cum.</v>
          </cell>
        </row>
        <row r="113">
          <cell r="C113" t="str">
            <v>b. In First Floor</v>
          </cell>
          <cell r="F113" t="str">
            <v>Cum.</v>
          </cell>
        </row>
        <row r="114">
          <cell r="C114" t="str">
            <v>c. In Second Floor</v>
          </cell>
          <cell r="F114" t="str">
            <v>Cum.</v>
          </cell>
        </row>
        <row r="115">
          <cell r="C115" t="str">
            <v>d. In Third Floor</v>
          </cell>
          <cell r="F115" t="str">
            <v>Cum.</v>
          </cell>
        </row>
        <row r="116">
          <cell r="C116" t="str">
            <v>e. In Fourth Floor</v>
          </cell>
          <cell r="F116" t="str">
            <v>Cum.</v>
          </cell>
        </row>
        <row r="117">
          <cell r="C117" t="str">
            <v>Brick work in C.M. 1:6  using Kiln Burnt Country bricks of size 22 x 11 x 7 cm ( 8 3/4" x 4 1/4" x 2 3/4")</v>
          </cell>
          <cell r="D117" t="str">
            <v xml:space="preserve">Brick work in C.M. 1:6  using Kiln Burnt Country bricks of size 22 x 11 x 7 cm ( 8 3/4" x 4 1/4" x 2 3/4") </v>
          </cell>
          <cell r="E117" t="str">
            <v>*</v>
          </cell>
        </row>
        <row r="118">
          <cell r="C118" t="str">
            <v>a. In Ground Floor Brick work in C.M. 1:6  using Kiln Burnt Country bricks of size 22 x 11 x 7 cm ( 8 3/4" x 4 1/4" x 2 3/4")</v>
          </cell>
          <cell r="D118" t="str">
            <v>(a) In Ground Floor</v>
          </cell>
          <cell r="E118">
            <v>6603.37</v>
          </cell>
          <cell r="F118" t="str">
            <v>Cum.</v>
          </cell>
        </row>
        <row r="119">
          <cell r="C119" t="str">
            <v>b. In First Floor Brick work in C.M. 1:6  using Kiln Burnt Country bricks of size 22 x 11 x 7 cm ( 8 3/4" x 4 1/4" x 2 3/4")</v>
          </cell>
          <cell r="D119" t="str">
            <v>(b) In First Floor</v>
          </cell>
          <cell r="E119">
            <v>6761.82</v>
          </cell>
          <cell r="F119" t="str">
            <v>Cum.</v>
          </cell>
        </row>
        <row r="120">
          <cell r="C120" t="str">
            <v>c. In Second Floor Brick work in C.M. 1:6  using Kiln Burnt Country bricks of size 22 x 11 x 7 cm ( 8 3/4" x 4 1/4" x 2 3/4")</v>
          </cell>
          <cell r="D120" t="str">
            <v>(c) In second floor</v>
          </cell>
          <cell r="E120">
            <v>6920.27</v>
          </cell>
          <cell r="F120" t="str">
            <v>Cum.</v>
          </cell>
        </row>
        <row r="121">
          <cell r="C121" t="str">
            <v>d. In Third Floor Brick work in C.M. 1:6  using Kiln Burnt Country bricks of size 22 x 11 x 7 cm ( 8 3/4" x 4 1/4" x 2 3/4")</v>
          </cell>
          <cell r="D121" t="str">
            <v>(d) In third floor</v>
          </cell>
          <cell r="E121">
            <v>7078.72</v>
          </cell>
          <cell r="F121" t="str">
            <v>Cum.</v>
          </cell>
        </row>
        <row r="122">
          <cell r="C122" t="str">
            <v>e. In Fourth Floor Brick work in C.M. 1:6  using Kiln Burnt Country bricks of size 22 x 11 x 7 cm ( 8 3/4" x 4 1/4" x 2 3/4")</v>
          </cell>
          <cell r="D122" t="str">
            <v>(e) In fourth floor</v>
          </cell>
          <cell r="E122">
            <v>7237.17</v>
          </cell>
          <cell r="F122" t="str">
            <v>Cum.</v>
          </cell>
        </row>
        <row r="123">
          <cell r="C123" t="str">
            <v>e. In Fifth Floor Brick work in C.M. 1:6  using Kiln Burnt Country bricks of size 22 x 11 x 7 cm ( 8 3/4" x 4 1/4" x 2 3/4")</v>
          </cell>
          <cell r="D123" t="str">
            <v>f. In Fifth Floor</v>
          </cell>
          <cell r="E123">
            <v>7395.62</v>
          </cell>
          <cell r="F123" t="str">
            <v>Cum.</v>
          </cell>
        </row>
        <row r="124">
          <cell r="C124" t="str">
            <v>Brick work in C.M. 1:6  using Kiln Burnt Country bricks of size 22 x 11 x 5.7 cm (8 3/4" x 4 1/4" x 2 1/4")</v>
          </cell>
          <cell r="D124">
            <v>0</v>
          </cell>
        </row>
        <row r="125">
          <cell r="C125" t="str">
            <v>a. In Ground Floor</v>
          </cell>
          <cell r="D125">
            <v>0</v>
          </cell>
          <cell r="F125" t="str">
            <v>Cum.</v>
          </cell>
        </row>
        <row r="126">
          <cell r="C126" t="str">
            <v>b. In First Floor</v>
          </cell>
          <cell r="D126">
            <v>0</v>
          </cell>
          <cell r="F126" t="str">
            <v>Cum.</v>
          </cell>
        </row>
        <row r="127">
          <cell r="C127" t="str">
            <v>c. In Second Floor</v>
          </cell>
          <cell r="D127" t="str">
            <v>(c) in first floor</v>
          </cell>
          <cell r="F127" t="str">
            <v>Cum.</v>
          </cell>
        </row>
        <row r="128">
          <cell r="C128" t="str">
            <v>d. In Third Floor</v>
          </cell>
          <cell r="D128" t="str">
            <v>(d) in second floor</v>
          </cell>
          <cell r="F128" t="str">
            <v>Cum.</v>
          </cell>
        </row>
        <row r="129">
          <cell r="C129" t="str">
            <v>e. In Fourth Floor</v>
          </cell>
          <cell r="F129" t="str">
            <v>Cum.</v>
          </cell>
        </row>
        <row r="130">
          <cell r="C130" t="str">
            <v>Brick partition work in C.M. 1:4 
Chamber Burnt brick of size 23 x 11.2 x 7 cm (9" x 4 3/8" x 2 3/4")112 mm tk (B.P.)</v>
          </cell>
        </row>
        <row r="131">
          <cell r="C131" t="str">
            <v>a. In Foundation and basement</v>
          </cell>
          <cell r="E131">
            <v>840.04</v>
          </cell>
          <cell r="F131" t="str">
            <v>Sqm.</v>
          </cell>
        </row>
        <row r="132">
          <cell r="C132" t="str">
            <v>b. In Ground Floor</v>
          </cell>
          <cell r="E132">
            <v>848.84</v>
          </cell>
          <cell r="F132" t="str">
            <v>Sqm.</v>
          </cell>
        </row>
        <row r="133">
          <cell r="C133" t="str">
            <v>c. In First Floor</v>
          </cell>
          <cell r="E133">
            <v>866.59</v>
          </cell>
          <cell r="F133" t="str">
            <v>Sqm.</v>
          </cell>
        </row>
        <row r="134">
          <cell r="C134" t="str">
            <v>d. In Second Floor</v>
          </cell>
          <cell r="E134">
            <v>884.34</v>
          </cell>
          <cell r="F134" t="str">
            <v>Sqm.</v>
          </cell>
        </row>
        <row r="135">
          <cell r="C135" t="str">
            <v>e. In Third Floor</v>
          </cell>
          <cell r="E135">
            <v>902.09</v>
          </cell>
          <cell r="F135" t="str">
            <v>Sqm.</v>
          </cell>
        </row>
        <row r="136">
          <cell r="C136" t="str">
            <v>f. In Fourth Floor</v>
          </cell>
          <cell r="E136">
            <v>919.84</v>
          </cell>
          <cell r="F136" t="str">
            <v>Sqm.</v>
          </cell>
        </row>
        <row r="137">
          <cell r="C137" t="str">
            <v>Brick partition work in C.M. 1:4 using chamber Burnt bricks of size 23 x 11.4 x 7.5 cm (9" x 4 1/2"x 3") 114 mm tk (B.P.)</v>
          </cell>
        </row>
        <row r="138">
          <cell r="C138" t="str">
            <v>a. In Foundation and basement</v>
          </cell>
          <cell r="E138">
            <v>821.31</v>
          </cell>
          <cell r="F138" t="str">
            <v>Sqm.</v>
          </cell>
        </row>
        <row r="139">
          <cell r="C139" t="str">
            <v>b. In Ground Floor/stilt floor</v>
          </cell>
          <cell r="E139">
            <v>830.26</v>
          </cell>
          <cell r="F139" t="str">
            <v>Sqm.</v>
          </cell>
        </row>
        <row r="140">
          <cell r="C140" t="str">
            <v>c. In First Floor</v>
          </cell>
          <cell r="E140">
            <v>848.32</v>
          </cell>
          <cell r="F140" t="str">
            <v>Sqm.</v>
          </cell>
        </row>
        <row r="141">
          <cell r="C141" t="str">
            <v>d. In Second Floor</v>
          </cell>
          <cell r="E141">
            <v>866.38</v>
          </cell>
          <cell r="F141" t="str">
            <v>Sqm.</v>
          </cell>
        </row>
        <row r="142">
          <cell r="C142" t="str">
            <v>e. In Third Floor</v>
          </cell>
          <cell r="E142">
            <v>884.44</v>
          </cell>
          <cell r="F142" t="str">
            <v>Sqm.</v>
          </cell>
        </row>
        <row r="143">
          <cell r="C143" t="str">
            <v>f. In Fourth Floor</v>
          </cell>
          <cell r="E143">
            <v>902.5</v>
          </cell>
          <cell r="F143" t="str">
            <v>Sqm.</v>
          </cell>
        </row>
        <row r="144">
          <cell r="C144" t="str">
            <v>f.  In Fifth floor</v>
          </cell>
          <cell r="E144">
            <v>920.56</v>
          </cell>
          <cell r="F144" t="str">
            <v>Sqm.</v>
          </cell>
        </row>
        <row r="145">
          <cell r="C145" t="str">
            <v>g.  In sixth floor</v>
          </cell>
          <cell r="E145">
            <v>938.62</v>
          </cell>
          <cell r="F145" t="str">
            <v>Sqm.</v>
          </cell>
        </row>
        <row r="146">
          <cell r="C146" t="str">
            <v>h.  In seventh floor</v>
          </cell>
          <cell r="E146">
            <v>956.68</v>
          </cell>
          <cell r="F146" t="str">
            <v>Sqm.</v>
          </cell>
        </row>
        <row r="147">
          <cell r="C147" t="str">
            <v>i.  In eighth floor</v>
          </cell>
          <cell r="E147">
            <v>974.74</v>
          </cell>
          <cell r="F147" t="str">
            <v>Sqm.</v>
          </cell>
        </row>
        <row r="148">
          <cell r="C148" t="str">
            <v>j.  In Ninth floor</v>
          </cell>
          <cell r="E148">
            <v>992.8</v>
          </cell>
          <cell r="F148" t="str">
            <v>Sqm.</v>
          </cell>
        </row>
        <row r="149">
          <cell r="C149" t="str">
            <v>k.  In Tenth floor</v>
          </cell>
          <cell r="E149">
            <v>1010.86</v>
          </cell>
          <cell r="F149" t="str">
            <v>Sqm.</v>
          </cell>
        </row>
        <row r="150">
          <cell r="C150" t="str">
            <v>l.  In Eleventh floor</v>
          </cell>
          <cell r="E150">
            <v>1028.92</v>
          </cell>
          <cell r="F150" t="str">
            <v>Sqm.</v>
          </cell>
        </row>
        <row r="151">
          <cell r="C151" t="str">
            <v>m.  In Twelth floor</v>
          </cell>
          <cell r="E151">
            <v>1046.98</v>
          </cell>
          <cell r="F151" t="str">
            <v>Sqm.</v>
          </cell>
        </row>
        <row r="152">
          <cell r="C152" t="str">
            <v>n. In thirteen floor</v>
          </cell>
          <cell r="E152">
            <v>1065.04</v>
          </cell>
          <cell r="F152" t="str">
            <v>Sqm.</v>
          </cell>
        </row>
        <row r="153">
          <cell r="C153" t="str">
            <v>Brick partition work in C.M. 1:4 Chamber Burnt 
brick of size 23 x 11 x 7 cm (9" x 4 1/4" x 2 3/4") 110 mm tk (B.P.)</v>
          </cell>
        </row>
        <row r="154">
          <cell r="C154" t="str">
            <v>a. In Foundation and basement</v>
          </cell>
          <cell r="F154" t="str">
            <v>Sqm.</v>
          </cell>
        </row>
        <row r="155">
          <cell r="C155" t="str">
            <v>b. In Ground Floor</v>
          </cell>
          <cell r="F155" t="str">
            <v>Sqm.</v>
          </cell>
        </row>
        <row r="156">
          <cell r="C156" t="str">
            <v>c. In First Floor</v>
          </cell>
          <cell r="F156" t="str">
            <v>Sqm.</v>
          </cell>
        </row>
        <row r="157">
          <cell r="C157" t="str">
            <v>d. In Second Floor</v>
          </cell>
          <cell r="F157" t="str">
            <v>Sqm.</v>
          </cell>
        </row>
        <row r="158">
          <cell r="C158" t="str">
            <v>e. In Third Floor</v>
          </cell>
          <cell r="F158" t="str">
            <v>Sqm.</v>
          </cell>
        </row>
        <row r="159">
          <cell r="C159" t="str">
            <v>f. In Fourth Floor</v>
          </cell>
          <cell r="F159" t="str">
            <v>Sqm.</v>
          </cell>
        </row>
        <row r="160">
          <cell r="C160" t="str">
            <v>Brick partition work in C.M. 1:4 
Chamber Burnt brick of size 22 x 11 x 7 cm (8 3/4" x 4 1/4" x 2 3/4") 110 mm tk (B.P.)</v>
          </cell>
          <cell r="D160">
            <v>0</v>
          </cell>
        </row>
        <row r="161">
          <cell r="C161" t="str">
            <v>a. In Foundation and basement</v>
          </cell>
          <cell r="F161" t="str">
            <v>Sqm.</v>
          </cell>
        </row>
        <row r="162">
          <cell r="C162" t="str">
            <v>b. In Ground Floor</v>
          </cell>
          <cell r="F162" t="str">
            <v>Sqm.</v>
          </cell>
        </row>
        <row r="163">
          <cell r="C163" t="str">
            <v>c. In First Floor</v>
          </cell>
          <cell r="F163" t="str">
            <v>Sqm.</v>
          </cell>
        </row>
        <row r="164">
          <cell r="C164" t="str">
            <v>d. In Second Floor</v>
          </cell>
          <cell r="F164" t="str">
            <v>Sqm.</v>
          </cell>
        </row>
        <row r="165">
          <cell r="C165" t="str">
            <v>e. In Third Floor</v>
          </cell>
          <cell r="D165" t="str">
            <v>(d) in third floor</v>
          </cell>
          <cell r="F165" t="str">
            <v>Sqm.</v>
          </cell>
        </row>
        <row r="166">
          <cell r="C166" t="str">
            <v>f. In Fourth Floor</v>
          </cell>
          <cell r="F166" t="str">
            <v>Sqm.</v>
          </cell>
        </row>
        <row r="167">
          <cell r="C167" t="str">
            <v>Brick partition work in C.M. 1:4 Kiln Burnt Country bricks of size 22 x 11 x 7 cm (8 3/4" x 4 1/4" x 2 3/4") 110 mm tk (B.P.)</v>
          </cell>
          <cell r="D167" t="str">
            <v>Brick partition wall in cement mortar 1:4 (one of cement and four of sand) 110mm thick for super structure in the follwing floors using kiln burnt country bricks of size  of 83/4" x 41/4" x 23/4" (22x11x7cm) including  labour for fixing the doors, windows</v>
          </cell>
          <cell r="E167" t="str">
            <v>*</v>
          </cell>
        </row>
        <row r="168">
          <cell r="C168" t="str">
            <v>a. In Foundation and basementBrick partition work in C.M. 1:4 Kiln Burnt Country bricks of size 22 x 11 x 7 cm (8 3/4" x 4 1/4" x 2 3/4") 110 mm tk (B.P.)</v>
          </cell>
          <cell r="D168" t="str">
            <v>(a) In Foundation and Basement</v>
          </cell>
          <cell r="E168">
            <v>800.14</v>
          </cell>
          <cell r="F168" t="str">
            <v>Sqm.</v>
          </cell>
        </row>
        <row r="169">
          <cell r="C169" t="str">
            <v>b. In Ground FloorBrick partition work in C.M. 1:4 Kiln Burnt Country bricks of size 22 x 11 x 7 cm (8 3/4" x 4 1/4" x 2 3/4") 110 mm tk (B.P.)</v>
          </cell>
          <cell r="D169" t="str">
            <v>(b) In Ground Floor</v>
          </cell>
          <cell r="E169">
            <v>808.78</v>
          </cell>
          <cell r="F169" t="str">
            <v>Sqm.</v>
          </cell>
        </row>
        <row r="170">
          <cell r="C170" t="str">
            <v>c. In First Floor Brick partition work in C.M. 1:4 Kiln Burnt Country bricks of size 22 x 11 x 7 cm (8 3/4" x 4 1/4" x 2 3/4") 110 mm tk (B.P.)</v>
          </cell>
          <cell r="D170" t="str">
            <v>(c) In First Floor</v>
          </cell>
          <cell r="E170">
            <v>826.21</v>
          </cell>
          <cell r="F170" t="str">
            <v>Sqm.</v>
          </cell>
        </row>
        <row r="171">
          <cell r="C171" t="str">
            <v>d. In Second FloorBrick partition work in C.M. 1:4 Kiln Burnt Country bricks of size 22 x 11 x 7 cm (8 3/4" x 4 1/4" x 2 3/4") 110 mm tk (B.P.)</v>
          </cell>
          <cell r="D171" t="str">
            <v>(d) In Second Floor</v>
          </cell>
          <cell r="E171">
            <v>843.64</v>
          </cell>
          <cell r="F171" t="str">
            <v>Sqm.</v>
          </cell>
        </row>
        <row r="172">
          <cell r="C172" t="str">
            <v>e. In Third FloorBrick partition work in C.M. 1:4 Kiln Burnt Country bricks of size 22 x 11 x 7 cm (8 3/4" x 4 1/4" x 2 3/4") 110 mm tk (B.P.)</v>
          </cell>
          <cell r="D172" t="str">
            <v>(e) in third floor</v>
          </cell>
          <cell r="E172">
            <v>861.07</v>
          </cell>
          <cell r="F172" t="str">
            <v>Sqm.</v>
          </cell>
        </row>
        <row r="173">
          <cell r="C173" t="str">
            <v>f. In Fourth FloorBrick partition work in C.M. 1:4 Kiln Burnt Country bricks of size 22 x 11 x 7 cm (8 3/4" x 4 1/4" x 2 3/4") 110 mm tk (B.P.)</v>
          </cell>
          <cell r="D173" t="str">
            <v>(f) in fourth floor</v>
          </cell>
          <cell r="E173">
            <v>878.5</v>
          </cell>
          <cell r="F173" t="str">
            <v>Sqm.</v>
          </cell>
        </row>
        <row r="174">
          <cell r="C174" t="str">
            <v>Brick partition work in C.M. 1:4 Kiln Burnt Country bricks of size 22 x 11 x 5.7 cm (8 3/4" x 4 1/4" x 2 1/4") 110 mm tk (B.P.)</v>
          </cell>
        </row>
        <row r="175">
          <cell r="C175" t="str">
            <v>a. In Foundation and basement</v>
          </cell>
          <cell r="F175" t="str">
            <v>Sqm.</v>
          </cell>
        </row>
        <row r="176">
          <cell r="C176" t="str">
            <v>b. In Ground Floor</v>
          </cell>
          <cell r="F176" t="str">
            <v>Sqm.</v>
          </cell>
        </row>
        <row r="177">
          <cell r="C177" t="str">
            <v>c. In First Floor</v>
          </cell>
          <cell r="F177" t="str">
            <v>Sqm.</v>
          </cell>
        </row>
        <row r="178">
          <cell r="C178" t="str">
            <v>d. In Second Floor</v>
          </cell>
          <cell r="F178" t="str">
            <v>Sqm.</v>
          </cell>
        </row>
        <row r="179">
          <cell r="C179" t="str">
            <v>e. In Third Floor</v>
          </cell>
          <cell r="F179" t="str">
            <v>Sqm.</v>
          </cell>
        </row>
        <row r="180">
          <cell r="C180" t="str">
            <v>f. In Fourth Floor</v>
          </cell>
          <cell r="F180" t="str">
            <v>Sqm.</v>
          </cell>
        </row>
        <row r="181">
          <cell r="C181" t="str">
            <v>Brick work in C.M. 1:4 Chamber Burnt brick of size 23 x 11.2 x 7 cm (9" x 4 3/8" x 2 3/4")70 mm tk (B.P.)</v>
          </cell>
        </row>
        <row r="182">
          <cell r="C182" t="str">
            <v>a. In Ground Floor</v>
          </cell>
          <cell r="E182">
            <v>567.80999999999995</v>
          </cell>
          <cell r="F182" t="str">
            <v>Sqm.</v>
          </cell>
        </row>
        <row r="183">
          <cell r="C183" t="str">
            <v>b. In First Floor</v>
          </cell>
          <cell r="E183">
            <v>578.9</v>
          </cell>
          <cell r="F183" t="str">
            <v>Sqm.</v>
          </cell>
        </row>
        <row r="184">
          <cell r="C184" t="str">
            <v>c. In Second Floor</v>
          </cell>
          <cell r="E184">
            <v>589.99</v>
          </cell>
          <cell r="F184" t="str">
            <v>Sqm.</v>
          </cell>
        </row>
        <row r="185">
          <cell r="C185" t="str">
            <v>d. In Third Floor</v>
          </cell>
          <cell r="E185">
            <v>601.08000000000004</v>
          </cell>
          <cell r="F185" t="str">
            <v>Sqm.</v>
          </cell>
        </row>
        <row r="186">
          <cell r="C186" t="str">
            <v>e. In Fourth Floor</v>
          </cell>
          <cell r="E186">
            <v>612.16999999999996</v>
          </cell>
          <cell r="F186" t="str">
            <v>Sqm.</v>
          </cell>
        </row>
        <row r="187">
          <cell r="C187" t="str">
            <v>Brick work in C.M. 1:4 using chamber Burnt bricks of size 23 x 11.4 x 7.5 cm (9" x 4 1/2"x 3") 75 mm tk (B.P.)</v>
          </cell>
        </row>
        <row r="188">
          <cell r="C188" t="str">
            <v>a. In Ground Floor</v>
          </cell>
          <cell r="E188">
            <v>580.24</v>
          </cell>
          <cell r="F188" t="str">
            <v>Sqm.</v>
          </cell>
        </row>
        <row r="189">
          <cell r="C189" t="str">
            <v>b. In First Floor</v>
          </cell>
          <cell r="E189">
            <v>592.12</v>
          </cell>
          <cell r="F189" t="str">
            <v>Sqm.</v>
          </cell>
        </row>
        <row r="190">
          <cell r="C190" t="str">
            <v>c. In Second Floor</v>
          </cell>
          <cell r="E190">
            <v>604</v>
          </cell>
          <cell r="F190" t="str">
            <v>Sqm.</v>
          </cell>
        </row>
        <row r="191">
          <cell r="C191" t="str">
            <v>d. In Third Floor</v>
          </cell>
          <cell r="E191">
            <v>615.88</v>
          </cell>
          <cell r="F191" t="str">
            <v>Sqm.</v>
          </cell>
        </row>
        <row r="192">
          <cell r="C192" t="str">
            <v>e. In Fourth Floor</v>
          </cell>
          <cell r="E192">
            <v>627.76</v>
          </cell>
          <cell r="F192" t="str">
            <v>Sqm.</v>
          </cell>
        </row>
        <row r="193">
          <cell r="C193" t="str">
            <v>Brick work in C.M. 1:4 Chamber Burnt brick: 
of size 23 x 11 x 7 cm (9" x 4 1/4" x 2 3/4") 70 mm tk (B.P.)</v>
          </cell>
        </row>
        <row r="194">
          <cell r="C194" t="str">
            <v>a. In Ground Floor</v>
          </cell>
          <cell r="F194" t="str">
            <v>Sqm.</v>
          </cell>
        </row>
        <row r="195">
          <cell r="C195" t="str">
            <v>b. In First Floor</v>
          </cell>
          <cell r="F195" t="str">
            <v>Sqm.</v>
          </cell>
        </row>
        <row r="196">
          <cell r="C196" t="str">
            <v>c. In Second Floor</v>
          </cell>
          <cell r="F196" t="str">
            <v>Sqm.</v>
          </cell>
        </row>
        <row r="197">
          <cell r="C197" t="str">
            <v>d. In Third Floor</v>
          </cell>
          <cell r="F197" t="str">
            <v>Sqm.</v>
          </cell>
        </row>
        <row r="198">
          <cell r="C198" t="str">
            <v>e. In Fourth Floor</v>
          </cell>
          <cell r="F198" t="str">
            <v>Sqm.</v>
          </cell>
        </row>
        <row r="199">
          <cell r="C199" t="str">
            <v>Brick work in C.M. 1:4 Chamber Burnt brick of size 22 x 11 x 7 cm (8 3/4" x 4 1/4" x 2 3/4") 70 mm tk (B.P.)</v>
          </cell>
        </row>
        <row r="200">
          <cell r="C200" t="str">
            <v>a. In Ground Floor</v>
          </cell>
          <cell r="F200" t="str">
            <v>Sqm.</v>
          </cell>
        </row>
        <row r="201">
          <cell r="C201" t="str">
            <v>b. In First Floor</v>
          </cell>
          <cell r="F201" t="str">
            <v>Sqm.</v>
          </cell>
        </row>
        <row r="202">
          <cell r="C202" t="str">
            <v>c. In Second Floor</v>
          </cell>
          <cell r="F202" t="str">
            <v>Sqm.</v>
          </cell>
        </row>
        <row r="203">
          <cell r="C203" t="str">
            <v>d. In Third Floor</v>
          </cell>
          <cell r="F203" t="str">
            <v>Sqm.</v>
          </cell>
        </row>
        <row r="204">
          <cell r="C204" t="str">
            <v>e. In Fourth Floor</v>
          </cell>
          <cell r="F204" t="str">
            <v>Sqm.</v>
          </cell>
        </row>
        <row r="205">
          <cell r="C205" t="str">
            <v>Brick work in C.M. 1:4 Kiln Burnt Country bricks of size 22 x 11 x 7 cm (8 3/4" x 4 1/4" x 2 3/4") 70 mm tk (B.P.)</v>
          </cell>
          <cell r="D205" t="str">
            <v xml:space="preserve">Brick partition walls 70mm thick using kiln burnt country bricks of size 8 ¾" x 4 ¼"x 2 ¾"  (22x11x7cm) in cement mortar 1:4 (one of cement and four of sand) for super structure in the following floors including scaffoldings, curing etc., complete in all </v>
          </cell>
          <cell r="E205" t="str">
            <v>*</v>
          </cell>
        </row>
        <row r="206">
          <cell r="C206" t="str">
            <v>a. In Ground Floor  Brick work in C.M. 1:4 Kiln Burnt Country bricks of size 22 x 11 x 7 cm (8 3/4" x 4 1/4" x 2 3/4") 70 mm tk (B.P.)</v>
          </cell>
          <cell r="D206" t="str">
            <v xml:space="preserve">a. In Ground Floor </v>
          </cell>
          <cell r="E206">
            <v>551.02</v>
          </cell>
          <cell r="F206" t="str">
            <v>Sqm.</v>
          </cell>
        </row>
        <row r="207">
          <cell r="C207" t="str">
            <v>b. In First Floor  Brick work in C.M. 1:4 Kiln Burnt Country bricks of size 22 x 11 x 7 cm (8 3/4" x 4 1/4" x 2 3/4") 70 mm tk (B.P.)</v>
          </cell>
          <cell r="D207" t="str">
            <v xml:space="preserve">b. In First Floor </v>
          </cell>
          <cell r="E207">
            <v>562.11</v>
          </cell>
          <cell r="F207" t="str">
            <v>Sqm.</v>
          </cell>
        </row>
        <row r="208">
          <cell r="C208" t="str">
            <v>c. In Second Floor Brick work in C.M. 1:4 Kiln Burnt Country bricks of size 22 x 11 x 7 cm (8 3/4" x 4 1/4" x 2 3/4") 70 mm tk (B.P.)</v>
          </cell>
          <cell r="D208" t="str">
            <v xml:space="preserve">c. In Second Floor </v>
          </cell>
          <cell r="E208">
            <v>573.20000000000005</v>
          </cell>
          <cell r="F208" t="str">
            <v>Sqm.</v>
          </cell>
        </row>
        <row r="209">
          <cell r="C209" t="str">
            <v>d. In Third Floor Brick work in C.M. 1:4 Kiln Burnt Country bricks of size 22 x 11 x 7 cm (8 3/4" x 4 1/4" x 2 3/4") 70 mm tk (B.P.)</v>
          </cell>
          <cell r="D209" t="str">
            <v>d. In Third Floor</v>
          </cell>
          <cell r="E209">
            <v>584.29</v>
          </cell>
          <cell r="F209" t="str">
            <v>Sqm.</v>
          </cell>
        </row>
        <row r="210">
          <cell r="C210" t="str">
            <v>e. In Fourth Floor Brick work in C.M. 1:4 Kiln Burnt Country bricks of size 22 x 11 x 7 cm (8 3/4" x 4 1/4" x 2 3/4") 70 mm tk (B.P.)</v>
          </cell>
          <cell r="D210" t="str">
            <v>e. In Fourth Floor</v>
          </cell>
          <cell r="E210">
            <v>595.38</v>
          </cell>
          <cell r="F210" t="str">
            <v>Sqm.</v>
          </cell>
        </row>
        <row r="211">
          <cell r="C211" t="str">
            <v>Brick work in C.M. 1:4 Kiln Burnt Country bricks of size 22 x 11 x 5.7 cm (8 3/4" x 4 1/4" x 2 1/4") 57 mm tk (B.P.)</v>
          </cell>
        </row>
        <row r="212">
          <cell r="C212" t="str">
            <v>a. In Ground Floor</v>
          </cell>
          <cell r="F212" t="str">
            <v>Sqm.</v>
          </cell>
        </row>
        <row r="213">
          <cell r="C213" t="str">
            <v>b. In First Floor</v>
          </cell>
          <cell r="F213" t="str">
            <v>Sqm.</v>
          </cell>
        </row>
        <row r="214">
          <cell r="C214" t="str">
            <v>c. In Second Floor</v>
          </cell>
          <cell r="F214" t="str">
            <v>Sqm.</v>
          </cell>
        </row>
        <row r="215">
          <cell r="C215" t="str">
            <v>d. In Third Floor</v>
          </cell>
          <cell r="F215" t="str">
            <v>Sqm.</v>
          </cell>
        </row>
        <row r="216">
          <cell r="C216" t="str">
            <v>e. In Fourth Floor</v>
          </cell>
          <cell r="F216" t="str">
            <v>Sqm.</v>
          </cell>
        </row>
        <row r="217">
          <cell r="C217" t="str">
            <v>Brick partition in C.M. 1:4 using country bricks of size 22 x11x5cm 50 mm thick</v>
          </cell>
          <cell r="D217" t="str">
            <v>brick partition walls 50mm thick using kiln burnt country bricks of size 8 3/4"x4 1/4"x2" (22x11x5cm) in cement mortar 1:4 (one of cement and four of sand) for super  structure in the following floors including scaffolding, curing etc., complete all respe</v>
          </cell>
          <cell r="E217" t="str">
            <v>*</v>
          </cell>
        </row>
        <row r="218">
          <cell r="C218" t="str">
            <v>a. In Ground FloorBrick partition in C.M. 1:4 using country bricks of size 22 x11x5cm 50 mm thick</v>
          </cell>
          <cell r="D218" t="str">
            <v>(a) in ground floor</v>
          </cell>
          <cell r="E218">
            <v>398.45</v>
          </cell>
          <cell r="F218" t="str">
            <v>Sqm.</v>
          </cell>
        </row>
        <row r="219">
          <cell r="C219" t="str">
            <v>b. In First FloorBrick partition in C.M. 1:4 using country bricks of size 22 x11x5cm 50 mm thick</v>
          </cell>
          <cell r="D219" t="str">
            <v>(b) in first floor</v>
          </cell>
          <cell r="E219">
            <v>406.37</v>
          </cell>
          <cell r="F219" t="str">
            <v>Sqm.</v>
          </cell>
        </row>
        <row r="220">
          <cell r="C220" t="str">
            <v>c. In Second FloorBrick partition in C.M. 1:4 using country bricks of size 22 x11x5cm 50 mm thick</v>
          </cell>
          <cell r="D220" t="str">
            <v>(c) in second floor</v>
          </cell>
          <cell r="E220">
            <v>414.29</v>
          </cell>
          <cell r="F220" t="str">
            <v>Sqm.</v>
          </cell>
        </row>
        <row r="221">
          <cell r="C221" t="str">
            <v>d. In Third FloorBrick partition in C.M. 1:4 using country bricks of size 22 x11x5cm 50 mm thick</v>
          </cell>
          <cell r="D221" t="str">
            <v>(d) in third floor</v>
          </cell>
          <cell r="E221">
            <v>422.21</v>
          </cell>
          <cell r="F221" t="str">
            <v>Sqm.</v>
          </cell>
        </row>
        <row r="222">
          <cell r="C222" t="str">
            <v>e. In Fourth Floor Brick partition in C.M. 1:4 using country bricks of size 22 x11x5cm 50 mm thick</v>
          </cell>
          <cell r="D222" t="str">
            <v>(e) in fourth floor</v>
          </cell>
          <cell r="E222">
            <v>430.13</v>
          </cell>
          <cell r="F222" t="str">
            <v>Sqm.</v>
          </cell>
        </row>
        <row r="223">
          <cell r="C223" t="str">
            <v xml:space="preserve">Brick partition in C.M. 1:4 50 mm tk. (B.P.)
Kiln Burnt Country brick: 23 x 11 x 5 cm 
(9" x 4 1/4" x 2") </v>
          </cell>
        </row>
        <row r="224">
          <cell r="C224" t="str">
            <v>a. In Ground Floor</v>
          </cell>
          <cell r="F224" t="str">
            <v>Sqm.</v>
          </cell>
        </row>
        <row r="225">
          <cell r="C225" t="str">
            <v>b. In First Floor</v>
          </cell>
          <cell r="F225" t="str">
            <v>Sqm.</v>
          </cell>
        </row>
        <row r="226">
          <cell r="C226" t="str">
            <v>c. In Second Floor</v>
          </cell>
          <cell r="F226" t="str">
            <v>Sqm.</v>
          </cell>
        </row>
        <row r="227">
          <cell r="C227" t="str">
            <v>d. In Third Floor</v>
          </cell>
          <cell r="F227" t="str">
            <v>Sqm.</v>
          </cell>
        </row>
        <row r="228">
          <cell r="C228" t="str">
            <v>e. In Fourth Floor</v>
          </cell>
          <cell r="F228" t="str">
            <v>Sqm.</v>
          </cell>
        </row>
        <row r="230">
          <cell r="C230" t="str">
            <v>Filling with Excavated Earth</v>
          </cell>
          <cell r="D230" t="str">
            <v>Filling in foundation and basement and other similar works with excavated earth in layers of 150mm thick well watered rammed and consolidated complying with relevant standard specification etc.,  all complete and as directed by the departmental officers.</v>
          </cell>
          <cell r="E230">
            <v>38.799999999999997</v>
          </cell>
          <cell r="F230" t="str">
            <v>Cum.</v>
          </cell>
        </row>
        <row r="231">
          <cell r="C231" t="str">
            <v>Filling with Excavated Earth Mixed with lime in the proporation 1:4 (one of lime &amp; four of earth)</v>
          </cell>
          <cell r="D231" t="str">
            <v>filling in foundation and basement with excavated earth mixed with lime in the proportion of 1:4 (one of lime and four of earth) in layers of 150mm thick well watered rammed and consolidated complying with relevant standard specification etc., all complet</v>
          </cell>
          <cell r="F231" t="str">
            <v>Cum.</v>
          </cell>
        </row>
        <row r="232">
          <cell r="C232" t="str">
            <v>Precast Cupboard slab 20 mm tk.</v>
          </cell>
        </row>
        <row r="233">
          <cell r="C233" t="str">
            <v>a. In Ground floor</v>
          </cell>
          <cell r="E233">
            <v>1468.8</v>
          </cell>
          <cell r="F233" t="str">
            <v>Sqm.</v>
          </cell>
        </row>
        <row r="234">
          <cell r="C234" t="str">
            <v>b. In First floor</v>
          </cell>
          <cell r="E234">
            <v>1473.54</v>
          </cell>
          <cell r="F234" t="str">
            <v>Sqm.</v>
          </cell>
        </row>
        <row r="235">
          <cell r="C235" t="str">
            <v>c. In Second floor</v>
          </cell>
          <cell r="E235">
            <v>1478.28</v>
          </cell>
          <cell r="F235" t="str">
            <v>Sqm.</v>
          </cell>
        </row>
        <row r="236">
          <cell r="C236" t="str">
            <v>d. In Third floor</v>
          </cell>
          <cell r="E236">
            <v>1483.02</v>
          </cell>
          <cell r="F236" t="str">
            <v>Sqm.</v>
          </cell>
        </row>
        <row r="237">
          <cell r="C237" t="str">
            <v>e.  In Fourth floor</v>
          </cell>
          <cell r="E237">
            <v>1487.76</v>
          </cell>
          <cell r="F237" t="str">
            <v>Sqm.</v>
          </cell>
        </row>
        <row r="238">
          <cell r="C238" t="str">
            <v>f.  In Fifth floor</v>
          </cell>
          <cell r="E238">
            <v>1492.5</v>
          </cell>
          <cell r="F238" t="str">
            <v>Sqm.</v>
          </cell>
        </row>
        <row r="239">
          <cell r="C239" t="str">
            <v>g.  In sixth floor</v>
          </cell>
          <cell r="E239">
            <v>1497.24</v>
          </cell>
          <cell r="F239" t="str">
            <v>Sqm.</v>
          </cell>
        </row>
        <row r="240">
          <cell r="C240" t="str">
            <v>h.  In seventh floor</v>
          </cell>
          <cell r="E240">
            <v>1501.98</v>
          </cell>
          <cell r="F240" t="str">
            <v>Sqm.</v>
          </cell>
        </row>
        <row r="241">
          <cell r="C241" t="str">
            <v>i.  In eighth floor</v>
          </cell>
          <cell r="E241">
            <v>1506.72</v>
          </cell>
          <cell r="F241" t="str">
            <v>Sqm.</v>
          </cell>
        </row>
        <row r="242">
          <cell r="C242" t="str">
            <v>j.  In Ninth floor</v>
          </cell>
          <cell r="E242">
            <v>1511.46</v>
          </cell>
          <cell r="F242" t="str">
            <v>Sqm.</v>
          </cell>
        </row>
        <row r="243">
          <cell r="C243" t="str">
            <v>k.  In Tenth floor</v>
          </cell>
          <cell r="E243">
            <v>1516.2</v>
          </cell>
          <cell r="F243" t="str">
            <v>Sqm.</v>
          </cell>
        </row>
        <row r="244">
          <cell r="C244" t="str">
            <v>l.  In Eleventh floor</v>
          </cell>
          <cell r="E244">
            <v>1520.94</v>
          </cell>
          <cell r="F244" t="str">
            <v>Sqm.</v>
          </cell>
        </row>
        <row r="245">
          <cell r="C245" t="str">
            <v>Precast cupboard slab 40 mm tk.</v>
          </cell>
        </row>
        <row r="246">
          <cell r="C246" t="str">
            <v>a. In Foundation &amp; basement</v>
          </cell>
          <cell r="E246">
            <v>1608.6</v>
          </cell>
          <cell r="F246" t="str">
            <v>Sqm.</v>
          </cell>
        </row>
        <row r="247">
          <cell r="C247" t="str">
            <v>b. In Ground floor</v>
          </cell>
          <cell r="E247">
            <v>1613.42</v>
          </cell>
          <cell r="F247" t="str">
            <v>Sqm.</v>
          </cell>
        </row>
        <row r="248">
          <cell r="C248" t="str">
            <v>c. In First floor</v>
          </cell>
          <cell r="E248">
            <v>1622.91</v>
          </cell>
          <cell r="F248" t="str">
            <v>Sqm.</v>
          </cell>
        </row>
        <row r="249">
          <cell r="C249" t="str">
            <v>d. In Second floor</v>
          </cell>
          <cell r="E249">
            <v>1632.4</v>
          </cell>
          <cell r="F249" t="str">
            <v>Sqm.</v>
          </cell>
        </row>
        <row r="250">
          <cell r="C250" t="str">
            <v>e. In Third floor</v>
          </cell>
          <cell r="E250">
            <v>1641.89</v>
          </cell>
          <cell r="F250" t="str">
            <v>Sqm.</v>
          </cell>
        </row>
        <row r="251">
          <cell r="C251" t="str">
            <v>f.  In Fourth floor</v>
          </cell>
          <cell r="E251">
            <v>1651.38</v>
          </cell>
          <cell r="F251" t="str">
            <v>Sqm.</v>
          </cell>
        </row>
        <row r="252">
          <cell r="C252" t="str">
            <v>Cuddappa slab 20 mm tk.</v>
          </cell>
        </row>
        <row r="253">
          <cell r="C253" t="str">
            <v>a. In Ground floor</v>
          </cell>
          <cell r="E253">
            <v>555.41999999999996</v>
          </cell>
          <cell r="F253" t="str">
            <v>Sqm.</v>
          </cell>
        </row>
        <row r="254">
          <cell r="C254" t="str">
            <v>b. In First floor</v>
          </cell>
          <cell r="E254">
            <v>560.12</v>
          </cell>
          <cell r="F254" t="str">
            <v>Sqm.</v>
          </cell>
        </row>
        <row r="255">
          <cell r="C255" t="str">
            <v>c. In Second floor</v>
          </cell>
          <cell r="E255">
            <v>564.82000000000005</v>
          </cell>
          <cell r="F255" t="str">
            <v>Sqm.</v>
          </cell>
        </row>
        <row r="256">
          <cell r="C256" t="str">
            <v>d. In Third floor</v>
          </cell>
          <cell r="E256">
            <v>569.52</v>
          </cell>
          <cell r="F256" t="str">
            <v>Sqm.</v>
          </cell>
        </row>
        <row r="257">
          <cell r="C257" t="str">
            <v>e.  In Fourth floor</v>
          </cell>
          <cell r="E257">
            <v>574.22</v>
          </cell>
          <cell r="F257" t="str">
            <v>Sqm.</v>
          </cell>
        </row>
        <row r="258">
          <cell r="C258" t="str">
            <v>Cuddappa slab 40 mm tk.</v>
          </cell>
        </row>
        <row r="259">
          <cell r="C259" t="str">
            <v>a. In Ground floor</v>
          </cell>
          <cell r="E259">
            <v>2066.21</v>
          </cell>
          <cell r="F259" t="str">
            <v>Sqm.</v>
          </cell>
        </row>
        <row r="260">
          <cell r="C260" t="str">
            <v>b. In First floor</v>
          </cell>
          <cell r="E260">
            <v>2075.61</v>
          </cell>
          <cell r="F260" t="str">
            <v>Sqm.</v>
          </cell>
        </row>
        <row r="261">
          <cell r="C261" t="str">
            <v>c. In Second floor</v>
          </cell>
          <cell r="E261">
            <v>2085.0100000000002</v>
          </cell>
          <cell r="F261" t="str">
            <v>Sqm.</v>
          </cell>
        </row>
        <row r="262">
          <cell r="C262" t="str">
            <v>d. In Third floor</v>
          </cell>
          <cell r="E262">
            <v>2094.41</v>
          </cell>
          <cell r="F262" t="str">
            <v>Sqm.</v>
          </cell>
        </row>
        <row r="263">
          <cell r="C263" t="str">
            <v>e.  In Fourth floor</v>
          </cell>
          <cell r="E263">
            <v>2103.81</v>
          </cell>
          <cell r="F263" t="str">
            <v>Sqm.</v>
          </cell>
        </row>
        <row r="264">
          <cell r="C264" t="str">
            <v>Precast Jally ventilator 50mm tk.</v>
          </cell>
        </row>
        <row r="265">
          <cell r="C265" t="str">
            <v>a. In Ground Floor</v>
          </cell>
          <cell r="E265">
            <v>2942.61</v>
          </cell>
          <cell r="F265" t="str">
            <v>Sqm.</v>
          </cell>
        </row>
        <row r="266">
          <cell r="C266" t="str">
            <v>b. In First floor</v>
          </cell>
          <cell r="E266">
            <v>2951.45</v>
          </cell>
          <cell r="F266" t="str">
            <v>Sqm.</v>
          </cell>
        </row>
        <row r="267">
          <cell r="C267" t="str">
            <v>c. In Second floor</v>
          </cell>
          <cell r="E267">
            <v>2960.29</v>
          </cell>
          <cell r="F267" t="str">
            <v>Sqm.</v>
          </cell>
        </row>
        <row r="268">
          <cell r="C268" t="str">
            <v>d. In Third floor</v>
          </cell>
          <cell r="E268">
            <v>2969.13</v>
          </cell>
          <cell r="F268" t="str">
            <v>Sqm.</v>
          </cell>
        </row>
        <row r="269">
          <cell r="C269" t="str">
            <v>e.  In Fourth floor</v>
          </cell>
          <cell r="E269">
            <v>2977.97</v>
          </cell>
          <cell r="F269" t="str">
            <v>Sqm.</v>
          </cell>
        </row>
        <row r="270">
          <cell r="C270" t="str">
            <v>Supplying &amp; fixing of Terra cotta jolly (not less than 50mm)</v>
          </cell>
        </row>
        <row r="271">
          <cell r="C271" t="str">
            <v>a. In Ground Floor</v>
          </cell>
          <cell r="E271">
            <v>483.93</v>
          </cell>
          <cell r="F271" t="str">
            <v>Sqm.</v>
          </cell>
        </row>
        <row r="272">
          <cell r="C272" t="str">
            <v>b. In First Floor</v>
          </cell>
          <cell r="E272">
            <v>491.85</v>
          </cell>
          <cell r="F272" t="str">
            <v>Sqm.</v>
          </cell>
        </row>
        <row r="273">
          <cell r="C273" t="str">
            <v>c. In Second Floor</v>
          </cell>
          <cell r="E273">
            <v>499.77</v>
          </cell>
          <cell r="F273" t="str">
            <v>Sqm.</v>
          </cell>
        </row>
        <row r="274">
          <cell r="C274" t="str">
            <v>d. In Third Floor</v>
          </cell>
          <cell r="E274">
            <v>507.69</v>
          </cell>
          <cell r="F274" t="str">
            <v>Sqm.</v>
          </cell>
        </row>
        <row r="275">
          <cell r="C275" t="str">
            <v>e. In Fourth Floor</v>
          </cell>
          <cell r="E275">
            <v>515.61</v>
          </cell>
          <cell r="F275" t="str">
            <v>Sqm.</v>
          </cell>
        </row>
        <row r="276">
          <cell r="C276" t="str">
            <v>Supplying &amp; fixing of Terra cotta jolly (more than  50mm  upto 110 mm)</v>
          </cell>
        </row>
        <row r="277">
          <cell r="C277" t="str">
            <v>a. In Ground Floor</v>
          </cell>
          <cell r="E277">
            <v>658.64</v>
          </cell>
          <cell r="F277" t="str">
            <v>Sqm.</v>
          </cell>
        </row>
        <row r="278">
          <cell r="C278" t="str">
            <v>b. In First Floor</v>
          </cell>
          <cell r="E278">
            <v>676.07</v>
          </cell>
          <cell r="F278" t="str">
            <v>Sqm.</v>
          </cell>
        </row>
        <row r="279">
          <cell r="C279" t="str">
            <v>c. In Second Floor</v>
          </cell>
          <cell r="E279">
            <v>693.5</v>
          </cell>
          <cell r="F279" t="str">
            <v>Sqm.</v>
          </cell>
        </row>
        <row r="280">
          <cell r="C280" t="str">
            <v>d. In Third Floor</v>
          </cell>
          <cell r="E280">
            <v>710.93</v>
          </cell>
          <cell r="F280" t="str">
            <v>Sqm.</v>
          </cell>
        </row>
        <row r="281">
          <cell r="C281" t="str">
            <v>e. In Fourth Floor</v>
          </cell>
          <cell r="E281">
            <v>728.36</v>
          </cell>
          <cell r="F281" t="str">
            <v>Sqm.</v>
          </cell>
        </row>
        <row r="282">
          <cell r="C282" t="str">
            <v>Form work- Lintel (C.W. planks)</v>
          </cell>
          <cell r="F282" t="str">
            <v>Sqm.</v>
          </cell>
        </row>
        <row r="283">
          <cell r="C283" t="str">
            <v>Form work - M.S. Sheet (slab)</v>
          </cell>
          <cell r="F283" t="str">
            <v>Sqm.</v>
          </cell>
        </row>
        <row r="284">
          <cell r="C284" t="str">
            <v>Form work - Small quantities  (M.S. Sheet)</v>
          </cell>
          <cell r="F284" t="str">
            <v>Sqm.</v>
          </cell>
        </row>
        <row r="285">
          <cell r="C285" t="str">
            <v>Form work - Plinth beam (C.W. planks)</v>
          </cell>
          <cell r="F285" t="str">
            <v>Sqm.</v>
          </cell>
        </row>
        <row r="286">
          <cell r="C286" t="str">
            <v>R.C.C.Door frame</v>
          </cell>
        </row>
        <row r="287">
          <cell r="C287" t="str">
            <v>a. 900 x 2100 mm</v>
          </cell>
          <cell r="E287">
            <v>2755.34</v>
          </cell>
          <cell r="F287" t="str">
            <v>Each</v>
          </cell>
        </row>
        <row r="288">
          <cell r="C288" t="str">
            <v>b. 700 x 2100 mm</v>
          </cell>
          <cell r="E288">
            <v>2718.42</v>
          </cell>
          <cell r="F288" t="str">
            <v>Each</v>
          </cell>
        </row>
        <row r="289">
          <cell r="C289" t="str">
            <v>c. 1000 x 2100 mm</v>
          </cell>
          <cell r="E289">
            <v>2776.87</v>
          </cell>
          <cell r="F289" t="str">
            <v>Each</v>
          </cell>
        </row>
        <row r="290">
          <cell r="C290" t="str">
            <v>Teak wood Wrought &amp; Put up</v>
          </cell>
          <cell r="D290" t="str">
            <v xml:space="preserve">Supplying and fixing of teak wood wrought and put up for frames of doors, windows, ventilators, cupboard and any other similar joinery works with necessary plugs, rebates for shutters, plaster grooves on all faces etc. including labour charges for fixing </v>
          </cell>
          <cell r="E290" t="str">
            <v>*</v>
          </cell>
        </row>
        <row r="291">
          <cell r="C291" t="str">
            <v>a. T.W. over 2 m &amp; below 3 m</v>
          </cell>
          <cell r="D291" t="str">
            <v>(a) Teak wood over 2.00 metre and below 3.00 metre length</v>
          </cell>
          <cell r="E291">
            <v>125229</v>
          </cell>
          <cell r="F291" t="str">
            <v>Cum.</v>
          </cell>
        </row>
        <row r="292">
          <cell r="C292" t="str">
            <v>b. T.W. below 2 m length.</v>
          </cell>
          <cell r="D292" t="str">
            <v>(b) Teak wood below 2.00 metre length</v>
          </cell>
          <cell r="E292">
            <v>113029</v>
          </cell>
          <cell r="F292" t="str">
            <v>Cum.</v>
          </cell>
        </row>
        <row r="293">
          <cell r="C293" t="str">
            <v xml:space="preserve">PVC Door frame &amp; shutter  
</v>
          </cell>
          <cell r="D293" t="str">
            <v xml:space="preserve">Supplying and fixing of PVC doors of required over all size (single leaf) with PVC door frame and pvc shutter (superior variety). the door frame of 60mm thick made out of superior quality polymeric material conforming to is: 10151-1982. the door frame is </v>
          </cell>
          <cell r="E293">
            <v>2034</v>
          </cell>
          <cell r="F293" t="str">
            <v>Sqm.</v>
          </cell>
        </row>
        <row r="294">
          <cell r="C294" t="str">
            <v>Teak wood panelled door shutters</v>
          </cell>
          <cell r="D294">
            <v>0</v>
          </cell>
        </row>
        <row r="295">
          <cell r="C295" t="str">
            <v>a. 1000 x 2100 mm</v>
          </cell>
          <cell r="E295">
            <v>5023.01</v>
          </cell>
          <cell r="F295" t="str">
            <v>Sqm.</v>
          </cell>
        </row>
        <row r="296">
          <cell r="C296" t="str">
            <v>b. 900 x 2100 mm</v>
          </cell>
          <cell r="E296">
            <v>5039.3</v>
          </cell>
          <cell r="F296" t="str">
            <v>Sqm.</v>
          </cell>
        </row>
        <row r="297">
          <cell r="C297" t="str">
            <v>c. 700 x 2100 mm</v>
          </cell>
          <cell r="E297">
            <v>5063.93</v>
          </cell>
          <cell r="F297" t="str">
            <v>Sqm.</v>
          </cell>
        </row>
        <row r="298">
          <cell r="C298" t="str">
            <v>d. 1200 x 2100 mm (Single) annexure item</v>
          </cell>
          <cell r="E298">
            <v>6029.87</v>
          </cell>
          <cell r="F298" t="str">
            <v>Sqm.</v>
          </cell>
        </row>
        <row r="299">
          <cell r="C299" t="str">
            <v>Teak wood "Window" &amp;  Ventilator Shutter</v>
          </cell>
          <cell r="D299" t="str">
            <v>Teak wood "Window" &amp;  Ventilator Shutter</v>
          </cell>
        </row>
        <row r="300">
          <cell r="C300" t="str">
            <v>a. Window: 135 cm ht.</v>
          </cell>
          <cell r="D300" t="str">
            <v>a. Window: 135 cm ht.</v>
          </cell>
          <cell r="E300">
            <v>3590.33</v>
          </cell>
          <cell r="F300" t="str">
            <v>Sqm.</v>
          </cell>
        </row>
        <row r="301">
          <cell r="C301" t="str">
            <v>b. Window: 120 cm ht.</v>
          </cell>
          <cell r="D301" t="str">
            <v>b. Window: 120 cm ht.</v>
          </cell>
          <cell r="F301" t="str">
            <v>Sqm.</v>
          </cell>
        </row>
        <row r="302">
          <cell r="C302" t="str">
            <v>c. Window: 105 cm ht.</v>
          </cell>
          <cell r="D302" t="str">
            <v>c. Window: 105 cm ht.</v>
          </cell>
          <cell r="E302">
            <v>3789.64</v>
          </cell>
          <cell r="F302" t="str">
            <v>Sqm.</v>
          </cell>
        </row>
        <row r="303">
          <cell r="C303" t="str">
            <v>d. Ventilator: (90 x 60 cm)</v>
          </cell>
          <cell r="D303" t="str">
            <v>d. Ventilator: (90 x 60 cm)</v>
          </cell>
          <cell r="E303">
            <v>2799.1</v>
          </cell>
          <cell r="F303" t="str">
            <v>Sqm.</v>
          </cell>
        </row>
        <row r="304">
          <cell r="C304" t="str">
            <v>T.W. double leaf shutters for cup board/ ward robes</v>
          </cell>
          <cell r="D304">
            <v>0</v>
          </cell>
          <cell r="F304" t="str">
            <v>Sqm.</v>
          </cell>
        </row>
        <row r="305">
          <cell r="C305" t="str">
            <v>T.W. single leaf  Door shutters using    9 mm tk. phynol bonded BWR plywood</v>
          </cell>
          <cell r="D305">
            <v>0</v>
          </cell>
          <cell r="F305" t="str">
            <v>Sqm.</v>
          </cell>
        </row>
        <row r="306">
          <cell r="C306" t="str">
            <v>a. 900 x 2100 mm</v>
          </cell>
          <cell r="D306">
            <v>0</v>
          </cell>
          <cell r="E306">
            <v>3626.22</v>
          </cell>
          <cell r="F306" t="str">
            <v>Sqm.</v>
          </cell>
        </row>
        <row r="307">
          <cell r="C307" t="str">
            <v>Glass panels with Aluminium beedings</v>
          </cell>
          <cell r="D307">
            <v>0</v>
          </cell>
          <cell r="E307">
            <v>736.8</v>
          </cell>
          <cell r="F307" t="str">
            <v>Sqm.</v>
          </cell>
        </row>
        <row r="308">
          <cell r="C308" t="str">
            <v>S&amp;F of Magnetic door catches</v>
          </cell>
          <cell r="D308" t="str">
            <v>Supply and fixing of best approved superior variety magnetic door catches suitable for doors including cost of door catches, aluminium / stainless steel screws fixing in position etc., complete and as directed by the departmental officers. (the quality an</v>
          </cell>
          <cell r="E308">
            <v>52</v>
          </cell>
          <cell r="F308" t="str">
            <v>Each</v>
          </cell>
        </row>
        <row r="309">
          <cell r="C309" t="str">
            <v xml:space="preserve">Supply and fixing of Aluminium window with 3mm thick Glass </v>
          </cell>
          <cell r="D309">
            <v>0</v>
          </cell>
        </row>
        <row r="310">
          <cell r="C310" t="str">
            <v>a. 1.8 x 1.35 mt.window</v>
          </cell>
          <cell r="E310">
            <v>15418.35</v>
          </cell>
          <cell r="F310" t="str">
            <v>Each</v>
          </cell>
        </row>
        <row r="311">
          <cell r="C311" t="str">
            <v>b. 1.35 x 1.35 mt.window</v>
          </cell>
          <cell r="E311">
            <v>11619.3</v>
          </cell>
          <cell r="F311" t="str">
            <v>Each</v>
          </cell>
        </row>
        <row r="312">
          <cell r="C312" t="str">
            <v>c. 1.35 x  1.05 mt window</v>
          </cell>
          <cell r="E312">
            <v>9877.7099999999991</v>
          </cell>
          <cell r="F312" t="str">
            <v>Each</v>
          </cell>
        </row>
        <row r="313">
          <cell r="C313" t="str">
            <v>d. 1.2 x 1.35 mt window</v>
          </cell>
          <cell r="E313">
            <v>9289.91</v>
          </cell>
          <cell r="F313" t="str">
            <v>Each</v>
          </cell>
        </row>
        <row r="314">
          <cell r="C314" t="str">
            <v>e. 1.2 x 1.05 mt window</v>
          </cell>
          <cell r="E314">
            <v>7685.08</v>
          </cell>
          <cell r="F314" t="str">
            <v>Each</v>
          </cell>
        </row>
        <row r="315">
          <cell r="C315" t="str">
            <v>f. 1.05 x 1.35 mt window</v>
          </cell>
          <cell r="E315">
            <v>8553.9699999999993</v>
          </cell>
          <cell r="F315" t="str">
            <v>Each</v>
          </cell>
        </row>
        <row r="316">
          <cell r="C316" t="str">
            <v>g. 0.9 x 1.35 mt window</v>
          </cell>
          <cell r="E316">
            <v>7812.56</v>
          </cell>
          <cell r="F316" t="str">
            <v>Each</v>
          </cell>
        </row>
        <row r="317">
          <cell r="C317" t="str">
            <v>h. 0.9 x 1.05 mt window</v>
          </cell>
          <cell r="E317">
            <v>6642.9</v>
          </cell>
          <cell r="F317" t="str">
            <v>Each</v>
          </cell>
        </row>
        <row r="318">
          <cell r="C318" t="str">
            <v>i. 0.5 x 1.35 mt window</v>
          </cell>
          <cell r="E318">
            <v>4254.63</v>
          </cell>
          <cell r="F318" t="str">
            <v>Each</v>
          </cell>
        </row>
        <row r="319">
          <cell r="C319" t="str">
            <v>j. 0.45 x 1.35 mt window</v>
          </cell>
          <cell r="E319">
            <v>4009.55</v>
          </cell>
          <cell r="F319" t="str">
            <v>Each</v>
          </cell>
        </row>
        <row r="320">
          <cell r="C320" t="str">
            <v>k.0.90 x 0.60 mt.Ventilator</v>
          </cell>
          <cell r="E320">
            <v>4897.8</v>
          </cell>
          <cell r="F320" t="str">
            <v>Each</v>
          </cell>
        </row>
        <row r="321">
          <cell r="C321" t="str">
            <v>l. 0.60 x 0.60 mt.Ventilator</v>
          </cell>
          <cell r="E321">
            <v>5420.92</v>
          </cell>
          <cell r="F321" t="str">
            <v>Each</v>
          </cell>
        </row>
        <row r="322">
          <cell r="C322" t="str">
            <v>Manufacturing &amp; supply of steel windows (Weight basis)</v>
          </cell>
          <cell r="D322" t="str">
            <v>Manufacturing and supplying of steel windows confirming to is 1038/1983 specification  with steel section used for fabrication of windows  as per is 7452/1982 specification and as per the approved type design for all size applicable for the work with iron</v>
          </cell>
          <cell r="E322">
            <v>69.599999999999994</v>
          </cell>
          <cell r="F322" t="str">
            <v>Kg.</v>
          </cell>
        </row>
        <row r="323">
          <cell r="C323" t="str">
            <v>M.S.Holdfast</v>
          </cell>
          <cell r="D323" t="str">
            <v>Supplying and fixing of Mild steel hold fasts horizontally twisted of size 230x40x4mm  with pair of suitable iron screws.</v>
          </cell>
          <cell r="E323">
            <v>9.6</v>
          </cell>
          <cell r="F323" t="str">
            <v>Each</v>
          </cell>
        </row>
        <row r="324">
          <cell r="C324" t="str">
            <v>Flooring in C.C.1:5:10</v>
          </cell>
          <cell r="D324" t="str">
            <v>Flooring with a bed of cement concrete 1:5:10 (one of cement, five of sand and ten of hard broken stone jelly) using 40mm size hard broken stone jelly and top left rough to receive the floor  finish with required slopes including ramming, curing etc., all</v>
          </cell>
          <cell r="E324">
            <v>4676.7</v>
          </cell>
          <cell r="F324" t="str">
            <v>Cum.</v>
          </cell>
        </row>
        <row r="325">
          <cell r="C325" t="str">
            <v>B.w. in C.M. 1:4 for staircase steps Chamber
 burnt bricks 23 x 11.2 x 7 cm.</v>
          </cell>
          <cell r="D325">
            <v>0</v>
          </cell>
          <cell r="E325">
            <v>7110.31</v>
          </cell>
          <cell r="F325" t="str">
            <v>Cum.</v>
          </cell>
        </row>
        <row r="326">
          <cell r="C326" t="str">
            <v>B.w. in C.M. 1:4 for staircase steps Chamber
 burnt bricks 23 x 11.4 x 7.5 cm.</v>
          </cell>
          <cell r="D326" t="str">
            <v xml:space="preserve">brick work in cm 1:4 (one of cement and four of sand) using chamber burnt bricks of size 9"x41/2"x3" (23x11.4x7.5cm) for stair case steps including proper setting, scaffolding, curing etc., complete in all respects in all floors. </v>
          </cell>
          <cell r="E326">
            <v>6916.61</v>
          </cell>
          <cell r="F326" t="str">
            <v>Cum.</v>
          </cell>
        </row>
        <row r="327">
          <cell r="C327" t="str">
            <v>B.w. in C.M. 1:4 for staircase steps Chamber 
burnt bricks  23 x 11 x 7 cm.</v>
          </cell>
          <cell r="D327">
            <v>0</v>
          </cell>
          <cell r="F327" t="str">
            <v>Cum.</v>
          </cell>
        </row>
        <row r="328">
          <cell r="C328" t="str">
            <v>B.w. in C.M. 1:4 for staircase steps Chamber
 burnt bricks 22 x 11 x 7 cm.</v>
          </cell>
          <cell r="D328">
            <v>0</v>
          </cell>
          <cell r="F328" t="str">
            <v>Cum.</v>
          </cell>
        </row>
        <row r="329">
          <cell r="C329" t="str">
            <v>B.w. in C.M. 1:4 for staircase steps Kiln burnt country bricks 22 x 11 x 7 cm.</v>
          </cell>
          <cell r="D329">
            <v>0</v>
          </cell>
          <cell r="E329">
            <v>7021.75</v>
          </cell>
          <cell r="F329" t="str">
            <v>Cum.</v>
          </cell>
        </row>
        <row r="330">
          <cell r="C330" t="str">
            <v>B.w. in C.M. 1:4 for staircase steps Kiln burnt country bricks 22 x 11 x 5.7 cm.</v>
          </cell>
          <cell r="D330">
            <v>0</v>
          </cell>
          <cell r="F330" t="str">
            <v>Cum.</v>
          </cell>
        </row>
        <row r="331">
          <cell r="C331" t="str">
            <v>Floor plastering in C.M. 1:4, 20 mm tk.</v>
          </cell>
          <cell r="D331" t="str">
            <v>Finishing the top of flooring in CM 1:4 (one of cement and four of sand) 20mm thick including surface rendered smooth including providing proper slopes, thread lining, curing and 150mm wide skirting alround with the same cement mortar etc., complete in al</v>
          </cell>
          <cell r="E331">
            <v>509.85</v>
          </cell>
          <cell r="F331" t="str">
            <v>Sqm.</v>
          </cell>
        </row>
        <row r="332">
          <cell r="C332" t="str">
            <v>Mosaic tiles 20 cm x 20 cm x 2 cm.</v>
          </cell>
          <cell r="D332">
            <v>0</v>
          </cell>
          <cell r="F332" t="str">
            <v>Sqm.</v>
          </cell>
        </row>
        <row r="333">
          <cell r="C333" t="str">
            <v>Mosaic tiles 25 cm x 25 cm x 2 cm.</v>
          </cell>
          <cell r="D333">
            <v>0</v>
          </cell>
          <cell r="E333">
            <v>1227.6199999999999</v>
          </cell>
          <cell r="F333" t="str">
            <v>Sqm.</v>
          </cell>
        </row>
        <row r="334">
          <cell r="C334" t="str">
            <v>Floor ceramic tiles</v>
          </cell>
          <cell r="D334">
            <v>0</v>
          </cell>
          <cell r="E334">
            <v>1207.05</v>
          </cell>
          <cell r="F334" t="str">
            <v>Sqm.</v>
          </cell>
        </row>
        <row r="335">
          <cell r="C335" t="str">
            <v>Glazed tiles</v>
          </cell>
          <cell r="D335">
            <v>0</v>
          </cell>
          <cell r="E335">
            <v>1372.52</v>
          </cell>
          <cell r="F335" t="str">
            <v>Sqm.</v>
          </cell>
        </row>
        <row r="336">
          <cell r="C336" t="str">
            <v>Floor ceramic tiles (Anti-skid)</v>
          </cell>
          <cell r="D336">
            <v>0</v>
          </cell>
          <cell r="E336">
            <v>1207.05</v>
          </cell>
          <cell r="F336" t="str">
            <v>Sqm.</v>
          </cell>
        </row>
        <row r="337">
          <cell r="C337" t="str">
            <v>Ellispattern</v>
          </cell>
          <cell r="D337" t="str">
            <v>Finishing the top of flooring with cement concrete 1:3 (one of cement and three of blue granite chips of size 10mm and below) 20mm thick Ellis pattern flooring (no sand) and surface rendered smooth including 50mm wide skirting, providing proper slopes, th</v>
          </cell>
          <cell r="E337">
            <v>440.62</v>
          </cell>
          <cell r="F337" t="str">
            <v>Sqm.</v>
          </cell>
        </row>
        <row r="338">
          <cell r="C338" t="str">
            <v>Weathering course</v>
          </cell>
          <cell r="D338" t="str">
            <v>weathering course with concrete broken brick jelly 20mm gauge in pure burnt lime stone slaked and screened (no sand) over rcc roof slab with proportion of brick jelly to lime (fat lime) being 32:12½ by volume well beaten with wooden beaters for giving the</v>
          </cell>
          <cell r="E338">
            <v>3693.13</v>
          </cell>
          <cell r="F338" t="str">
            <v>Cum.</v>
          </cell>
        </row>
        <row r="339">
          <cell r="C339" t="str">
            <v>Pressed tiles (23cmx23cmx20mm) mixed with Crude oil</v>
          </cell>
          <cell r="D339">
            <v>0</v>
          </cell>
          <cell r="F339" t="str">
            <v>Sqm.</v>
          </cell>
        </row>
        <row r="340">
          <cell r="C340" t="str">
            <v>Pressed tiles (23cmx23cmx20mm) mixed with Water proofing compound</v>
          </cell>
          <cell r="D340" t="str">
            <v xml:space="preserve">Finishing the top of roof with one course of hydraulic pressed tiles of approved superior quality of size 23cmx23cmx20mm thick laid over weathering course in cm 1:3 (one of cement and three of sand) 12mm thick mixed with water proofing compound  at 2% by </v>
          </cell>
          <cell r="E340">
            <v>1188.8599999999999</v>
          </cell>
          <cell r="F340" t="str">
            <v>Sqm.</v>
          </cell>
        </row>
        <row r="341">
          <cell r="C341" t="str">
            <v>Pressed tiles (23cmx23cmx18mm) mixed with Water proofing compound</v>
          </cell>
          <cell r="D341">
            <v>0</v>
          </cell>
          <cell r="F341" t="str">
            <v>Sqm.</v>
          </cell>
        </row>
        <row r="342">
          <cell r="C342" t="str">
            <v>Plastering in C.M. 1:5, 12 mm tk.</v>
          </cell>
          <cell r="D342" t="str">
            <v>Plastering with CM 1:5 (one of cement and five of sand) 12mm thick finished with  neat cement including providing band cornice, ceiling cornice, curing, scaffolding  etc., complete in all respects and complying with relevant standard specifications.</v>
          </cell>
          <cell r="E342">
            <v>250.66</v>
          </cell>
          <cell r="F342" t="str">
            <v>Sqm.</v>
          </cell>
        </row>
        <row r="343">
          <cell r="C343" t="str">
            <v>Plastering in C.M. 1:4, 12 mm tk.</v>
          </cell>
          <cell r="D343" t="str">
            <v>Plastering with CM 1:4 (one of cement and four of sand) 12mm thick finished with  neat cement including providing band cornice, ceiling cornice, curing, scaffolding  etc., complete in all respects and complying with relevant standard specifications.</v>
          </cell>
          <cell r="E343">
            <v>256.75</v>
          </cell>
          <cell r="F343" t="str">
            <v>Sqm.</v>
          </cell>
        </row>
        <row r="344">
          <cell r="C344" t="str">
            <v>Spl. Ceiling plastering in C.M. 1:3,
 10 mm tk.</v>
          </cell>
          <cell r="D344" t="str">
            <v>Special ceiling plastering in cement mortar 1:3 (one of cement and three of sand)  10mm thick for bottom of roof, stair waist, landing and sunshades in all floors finished with neat cement including hacking the areas, providing band cornice, scaffolding c</v>
          </cell>
          <cell r="E344">
            <v>286.97000000000003</v>
          </cell>
          <cell r="F344" t="str">
            <v>Sqm.</v>
          </cell>
        </row>
        <row r="345">
          <cell r="C345" t="str">
            <v>Cement mortar Border in  C.M. 1:5, 12 mm tk.</v>
          </cell>
          <cell r="D345" t="str">
            <v>Plastering in Cement Mortar 1:5 (one of cement and five of sand) 12mm thick for border finish in all floors for elevation purposes including scaffolding, curing, finishing etc., all complete.</v>
          </cell>
          <cell r="E345" t="str">
            <v>*</v>
          </cell>
        </row>
        <row r="346">
          <cell r="C346" t="str">
            <v>a. 150 mm wide</v>
          </cell>
          <cell r="D346" t="str">
            <v>(a) 150mm wide border</v>
          </cell>
          <cell r="E346">
            <v>80.17</v>
          </cell>
          <cell r="F346" t="str">
            <v>Rmt</v>
          </cell>
        </row>
        <row r="347">
          <cell r="C347" t="str">
            <v>b. 75 mm wide</v>
          </cell>
          <cell r="D347" t="str">
            <v>(b) 75mm wide border</v>
          </cell>
          <cell r="E347">
            <v>52.22</v>
          </cell>
          <cell r="F347" t="str">
            <v>Rmt</v>
          </cell>
        </row>
        <row r="348">
          <cell r="C348" t="str">
            <v>c. 50 mm wide</v>
          </cell>
          <cell r="D348" t="str">
            <v>(c) 50mm wide border</v>
          </cell>
          <cell r="E348">
            <v>38.880000000000003</v>
          </cell>
          <cell r="F348" t="str">
            <v>Rmt</v>
          </cell>
        </row>
        <row r="349">
          <cell r="C349" t="str">
            <v>White washing 3 coats  (slaked)</v>
          </cell>
          <cell r="D349" t="str">
            <v>White washing three coats using clean shell lime slaked including cost of lime, gum, blue, brushes including scaffolding etc., complete in all respects.</v>
          </cell>
          <cell r="E349">
            <v>45.12</v>
          </cell>
          <cell r="F349" t="str">
            <v>Sqm.</v>
          </cell>
        </row>
        <row r="350">
          <cell r="E350">
            <v>919.31</v>
          </cell>
          <cell r="F350" t="str">
            <v>Sqm.</v>
          </cell>
        </row>
        <row r="351">
          <cell r="E351">
            <v>636.53</v>
          </cell>
          <cell r="F351" t="str">
            <v>Nos</v>
          </cell>
        </row>
        <row r="352">
          <cell r="E352">
            <v>47.78</v>
          </cell>
          <cell r="F352" t="str">
            <v>Sqm.</v>
          </cell>
        </row>
        <row r="353">
          <cell r="C353" t="str">
            <v>Colour washing  ( slaked)</v>
          </cell>
          <cell r="D353">
            <v>0</v>
          </cell>
          <cell r="F353" t="str">
            <v>Sqm.</v>
          </cell>
        </row>
        <row r="354">
          <cell r="C354" t="str">
            <v>Cement paint</v>
          </cell>
          <cell r="D354">
            <v>0</v>
          </cell>
          <cell r="E354">
            <v>196.16</v>
          </cell>
          <cell r="F354" t="str">
            <v>Sqm.</v>
          </cell>
        </row>
        <row r="355">
          <cell r="C355" t="str">
            <v>Matt paint</v>
          </cell>
          <cell r="D355" t="str">
            <v>painting two coats using matt-paint (weather coat) of approved brand over the priming coat on cement plastered / concrete wall surfaces or other similar works including cost of matt-paints, putty, brushes, watering, curing, etc., all complete and as direc</v>
          </cell>
          <cell r="E355">
            <v>163.54</v>
          </cell>
          <cell r="F355" t="str">
            <v>Sqm.</v>
          </cell>
        </row>
        <row r="356">
          <cell r="C356" t="str">
            <v>M.s Grills</v>
          </cell>
          <cell r="D356" t="str">
            <v>Supplying and fixing Mild steel Grills as per the design approved to verandah enclosure or gate including one coat of primer and labour for fixing in position etc., all complete.</v>
          </cell>
          <cell r="E356">
            <v>70.150000000000006</v>
          </cell>
          <cell r="F356" t="str">
            <v>Kg.</v>
          </cell>
        </row>
        <row r="357">
          <cell r="C357" t="str">
            <v>Painting - New "wood work"</v>
          </cell>
          <cell r="D357" t="str">
            <v xml:space="preserve">Painting the new wood work with two coats of approved first class synthetic enamel ready mixed paint in addtion to one coat of primer of approved quality and shade, the paint should be supplied by the contractor at his own cost (the quality and the shade </v>
          </cell>
          <cell r="E357">
            <v>233.13</v>
          </cell>
          <cell r="F357" t="str">
            <v>Sqm.</v>
          </cell>
        </row>
        <row r="358">
          <cell r="C358" t="str">
            <v>Painting - New "iron work"</v>
          </cell>
          <cell r="D358" t="str">
            <v xml:space="preserve">Painting the new iron work with two coats of approved first class synthetic enamel ready mixed paint in addtion to one coat of primer of approved quality and shade, the paint should be supplied by the contractor at his own cost (the quality and the shade </v>
          </cell>
          <cell r="E358">
            <v>138</v>
          </cell>
          <cell r="F358" t="str">
            <v>Sqm.</v>
          </cell>
        </row>
        <row r="359">
          <cell r="C359" t="str">
            <v>Fabrication of Mild steel / RTS grills
(with cement slurry wash)</v>
          </cell>
          <cell r="D359" t="str">
            <v xml:space="preserve">supplying, fabricating and placing in position of mild steel grills / ribbed tor steels for reinforcement for all floors including cost of binding wire, bending, tying and applying one coat of cement slurry etc., all complete in all respects.
</v>
          </cell>
        </row>
        <row r="360">
          <cell r="C360" t="str">
            <v>a. upto 16mm dia rods</v>
          </cell>
          <cell r="E360">
            <v>90735.3</v>
          </cell>
          <cell r="F360" t="str">
            <v>MT</v>
          </cell>
        </row>
        <row r="361">
          <cell r="C361" t="str">
            <v>b. above 16mm dia rods</v>
          </cell>
          <cell r="E361">
            <v>90735.3</v>
          </cell>
          <cell r="F361" t="str">
            <v>MT</v>
          </cell>
        </row>
        <row r="362">
          <cell r="C362" t="str">
            <v xml:space="preserve">Fabrication of Mild steel / RTS grills 
</v>
          </cell>
          <cell r="D362" t="str">
            <v>Supplying, fabricating and placing in position of mild steel grills / ribbed tor steels of all diameters for reinforcement for all floors including cost of  binding wire, bending tying  and applying one coat of cement slurry etc., all complete in all resp</v>
          </cell>
        </row>
        <row r="363">
          <cell r="C363" t="str">
            <v>a. upto 16mm dia rods</v>
          </cell>
          <cell r="E363">
            <v>88735.3</v>
          </cell>
          <cell r="F363" t="str">
            <v>MT</v>
          </cell>
        </row>
        <row r="364">
          <cell r="C364" t="str">
            <v>b. above 16mm dia rods</v>
          </cell>
          <cell r="E364">
            <v>88735.3</v>
          </cell>
          <cell r="F364" t="str">
            <v>MT</v>
          </cell>
        </row>
        <row r="365">
          <cell r="C365" t="str">
            <v>PVC SWR 110 mm dia Rain water pipe</v>
          </cell>
          <cell r="D365" t="str">
            <v>Supplying and fixing of 110mm dia PVC SWR pipe with ISI mark confirming to IS 13952:1992- type 'A  for rain water down fall pipe  with relevant specials such as gratings, shoes, bends, offsets confirming to is 14735 including  jointing with seal ring conf</v>
          </cell>
          <cell r="E365">
            <v>342.45</v>
          </cell>
          <cell r="F365" t="str">
            <v>Rmt</v>
          </cell>
        </row>
        <row r="366">
          <cell r="C366" t="str">
            <v>Rain Water Harvesting using Defunct borewell method</v>
          </cell>
          <cell r="D366">
            <v>0</v>
          </cell>
          <cell r="F366" t="str">
            <v>Each</v>
          </cell>
        </row>
        <row r="367">
          <cell r="C367" t="str">
            <v>Stucco plastering 12 mm tk.</v>
          </cell>
          <cell r="D367" t="str">
            <v xml:space="preserve">stucco plastering 12mm thick using hard broken stone chips of size 10mm  and below using 86.50 kgs of cement and 0.15 cu.m. blue metal chips for every 10sq.m area over the existing plastered surface including curing etc., complete complying with relevant </v>
          </cell>
          <cell r="E367">
            <v>314.81</v>
          </cell>
          <cell r="F367" t="str">
            <v>Sqm.</v>
          </cell>
        </row>
        <row r="368">
          <cell r="C368" t="str">
            <v>S &amp; F 20 mm dia Alu. Hanger Rod</v>
          </cell>
          <cell r="D368" t="str">
            <v>Supplying and fixing of 20mm dia Aluminium hanger rod to the required length with aluminium end brackets  including cost of screws, tw plugs and labour charges for fixing in position etc., complete in all respects and as directed by the departmental offic</v>
          </cell>
          <cell r="E368">
            <v>58</v>
          </cell>
          <cell r="F368" t="str">
            <v>Rmt</v>
          </cell>
        </row>
        <row r="369">
          <cell r="C369" t="str">
            <v>S &amp; F Alu  Towel rail 75 cm long</v>
          </cell>
          <cell r="D369" t="str">
            <v>Supplying and fixing of Aluminium towel rails of 75cm long, including cost of screws, TW plug and labour charges for fixing in position etc., complete in all  respects and as directed by the departmental officers.</v>
          </cell>
          <cell r="E369">
            <v>95</v>
          </cell>
          <cell r="F369" t="str">
            <v>Each</v>
          </cell>
        </row>
        <row r="370">
          <cell r="C370" t="str">
            <v>S &amp; F 5 pin Coat stand</v>
          </cell>
          <cell r="D370" t="str">
            <v>Supplying and fixing of Aluminium plate with five pins for coat stand including cost of plugs, nails, screws and labour for fixing in position etc., all complete and as directed by the departmental officers.</v>
          </cell>
          <cell r="E370">
            <v>55</v>
          </cell>
          <cell r="F370" t="str">
            <v>Each</v>
          </cell>
        </row>
        <row r="371">
          <cell r="C371" t="str">
            <v>S &amp; F chromium plated 8 guage Picture Hook</v>
          </cell>
          <cell r="D371" t="str">
            <v>Providing and fixing of iron chromium plated 8 gauge picture hooks including fixing in position etc., all complete in all respects and as directed by the departmental officers.</v>
          </cell>
          <cell r="E371">
            <v>1.5</v>
          </cell>
          <cell r="F371" t="str">
            <v>Each</v>
          </cell>
        </row>
        <row r="372">
          <cell r="C372" t="str">
            <v>Precast slab 50 mm tk.in C.C. 1:3:6</v>
          </cell>
          <cell r="D372">
            <v>0</v>
          </cell>
          <cell r="F372" t="str">
            <v>Sqm.</v>
          </cell>
        </row>
        <row r="373">
          <cell r="C373" t="str">
            <v xml:space="preserve">Providing precast Kerb stone in C.C. 1:3:6,  450 x 300 x 150 mm </v>
          </cell>
          <cell r="D373" t="str">
            <v>Supplying and fixing of precast kerb stone of size 450 x 300 x150 mm made in cement concrete 1:3:6 (one of cement, three of sand and six of hard broken stone jelly) using 20mm size hard broken stone jelly including the cost of kerb stone, moulding, laying</v>
          </cell>
          <cell r="E373">
            <v>256.05</v>
          </cell>
          <cell r="F373" t="str">
            <v>Rmt</v>
          </cell>
        </row>
        <row r="374">
          <cell r="C374" t="str">
            <v>Supply and planting avenue trees</v>
          </cell>
          <cell r="D374" t="str">
            <v>supplying and planting of avenue trees including earthwork excavation for pit of size 60x60x60cm filled with manure for 20cm depth and filling with river sand and red earth mix in the ratio of 1:1 for 40cm depth in the same pit and planting the avenue tre</v>
          </cell>
          <cell r="E374">
            <v>368.46</v>
          </cell>
          <cell r="F374" t="str">
            <v>Each</v>
          </cell>
        </row>
        <row r="375">
          <cell r="C375" t="str">
            <v>Providing Tree guard</v>
          </cell>
          <cell r="D375" t="str">
            <v>supplying and fixing of triangular shape chicken mesh tree guard using 8 cm dia casurina vertical post and middle tie using country wood reaper of size 50x25 mm and 25 gauge chicken mesh including labour charges for fixing the triangular tree guard and as</v>
          </cell>
          <cell r="E375">
            <v>883.05</v>
          </cell>
          <cell r="F375" t="str">
            <v>Each</v>
          </cell>
        </row>
        <row r="376">
          <cell r="C376" t="str">
            <v>Supplying. Fabricating and erection of M.S Scheme Name board</v>
          </cell>
          <cell r="D376" t="str">
            <v>Supplying fabrication and erecton in position of M.S.scheme name and layout  board with 50x50x6mm M.S.angle for vertical post and support posts with 2.5mm thick m.s.sheet for a size at 1.80x1.20m with 40x40x6mm M.S.angle around the board and 50x6mm flat s</v>
          </cell>
          <cell r="E376">
            <v>19072.849999999999</v>
          </cell>
          <cell r="F376" t="str">
            <v>Each</v>
          </cell>
        </row>
        <row r="377">
          <cell r="C377" t="str">
            <v>HDPE water tank 700 lit capacity with ISI mark</v>
          </cell>
          <cell r="D377" t="str">
            <v>Supplying and erection of rotational moulded polyethylene water storage tanks (HDPE cylinderical vertical type) for outdoor use having capacity 1000 of  litres (excluding free board) of approved brand (superior variety) with ISI mark (marked in the tank i</v>
          </cell>
          <cell r="E377">
            <v>7035</v>
          </cell>
          <cell r="F377" t="str">
            <v>Each</v>
          </cell>
        </row>
        <row r="378">
          <cell r="E378">
            <v>2010</v>
          </cell>
          <cell r="F378" t="str">
            <v>Each</v>
          </cell>
        </row>
        <row r="379">
          <cell r="C379" t="str">
            <v>PVC Water supply (ASTM)</v>
          </cell>
          <cell r="D379" t="str">
            <v>Supplying, laying, fixing and joining the following PVC pipes as per ASTM D-1785 of schedule 40 of wall thickness not less than the specified in IS 4985 suitable for  plumbing by threading of wall thickness including the cost of suitable PVC/GI specials/G</v>
          </cell>
        </row>
        <row r="380">
          <cell r="C380" t="str">
            <v>a. 32 mm dia  PVC Water supply (ASTM)</v>
          </cell>
          <cell r="D380" t="str">
            <v>(a) 32mm ASTM-D schedule 40 threaded PVC pipe  with necessary PVC/GI specials</v>
          </cell>
          <cell r="E380">
            <v>250.11</v>
          </cell>
          <cell r="F380" t="str">
            <v>Rmt</v>
          </cell>
        </row>
        <row r="381">
          <cell r="C381" t="str">
            <v>b. 25 mm dia PVC Water supply (ASTM)</v>
          </cell>
          <cell r="D381" t="str">
            <v>(b) 25mm ASTM-D schedule 40 threaded PVC pipe  with necessary PVC/GI specials</v>
          </cell>
          <cell r="E381">
            <v>232.75</v>
          </cell>
          <cell r="F381" t="str">
            <v>Rmt</v>
          </cell>
        </row>
        <row r="382">
          <cell r="C382" t="str">
            <v>c. 20 mm dia PVC Water supply (ASTM)</v>
          </cell>
          <cell r="D382" t="str">
            <v>(c) 20mm ASTM-D schedule 40 threaded PVC pipe  with necessary PVC/GI specials</v>
          </cell>
          <cell r="E382">
            <v>227.96</v>
          </cell>
          <cell r="F382" t="str">
            <v>Rmt</v>
          </cell>
        </row>
        <row r="383">
          <cell r="C383" t="str">
            <v>G.I Pipe 20mm dia for Hot water line (Fully Concealed in walls)</v>
          </cell>
          <cell r="D383" t="str">
            <v>supplying, laying and fixing of 20 mm dia gi pipe ‘b’ class of best approved quality for hot water line fully concealed in walls including cost of pipes and specials, labour charges for laying, jointing, testing and redoing the dismantled portions with ne</v>
          </cell>
          <cell r="E383">
            <v>310.79000000000002</v>
          </cell>
          <cell r="F383" t="str">
            <v>Rmt</v>
          </cell>
        </row>
        <row r="384">
          <cell r="C384" t="str">
            <v>Wash basin</v>
          </cell>
          <cell r="D384">
            <v>0</v>
          </cell>
          <cell r="E384">
            <v>3284.93</v>
          </cell>
          <cell r="F384" t="str">
            <v>Each</v>
          </cell>
        </row>
        <row r="385">
          <cell r="C385" t="str">
            <v>S &amp; F  of  C.I. Manhole cover 45 x 45 cm
 (20 kg. weight)</v>
          </cell>
          <cell r="D385">
            <v>0</v>
          </cell>
          <cell r="F385" t="str">
            <v>Each</v>
          </cell>
        </row>
        <row r="386">
          <cell r="C386" t="str">
            <v>C.I. Steps ( 5 kg)</v>
          </cell>
          <cell r="D386" t="str">
            <v xml:space="preserve">Supplying and fixing of C.I. steps of approved quality and brand (not less than 5kg each) including cost of material labour charges for fixing etc., all complete and as directed by the departmental officers.
</v>
          </cell>
          <cell r="E386">
            <v>30</v>
          </cell>
          <cell r="F386" t="str">
            <v>Each</v>
          </cell>
        </row>
        <row r="387">
          <cell r="C387" t="str">
            <v>Brass tap (with ISI mark)</v>
          </cell>
          <cell r="D387" t="str">
            <v xml:space="preserve">supplying and fixing of brass screw down  tap 15mm dia heavy not less than 430 grams weight with isi mark.
</v>
          </cell>
          <cell r="E387">
            <v>204</v>
          </cell>
          <cell r="F387" t="str">
            <v>Each</v>
          </cell>
        </row>
        <row r="388">
          <cell r="C388" t="str">
            <v xml:space="preserve">C.P tap long body </v>
          </cell>
          <cell r="D388" t="str">
            <v>supplying and fixing of 15mm dia brass core c.p long body tap of best quality including cost of fittings with required specials, bends, labour for fixing etc, all complete and as directed by the departmental officers., (the quality and brand of fittings s</v>
          </cell>
          <cell r="E388">
            <v>300</v>
          </cell>
          <cell r="F388" t="str">
            <v>Each</v>
          </cell>
        </row>
        <row r="389">
          <cell r="C389" t="str">
            <v xml:space="preserve">C.P tap short body </v>
          </cell>
          <cell r="D389" t="str">
            <v xml:space="preserve">supplying and fixing of 15mm dia brass core c.p short body tap of best quality including cost of fittings with required specials, bends, labour for fixing etc, all complete and as directed by the departmental officers., (the quality and brand of fittings </v>
          </cell>
          <cell r="E389">
            <v>250</v>
          </cell>
          <cell r="F389" t="str">
            <v>Each</v>
          </cell>
        </row>
        <row r="390">
          <cell r="C390" t="str">
            <v>Squat Urinal</v>
          </cell>
          <cell r="D390" t="str">
            <v>supplying and fixing of approved brand porcelain squat urinal superior variety, in cm 1:1 (one of cement and one of sand) including cost of squat urinal with foot rests etc. all   complete   as    directed by the departmental officers (the quality and bra</v>
          </cell>
          <cell r="E390">
            <v>880.28</v>
          </cell>
          <cell r="F390" t="str">
            <v>Each</v>
          </cell>
        </row>
        <row r="391">
          <cell r="C391" t="str">
            <v>Flat Back Urinal</v>
          </cell>
          <cell r="D391" t="str">
            <v>Supplying and fixing of approved brand porcelain flat back urinal superior variety including cost of urinal lead pipe, waste pipe, 15mm wheel valve, tw plug and labour for fixing etc., all complete as directed by the departmental officers (the brand and q</v>
          </cell>
          <cell r="E391">
            <v>2247.91</v>
          </cell>
          <cell r="F391" t="str">
            <v>Each</v>
          </cell>
        </row>
        <row r="392">
          <cell r="C392" t="str">
            <v xml:space="preserve">S &amp; F of Orissapan  - in G.F.  </v>
          </cell>
          <cell r="D392">
            <v>0</v>
          </cell>
          <cell r="E392">
            <v>3350.31</v>
          </cell>
          <cell r="F392" t="str">
            <v>Each</v>
          </cell>
        </row>
        <row r="393">
          <cell r="C393" t="str">
            <v xml:space="preserve">S &amp; F of Orissapan - other than G.F. </v>
          </cell>
          <cell r="D393">
            <v>0</v>
          </cell>
          <cell r="E393">
            <v>5199.24</v>
          </cell>
          <cell r="F393" t="str">
            <v>Each</v>
          </cell>
        </row>
        <row r="394">
          <cell r="C394" t="str">
            <v>S &amp; F of E.W.C.(white)</v>
          </cell>
          <cell r="D394" t="str">
            <v xml:space="preserve">Supplying and fixing EWC (white) superior variety 500mm including cost and fixing of double flapped coloured plastic sheet cover pvc flushing cistern in appropriate level as directed by the departmental officers at a maximum level of 5’6" and of approved </v>
          </cell>
          <cell r="E394">
            <v>7096.98</v>
          </cell>
          <cell r="F394" t="str">
            <v>Each</v>
          </cell>
        </row>
        <row r="395">
          <cell r="C395" t="str">
            <v xml:space="preserve">Supplying and fixing EWC (white) Rimless Bowl for Coupled WC superior variety 380x660x850 mm  </v>
          </cell>
          <cell r="D395" t="str">
            <v>Supplying and fixing EWC (white) Rimless Bowl for Coupled WC superior variety 380x660x850 mm  (Jaquar fittings  Model No. ONS-WHT-10753S + ONS-WHT-10201 ) including cost and fixing of double flapped coloured plastic sheet as directed by the departmental o</v>
          </cell>
          <cell r="E395">
            <v>18006.98</v>
          </cell>
          <cell r="F395" t="str">
            <v>Each</v>
          </cell>
        </row>
        <row r="396">
          <cell r="C396" t="str">
            <v>S &amp; F of E.W.C.(colour)</v>
          </cell>
          <cell r="D396" t="str">
            <v>supplying and fixing ewc superior variety (colour) 500mm including cost and fixing of double flapped coloured plastic sheet cover, pvc flushing cistern in appropriate level as directed by the departmental officers at a maximum level of 5’6" and of approve</v>
          </cell>
          <cell r="E396">
            <v>7490.98</v>
          </cell>
          <cell r="F396" t="str">
            <v>Each</v>
          </cell>
        </row>
        <row r="397">
          <cell r="C397" t="str">
            <v>PVC SWR pipe (Soil line)</v>
          </cell>
          <cell r="D397">
            <v>0</v>
          </cell>
        </row>
        <row r="398">
          <cell r="C398" t="str">
            <v>a. 110 mm dia.</v>
          </cell>
          <cell r="D398">
            <v>0</v>
          </cell>
          <cell r="E398">
            <v>715.91</v>
          </cell>
          <cell r="F398" t="str">
            <v>Rmt</v>
          </cell>
        </row>
        <row r="399">
          <cell r="C399" t="str">
            <v>b. 75 mm dia.</v>
          </cell>
          <cell r="D399">
            <v>0</v>
          </cell>
          <cell r="E399">
            <v>598.61</v>
          </cell>
          <cell r="F399" t="str">
            <v>Rmt</v>
          </cell>
        </row>
        <row r="400">
          <cell r="C400" t="str">
            <v>PVC Ventilating shaft with cowl</v>
          </cell>
          <cell r="D400">
            <v>0</v>
          </cell>
          <cell r="E400">
            <v>454</v>
          </cell>
          <cell r="F400" t="str">
            <v>Each</v>
          </cell>
        </row>
        <row r="401">
          <cell r="C401" t="str">
            <v>Gully Trap using Chamber burnt bricks 23 x 11.2 x 7 cm.</v>
          </cell>
          <cell r="D401">
            <v>0</v>
          </cell>
          <cell r="F401" t="str">
            <v>Each</v>
          </cell>
        </row>
        <row r="402">
          <cell r="C402" t="str">
            <v>Gully Trap using chamber burnt bricks of size 23x11.4x7.5cm</v>
          </cell>
          <cell r="D402" t="str">
            <v>supplying and fixing 150mm x 100mm size stone ware gully trap with iron gratings over a bed of 150mm thick brick jelly concrete in c.c.1:8:16 (one of cement, eight of sand and sixteen of broken brick jelly) using 40mm size brick jelly and brick masonry wa</v>
          </cell>
          <cell r="E402">
            <v>1987.07</v>
          </cell>
          <cell r="F402" t="str">
            <v>Each</v>
          </cell>
        </row>
        <row r="403">
          <cell r="C403" t="str">
            <v>Gully Trap using Chamber burnt bricks 23 x 11 x 7 cm.</v>
          </cell>
          <cell r="D403">
            <v>0</v>
          </cell>
          <cell r="F403" t="str">
            <v>Each</v>
          </cell>
        </row>
        <row r="404">
          <cell r="C404" t="str">
            <v>Gully Trap using Chamber burnt bricks 22 x 11 x 7 cm.</v>
          </cell>
          <cell r="D404">
            <v>0</v>
          </cell>
          <cell r="F404" t="str">
            <v>Each</v>
          </cell>
        </row>
        <row r="405">
          <cell r="C405" t="str">
            <v>Gully Trap using Kiln burnt country bricks 22 x 11 x 7 cm.</v>
          </cell>
          <cell r="D405" t="str">
            <v>supplying and fixing 150mm x 100mm size stone ware gully trap with iron gratings over a bed of 150mm thick brick jelly concrete in cc 1:8:16 (one of cement, eight of sand and sixteen of broken brick jelly) using 40mm size brick jelly and brick masonry wal</v>
          </cell>
          <cell r="E405">
            <v>1987.07</v>
          </cell>
          <cell r="F405" t="str">
            <v>Each</v>
          </cell>
        </row>
        <row r="406">
          <cell r="C406" t="str">
            <v>Gully Trap using Kiln burnt country bricks 22 x 11 x 5.7 cm.</v>
          </cell>
          <cell r="D406">
            <v>0</v>
          </cell>
          <cell r="F406" t="str">
            <v>Each</v>
          </cell>
        </row>
        <row r="407">
          <cell r="C407" t="str">
            <v>PVC Nahani trap (4way/2way)</v>
          </cell>
          <cell r="D407" t="str">
            <v>Supplying and fixing of PVC Nahani trap of 75mmx50mm 4way / 2 way (superior variety) having minimum  of water seal of 50mm confirm to relevant i.s. specifications with its latest amendments  including resting on the bed of brick jelly concrete  1:5:10  (o</v>
          </cell>
          <cell r="E407">
            <v>160</v>
          </cell>
          <cell r="F407" t="str">
            <v>Each</v>
          </cell>
        </row>
        <row r="408">
          <cell r="C408" t="str">
            <v>Stoneware pipe</v>
          </cell>
          <cell r="D408" t="str">
            <v>Supplying and fixing of PVC Nahani trap of 75mmx50mm 4way / 2 way (superior variety) having minimum  of water seal of 50mm confirm to relevant i.s. specifications with its latest amendments  including resting on the bed of brick jelly concrete  1:5:10  (o</v>
          </cell>
        </row>
        <row r="409">
          <cell r="C409" t="str">
            <v>a. 100 mm S.W. pipe Stoneware pipe</v>
          </cell>
          <cell r="D409" t="str">
            <v>(a) 100mm dia s.w. pipe</v>
          </cell>
          <cell r="E409">
            <v>568.82000000000005</v>
          </cell>
          <cell r="F409" t="str">
            <v>Rmt</v>
          </cell>
        </row>
        <row r="410">
          <cell r="C410" t="str">
            <v>b. 150 mm S.W. pipe Stoneware pipe</v>
          </cell>
          <cell r="D410" t="str">
            <v>(b) 150mm dia s.w. pipe</v>
          </cell>
          <cell r="E410">
            <v>750.53</v>
          </cell>
          <cell r="F410" t="str">
            <v>Rmt</v>
          </cell>
        </row>
        <row r="411">
          <cell r="C411" t="str">
            <v>Stoneware pipe dry condition</v>
          </cell>
          <cell r="D411" t="str">
            <v>supplying and laying and loose jointing the following dia stone ware pipes with isi mark superior variety (glazed) with sipgot and socket ends in dry conditions and tested with water, after the pipes are laid to proper gradient to the alignment etc., comp</v>
          </cell>
        </row>
        <row r="412">
          <cell r="C412" t="str">
            <v>a. 100 mm dia Stoneware pipe dry condition</v>
          </cell>
          <cell r="D412" t="str">
            <v>(a) 100mm dia s.w. pipe</v>
          </cell>
          <cell r="E412">
            <v>241.74</v>
          </cell>
          <cell r="F412" t="str">
            <v>Rmt</v>
          </cell>
        </row>
        <row r="413">
          <cell r="C413" t="str">
            <v>b. 150 mm dia Stoneware pipe dry condition</v>
          </cell>
          <cell r="D413" t="str">
            <v>(b) 150mm dia s.w. pipe</v>
          </cell>
          <cell r="E413">
            <v>355.52</v>
          </cell>
          <cell r="F413" t="str">
            <v>Rmt</v>
          </cell>
        </row>
        <row r="414">
          <cell r="C414" t="str">
            <v>Stoneware bend</v>
          </cell>
          <cell r="D414" t="str">
            <v>supplying and fixing of the following  dia stone ware bend superior variety and jointing with cement and tarred yarn laid to proper gradient including earth work excavation, refilling trenches, concreting, curing and testing the joint etc., complete.</v>
          </cell>
        </row>
        <row r="415">
          <cell r="C415" t="str">
            <v>a. 100 mm dia Stoneware bend</v>
          </cell>
          <cell r="D415" t="str">
            <v>(a)100 mm dia s.w. bend</v>
          </cell>
          <cell r="E415">
            <v>104.1</v>
          </cell>
          <cell r="F415" t="str">
            <v>Each</v>
          </cell>
        </row>
        <row r="416">
          <cell r="C416" t="str">
            <v>b. 150 mm dia Stoneware bend</v>
          </cell>
          <cell r="D416" t="str">
            <v>(b)150 mm dia s.w. bend</v>
          </cell>
          <cell r="E416">
            <v>143.15</v>
          </cell>
          <cell r="F416" t="str">
            <v>Each</v>
          </cell>
        </row>
        <row r="417">
          <cell r="C417" t="str">
            <v>Stoneware Tee</v>
          </cell>
          <cell r="D417" t="str">
            <v xml:space="preserve">supplying and fixing of the following dia stone ware tee superior variety and jointing with cement and tarred yarn laid to proper gradient including earth work excavation, refilling trenches, concreting, curing and testing the joint etc., complete., </v>
          </cell>
        </row>
        <row r="418">
          <cell r="C418" t="str">
            <v>a. 100 mm dia Stoneware Tee</v>
          </cell>
          <cell r="D418" t="str">
            <v>(a)100 mm dia s.w. tee</v>
          </cell>
          <cell r="E418">
            <v>131</v>
          </cell>
          <cell r="F418" t="str">
            <v>Each</v>
          </cell>
        </row>
        <row r="419">
          <cell r="C419" t="str">
            <v>b. 150 mm dia Stoneware Tee</v>
          </cell>
          <cell r="D419" t="str">
            <v>(b)150 mm dia s.w. tee</v>
          </cell>
          <cell r="E419">
            <v>169.15</v>
          </cell>
          <cell r="F419" t="str">
            <v>Each</v>
          </cell>
        </row>
        <row r="420">
          <cell r="C420" t="str">
            <v>32 mm dia PVC waste pipe</v>
          </cell>
          <cell r="D420">
            <v>0</v>
          </cell>
          <cell r="E420">
            <v>31.87</v>
          </cell>
          <cell r="F420" t="str">
            <v>Each</v>
          </cell>
        </row>
        <row r="421">
          <cell r="C421" t="str">
            <v>Electrical arrangements</v>
          </cell>
          <cell r="D421">
            <v>0</v>
          </cell>
        </row>
        <row r="422">
          <cell r="C422" t="str">
            <v>a. Light point with ceiling rose</v>
          </cell>
          <cell r="D422">
            <v>0</v>
          </cell>
          <cell r="E422">
            <v>1635</v>
          </cell>
          <cell r="F422" t="str">
            <v>Each</v>
          </cell>
        </row>
        <row r="423">
          <cell r="C423" t="str">
            <v>b. Light point without ceiling rose</v>
          </cell>
          <cell r="D423">
            <v>0</v>
          </cell>
          <cell r="F423" t="str">
            <v>Each</v>
          </cell>
        </row>
        <row r="424">
          <cell r="C424" t="str">
            <v>c. Calling bell point with Buzzer/Calling bell</v>
          </cell>
          <cell r="D424">
            <v>0</v>
          </cell>
          <cell r="E424">
            <v>1670</v>
          </cell>
          <cell r="F424" t="str">
            <v>Each</v>
          </cell>
        </row>
        <row r="425">
          <cell r="C425" t="str">
            <v xml:space="preserve">Fan point </v>
          </cell>
          <cell r="D425">
            <v>0</v>
          </cell>
          <cell r="E425">
            <v>1705</v>
          </cell>
          <cell r="F425" t="str">
            <v>Each</v>
          </cell>
        </row>
        <row r="426">
          <cell r="C426" t="str">
            <v>Staircase light point</v>
          </cell>
          <cell r="D426">
            <v>0</v>
          </cell>
          <cell r="E426">
            <v>3052</v>
          </cell>
          <cell r="F426" t="str">
            <v>Each</v>
          </cell>
        </row>
        <row r="427">
          <cell r="C427" t="str">
            <v>5 amps 5 pin Plug point (Switch board itself)</v>
          </cell>
          <cell r="D427">
            <v>0</v>
          </cell>
          <cell r="E427">
            <v>835</v>
          </cell>
          <cell r="F427" t="str">
            <v>Each</v>
          </cell>
        </row>
        <row r="428">
          <cell r="C428" t="str">
            <v>5 amps 5 pin Plug point (Convenient places)</v>
          </cell>
          <cell r="D428">
            <v>0</v>
          </cell>
          <cell r="E428">
            <v>1133</v>
          </cell>
          <cell r="F428" t="str">
            <v>Each</v>
          </cell>
        </row>
        <row r="429">
          <cell r="C429" t="str">
            <v>15 Amp. Power plug</v>
          </cell>
          <cell r="D429" t="str">
            <v>Supplying and fixing 15 amps 3 pin plug type socket on a suitable MS box 16g thick concealed and covered with 3mm thick laminated hylem sheet inclusive of  all connections and cost of all materials.</v>
          </cell>
          <cell r="E429">
            <v>150</v>
          </cell>
          <cell r="F429" t="str">
            <v>Each</v>
          </cell>
        </row>
        <row r="430">
          <cell r="C430" t="str">
            <v>Bulk head fitting</v>
          </cell>
          <cell r="D430" t="str">
            <v>supplying and fixing of water tight bulk head fittings with guard, suitable for 60/100 watts including necessary connections, cost of materials etc., all complete.</v>
          </cell>
          <cell r="E430">
            <v>517</v>
          </cell>
          <cell r="F430" t="str">
            <v>Each</v>
          </cell>
        </row>
        <row r="431">
          <cell r="C431" t="str">
            <v>S &amp; F of Tube light with fittings</v>
          </cell>
          <cell r="D431" t="str">
            <v>supplying, assembling and fixing of fluorescent tubular lamp of 40watts, 4 feet long with fittings with copper choke and starter with necessary bulb and socket arrangement on teakwood round block of 75mm dia 40mm deep suspended from ceiling (or) mounted o</v>
          </cell>
          <cell r="F431" t="str">
            <v>Each</v>
          </cell>
        </row>
        <row r="432">
          <cell r="C432" t="str">
            <v>S &amp; F of 40/ 60 w bulb</v>
          </cell>
          <cell r="D432" t="str">
            <v>supplying &amp; fixing of 40/60 watts bulbs suitable for fixing it to pendent / bakelite battern holder of          best approved variety and as directed by the departmental officers.</v>
          </cell>
          <cell r="E432">
            <v>9.4</v>
          </cell>
          <cell r="F432" t="str">
            <v>Each</v>
          </cell>
        </row>
        <row r="433">
          <cell r="C433" t="str">
            <v>S &amp; F of plastic  shade</v>
          </cell>
          <cell r="D433" t="str">
            <v>supplying and fixing of plastic shade of best approved make and quality to reflect the light and also match to the wall colour etc., all complete and as directed by the departmental officers. (the quality of plastic shade should be got approved from the e</v>
          </cell>
          <cell r="E433">
            <v>10</v>
          </cell>
          <cell r="F433" t="str">
            <v>Each</v>
          </cell>
        </row>
        <row r="434">
          <cell r="C434" t="str">
            <v>Double pole main switch</v>
          </cell>
          <cell r="D434" t="str">
            <v>Supplying and fixing of 16 Amps Double pole main switch with fuse and neutral link on a suitable well varnished teak wood board including necessary inter connections and earth connections, cost of all materials etc., all complete</v>
          </cell>
          <cell r="E434">
            <v>1345.6</v>
          </cell>
          <cell r="F434" t="str">
            <v>Each</v>
          </cell>
        </row>
        <row r="435">
          <cell r="C435" t="str">
            <v>Box type Fibre Fan hook</v>
          </cell>
          <cell r="D435" t="str">
            <v>Supplying and fixing of best approved superior variety concealed type fibre box with M.S Fan hook of 100 mm dia 75 mm depth and 3 mm thick including cost and fixing in position etc., complete and as directed by the departmental officers (the quality shoul</v>
          </cell>
          <cell r="E435">
            <v>33.9</v>
          </cell>
          <cell r="F435" t="str">
            <v>Each</v>
          </cell>
        </row>
        <row r="436">
          <cell r="C436" t="str">
            <v>6 way - D.B.</v>
          </cell>
          <cell r="D436" t="str">
            <v>Supplying and fixing of 1 no. three phase distribution board with 6 way per phase 30A / per way with neutral link on suitable well varnished teakwood plank including necessary inter connections and earth connections cost of all materials etc., all complet</v>
          </cell>
          <cell r="E436">
            <v>4212</v>
          </cell>
          <cell r="F436" t="str">
            <v>Each</v>
          </cell>
        </row>
        <row r="437">
          <cell r="C437" t="str">
            <v>4 way - D.B.</v>
          </cell>
          <cell r="D437" t="str">
            <v>Supplying and fixing of 1 No. three phase distribution board with 4 way per phase 30A per way with neutral link on suitable well varnished teakwood plank including necessary inter connections and earth connections, cost of all materials etc., all complete</v>
          </cell>
          <cell r="E437">
            <v>3430</v>
          </cell>
          <cell r="F437" t="str">
            <v>Each</v>
          </cell>
        </row>
        <row r="438">
          <cell r="C438" t="str">
            <v>Charges for fixing of "Fan"</v>
          </cell>
          <cell r="D438" t="str">
            <v>Charges for assembling and fixing of ceiling fan of different sweep with  necessary connections and fixing of fan regulator on the existing board etc., all complete (excluding cost of fan).</v>
          </cell>
          <cell r="E438">
            <v>571</v>
          </cell>
          <cell r="F438" t="str">
            <v>Each</v>
          </cell>
        </row>
        <row r="439">
          <cell r="C439" t="str">
            <v>Supply and delivery of Fan</v>
          </cell>
          <cell r="D439">
            <v>0</v>
          </cell>
        </row>
        <row r="440">
          <cell r="C440" t="str">
            <v>a. 48" (1200 mm)</v>
          </cell>
          <cell r="D440">
            <v>0</v>
          </cell>
          <cell r="F440" t="str">
            <v>Each</v>
          </cell>
        </row>
        <row r="441">
          <cell r="C441" t="str">
            <v>b. 42" (1050 mm)</v>
          </cell>
          <cell r="D441">
            <v>0</v>
          </cell>
          <cell r="F441" t="str">
            <v>Each</v>
          </cell>
        </row>
        <row r="442">
          <cell r="C442" t="str">
            <v>8 SWG wire</v>
          </cell>
          <cell r="D442" t="str">
            <v>Supplying and laying of 8 SWG GI wire on wall below ground levels with  necessary 'U' nails earth work excavation and refilling etc., including  cost of all materials etc., all complete.</v>
          </cell>
          <cell r="E442">
            <v>26.3</v>
          </cell>
          <cell r="F442" t="str">
            <v>Rmt</v>
          </cell>
        </row>
        <row r="443">
          <cell r="C443" t="str">
            <v>Run of main 2 wires of 1.50 Sqm.m.</v>
          </cell>
          <cell r="D443" t="str">
            <v>Run off main with 2 wires of 1.5 sq.mm. PVC insulated single core multi strand fire retardant flexible copper cable with isi mark conforming to is: 694/1990, 1.1 kv grade cable with continuous earth by means of 1.5 sq.mm pvc insulated single core multi st</v>
          </cell>
          <cell r="E443">
            <v>208</v>
          </cell>
          <cell r="F443" t="str">
            <v>Rmt</v>
          </cell>
        </row>
        <row r="444">
          <cell r="C444" t="str">
            <v>Run of 2 wires of 4 Sqm.m with continuous earth by means of 2.5Sqm.m</v>
          </cell>
          <cell r="D444" t="str">
            <v>Run off main with 2 wires of 4 Sqm.m PVC insulated single core multi strand fire retardant flexible copper cable with ISI mark conforming to is: 694/1990, 1.1 kv grade cable with continuous earth by means of 2.5 Sqm.m pvc insulated single core multi stran</v>
          </cell>
          <cell r="E444">
            <v>266</v>
          </cell>
          <cell r="F444" t="str">
            <v>Rmt</v>
          </cell>
        </row>
        <row r="445">
          <cell r="C445" t="str">
            <v>S &amp; F of A/C metal clad switch</v>
          </cell>
          <cell r="D445" t="str">
            <v>Supplying, fixing, connecting and commissioning of 20amps metal clad switch for Air’ conditioner (superior variety) combined with 20amps SP MCB in manufactures mount box fixed flush with the wall including cost of material, necessary inter connection etc,</v>
          </cell>
          <cell r="E445">
            <v>500</v>
          </cell>
          <cell r="F445" t="str">
            <v>Each</v>
          </cell>
        </row>
        <row r="446">
          <cell r="C446" t="str">
            <v>S&amp;F of TV/Telephone line Socket</v>
          </cell>
          <cell r="D446" t="str">
            <v>Supplying, fixing and concealing T.W box of size 8"x6"x4" covered with 3mm thick hylem sheet including cost of T.V.line socket / Telephone line socket etc., all complete and as directed by the departmental officers.</v>
          </cell>
          <cell r="E446">
            <v>77</v>
          </cell>
          <cell r="F446" t="str">
            <v>Each</v>
          </cell>
        </row>
        <row r="447">
          <cell r="C447" t="str">
            <v>S&amp;F of 20mm dia PVC pipe for TV/Telephone line</v>
          </cell>
          <cell r="D447" t="str">
            <v>supplying, laying and concealing of pvc pipe of 20mm dia with necessary specials and other materials including run off 1 no fish wire (g.i. 22g) for drawing cable for t.v./telephone etc., all complete and as directed by the departmental officers.</v>
          </cell>
          <cell r="E447">
            <v>85.78</v>
          </cell>
          <cell r="F447" t="str">
            <v>Rmt</v>
          </cell>
        </row>
        <row r="448">
          <cell r="C448" t="str">
            <v>Earthing Station IS3043 (Type I)</v>
          </cell>
          <cell r="D448" t="str">
            <v>Providing Earthing Station (Type I)  using pipe electrode as per is 3043 using 2.5 m of 40mm dia and 1.0 m of 20mm dia 'B-class GI pipe including earth work excavation, brick work  in cement mortar and plastering and cost of funnel, GI nuts, bolts, washer</v>
          </cell>
          <cell r="E448">
            <v>2873.6</v>
          </cell>
          <cell r="F448" t="str">
            <v>Each</v>
          </cell>
        </row>
        <row r="449">
          <cell r="C449" t="str">
            <v>Earthing Station (Type II)</v>
          </cell>
          <cell r="D449" t="str">
            <v>providing earthing station (type ii) using 2.0m of 440mm dia b class g.i. pipe electrode as per pwd (tnbp) and supplying and laying of 8swg gi wire including earth work excavation, brick work in cement mortar, plastering, rcc cover slab, g.i. wire 0.50 kg</v>
          </cell>
          <cell r="F449" t="str">
            <v>Each</v>
          </cell>
        </row>
        <row r="450">
          <cell r="C450" t="str">
            <v>1 No.of 30Amps - Fuse Unit</v>
          </cell>
          <cell r="D450">
            <v>0</v>
          </cell>
          <cell r="E450">
            <v>550</v>
          </cell>
          <cell r="F450" t="str">
            <v>Each</v>
          </cell>
        </row>
        <row r="451">
          <cell r="C451" t="str">
            <v>3 Nos.of 30Amps - Fuse Unit</v>
          </cell>
          <cell r="D451" t="str">
            <v>Supplying and fixing 3 Nos of 30 amps 500 volts grade porcelain fuse unit on suitable teakwood plank varnished to be fixed on the top of pole eb street pole with necessary clamps including cost of all materials etc., all complete.</v>
          </cell>
          <cell r="E451">
            <v>825</v>
          </cell>
          <cell r="F451" t="str">
            <v>Each</v>
          </cell>
        </row>
        <row r="452">
          <cell r="C452" t="str">
            <v>375 x 300 x 20 mm T.W. plank</v>
          </cell>
          <cell r="D452" t="str">
            <v>Supplying and fixing of 1 no. of 375x300x20mm thick tw plank  varnished with 1 no. of 25 amps 250 volts fuse unit and 1 no. copper earth plate of suitable size bolts and nuts on wall for eb service connections including cost of all materials etc., all com</v>
          </cell>
          <cell r="E452">
            <v>816.8</v>
          </cell>
          <cell r="F452" t="str">
            <v>Each</v>
          </cell>
        </row>
        <row r="453">
          <cell r="C453" t="str">
            <v>Meter cupboard</v>
          </cell>
          <cell r="D453" t="str">
            <v>supplying and fixing best country wood meter cupboard with shutters double leaves with 230mmx25mm size cw planks for alround sides 62.5mmx31.25mm styles and rails for shutters and 75mmx25mm weld mesh of 6 and 10 gauge for panels including labour charges f</v>
          </cell>
          <cell r="E453">
            <v>2539.0500000000002</v>
          </cell>
          <cell r="F453" t="str">
            <v>Sqm</v>
          </cell>
        </row>
        <row r="454">
          <cell r="C454" t="str">
            <v>Street lights</v>
          </cell>
          <cell r="D454" t="str">
            <v xml:space="preserve">supplying and delivery of single fluorescent tubular lamp street light fittings complete with heavy gauge aluminium sheet fabricated canophy treated primered and painted with stove enameled crca sheet steel contract gear Cum. reflector tray duly finished </v>
          </cell>
          <cell r="E454">
            <v>2946</v>
          </cell>
          <cell r="F454" t="str">
            <v>Each</v>
          </cell>
        </row>
        <row r="455">
          <cell r="C455" t="str">
            <v>M.S Angle</v>
          </cell>
          <cell r="D455" t="str">
            <v>conforming to is 10322 / and including labour charges for fixing street light fittings in the eb pole/wall with gi pipe 20 mm dia 2 m. length and accessories etc., with 15 amps  500v fuse unit on a tw plank 150x100x20mm thick etc., complete and as directe</v>
          </cell>
          <cell r="E455">
            <v>190</v>
          </cell>
          <cell r="F455" t="str">
            <v>Rmt</v>
          </cell>
        </row>
        <row r="456">
          <cell r="C456" t="str">
            <v>Run of 2 wires of 4 sqmm</v>
          </cell>
          <cell r="F456" t="str">
            <v>Rmt</v>
          </cell>
        </row>
        <row r="457">
          <cell r="C457" t="str">
            <v>Supply of G.I pipe 25mm dia</v>
          </cell>
          <cell r="D457" t="str">
            <v>Supply of GI pipe of 25mm dia ‘B’ class for eb service connection (Single phase) for passing through from top of house to the EB board.</v>
          </cell>
          <cell r="E457">
            <v>130</v>
          </cell>
          <cell r="F457" t="str">
            <v>Rmt</v>
          </cell>
        </row>
        <row r="458">
          <cell r="C458" t="str">
            <v>Anti termite treatment</v>
          </cell>
          <cell r="D458" t="str">
            <v xml:space="preserve">providing pre-constructional  antitermite treatment including cost of chemicals  labour as per standard specifications for preparing the area for treatment  by spraying chemicals and other incidental charges etc,. complete. the rate should be  for curing </v>
          </cell>
          <cell r="E458">
            <v>34</v>
          </cell>
          <cell r="F458" t="str">
            <v>Sqm.</v>
          </cell>
        </row>
        <row r="459">
          <cell r="C459" t="str">
            <v>ELCB Single phase</v>
          </cell>
          <cell r="D459" t="str">
            <v xml:space="preserve">Supplying and fixing 40 amps Earth Leakage Circuit Creaker/residual current circuit breaker (ELCB/RCCB) 30 milli amps sensitive 6ka breaking capacity with ISI marked single phase unit (IS 12640) for incoming. 2 nos 6 amps single pole `B' series miniature </v>
          </cell>
          <cell r="E459">
            <v>2695</v>
          </cell>
          <cell r="F459" t="str">
            <v>Each</v>
          </cell>
        </row>
        <row r="460">
          <cell r="C460" t="str">
            <v>S &amp; F of Exsaust Fan 300 mm dia</v>
          </cell>
          <cell r="D460" t="str">
            <v>supplying and fixing of 300 mm dia sweep ac exhaust fan of approved isi quality including necessary wall opening, fixing and finishing the wall opening and making good including cost of materials, labour for fixing, chipping and redoing necessary inter co</v>
          </cell>
          <cell r="E460">
            <v>2336</v>
          </cell>
          <cell r="F460" t="str">
            <v>Each</v>
          </cell>
        </row>
        <row r="461">
          <cell r="C461" t="str">
            <v>Anticorrosive treatment for steel grills</v>
          </cell>
          <cell r="D461" t="str">
            <v xml:space="preserve">applying one coat of anticorrosive treatment on steel reinforcement rods (20 ltrs. of anticorrosive chemical for one mertic tonne of steel reinforcement rods) at site including cost of required quantity of anticorrosive chemicals, (best approved quality) </v>
          </cell>
          <cell r="E461">
            <v>4664</v>
          </cell>
          <cell r="F461" t="str">
            <v>MT</v>
          </cell>
        </row>
        <row r="462">
          <cell r="C462" t="str">
            <v>ANNEXURE</v>
          </cell>
          <cell r="D462">
            <v>0</v>
          </cell>
        </row>
        <row r="464">
          <cell r="E464">
            <v>4065.79</v>
          </cell>
          <cell r="F464" t="str">
            <v>Rmt</v>
          </cell>
        </row>
        <row r="465">
          <cell r="E465">
            <v>2821.93</v>
          </cell>
          <cell r="F465" t="str">
            <v>Rmt</v>
          </cell>
        </row>
        <row r="466">
          <cell r="E466">
            <v>2366.64</v>
          </cell>
          <cell r="F466" t="str">
            <v>Rmt</v>
          </cell>
        </row>
        <row r="467">
          <cell r="E467">
            <v>1939.03</v>
          </cell>
          <cell r="F467" t="str">
            <v>Rmt</v>
          </cell>
        </row>
        <row r="469">
          <cell r="E469">
            <v>1662.89</v>
          </cell>
          <cell r="F469" t="str">
            <v>Rmt</v>
          </cell>
        </row>
        <row r="470">
          <cell r="E470">
            <v>934.28</v>
          </cell>
          <cell r="F470" t="str">
            <v>Rmt</v>
          </cell>
        </row>
        <row r="471">
          <cell r="E471">
            <v>663.98</v>
          </cell>
          <cell r="F471" t="str">
            <v>Rmt</v>
          </cell>
        </row>
        <row r="472">
          <cell r="E472">
            <v>417.19</v>
          </cell>
          <cell r="F472" t="str">
            <v>Rmt</v>
          </cell>
        </row>
        <row r="473">
          <cell r="E473">
            <v>70000</v>
          </cell>
          <cell r="F473" t="str">
            <v>Nos</v>
          </cell>
        </row>
        <row r="474">
          <cell r="E474">
            <v>50000</v>
          </cell>
          <cell r="F474" t="str">
            <v>Set</v>
          </cell>
        </row>
        <row r="475">
          <cell r="C475" t="str">
            <v>Precast Cupboard slab 20 mm tk.using standardised concrete mix M20 (annexure)</v>
          </cell>
          <cell r="D475" t="str">
            <v xml:space="preserve">Supplying and fixing of Precast Cupboard slab 20 mm tk for cupboard/ward robes shelves, cover slab for chambers, baffle walls side slabs of boxing around windows and other similar works in standardized cement concrete M20 using hard broken stone jelly of </v>
          </cell>
        </row>
        <row r="476">
          <cell r="C476" t="str">
            <v>a. In Ground floor Precast Cupboard slab 20 mm tk.using standardised concrete mix M20 (annexure)</v>
          </cell>
          <cell r="D476" t="str">
            <v>(a) In Ground Floor</v>
          </cell>
          <cell r="E476">
            <v>1471.27</v>
          </cell>
          <cell r="F476" t="str">
            <v>Sqm.</v>
          </cell>
        </row>
        <row r="477">
          <cell r="C477" t="str">
            <v>b. In First floor Precast Cupboard slab 20 mm tk.using standardised concrete mix M20 (annexure)</v>
          </cell>
          <cell r="D477" t="str">
            <v>(b) in first floor</v>
          </cell>
          <cell r="E477">
            <v>1476.01</v>
          </cell>
          <cell r="F477" t="str">
            <v>Sqm.</v>
          </cell>
        </row>
        <row r="478">
          <cell r="C478" t="str">
            <v>c. In Second floor Precast Cupboard slab 20 mm tk.using standardised concrete mix M20 (annexure)</v>
          </cell>
          <cell r="D478" t="str">
            <v>(c) in second floor</v>
          </cell>
          <cell r="E478">
            <v>1480.75</v>
          </cell>
          <cell r="F478" t="str">
            <v>Sqm.</v>
          </cell>
        </row>
        <row r="479">
          <cell r="C479" t="str">
            <v>d. In Third floor Precast Cupboard slab 20 mm tk.using standardised concrete mix M20 (annexure)</v>
          </cell>
          <cell r="D479" t="str">
            <v>(d) in third floor</v>
          </cell>
          <cell r="E479">
            <v>1485.49</v>
          </cell>
          <cell r="F479" t="str">
            <v>Sqm.</v>
          </cell>
        </row>
        <row r="480">
          <cell r="C480" t="str">
            <v>e.  In Fourth floor Precast Cupboard slab 20 mm tk.using standardised concrete mix M20 (annexure)</v>
          </cell>
          <cell r="D480" t="str">
            <v xml:space="preserve">e.  In Fourth floor </v>
          </cell>
          <cell r="E480">
            <v>1490.23</v>
          </cell>
          <cell r="F480" t="str">
            <v>Sqm.</v>
          </cell>
        </row>
        <row r="481">
          <cell r="C481" t="str">
            <v>Precast cupboard slab 40 mm tkusing standardised concrete mix M20 (annexure)</v>
          </cell>
          <cell r="D481" t="str">
            <v>Supplying and fixing of Precast cupboard slab 40 mm  for cupboard/ward robes shelves, cover slab for chambers, baffle walls side slabs of boxing around windows and other similar works in standardized cement concrete M20 using hard broken stone jelly of si</v>
          </cell>
        </row>
        <row r="482">
          <cell r="C482" t="str">
            <v>a. In Foundation &amp; basement Precast cupboard slab 40 mm tkusing standardised concrete mix M20 (annexure)</v>
          </cell>
          <cell r="D482" t="str">
            <v>a. In Foundation &amp; basement</v>
          </cell>
          <cell r="E482">
            <v>1613.55</v>
          </cell>
          <cell r="F482" t="str">
            <v>Sqm.</v>
          </cell>
        </row>
        <row r="483">
          <cell r="C483" t="str">
            <v>b. In Ground floor Precast cupboard slab 40 mm tkusing standardised concrete mix M20 (annexure)</v>
          </cell>
          <cell r="D483" t="str">
            <v>(a) In Ground Floor</v>
          </cell>
          <cell r="E483">
            <v>1618.37</v>
          </cell>
          <cell r="F483" t="str">
            <v>Sqm.</v>
          </cell>
        </row>
        <row r="484">
          <cell r="C484" t="str">
            <v>c. In First floor Precast cupboard slab 40 mm tkusing standardised concrete mix M20 (annexure)</v>
          </cell>
          <cell r="D484" t="str">
            <v>(b) in first floor</v>
          </cell>
          <cell r="E484">
            <v>1627.86</v>
          </cell>
          <cell r="F484" t="str">
            <v>Sqm.</v>
          </cell>
        </row>
        <row r="485">
          <cell r="C485" t="str">
            <v>d. In Second floor Precast cupboard slab 40 mm tkusing standardised concrete mix M20 (annexure)</v>
          </cell>
          <cell r="D485" t="str">
            <v>(c) in second floor</v>
          </cell>
          <cell r="E485">
            <v>1637.35</v>
          </cell>
          <cell r="F485" t="str">
            <v>Sqm.</v>
          </cell>
        </row>
        <row r="486">
          <cell r="C486" t="str">
            <v>e. In Third floor</v>
          </cell>
          <cell r="D486" t="str">
            <v>(d) in third floor</v>
          </cell>
          <cell r="E486">
            <v>1646.84</v>
          </cell>
          <cell r="F486" t="str">
            <v>Sqm.</v>
          </cell>
        </row>
        <row r="487">
          <cell r="C487" t="str">
            <v>f.  In Fourth floor Precast cupboard slab 40 mm tkusing standardised concrete mix M20 (annexure)</v>
          </cell>
          <cell r="D487" t="str">
            <v xml:space="preserve">f.  In Fourth floor </v>
          </cell>
          <cell r="E487">
            <v>1656.33</v>
          </cell>
          <cell r="F487" t="str">
            <v>Sqm.</v>
          </cell>
        </row>
        <row r="488">
          <cell r="C488" t="str">
            <v>Precast Cupboard slab 20 mm tk.using standardised concrete mix M30 (annexure)</v>
          </cell>
          <cell r="D488" t="str">
            <v>Supplying and fixing of Precast cupboard slab 40 mm  for cupboard/ward robes shelves, cover slab for chambers, baffle walls side slabs of boxing around windows and other similar works in standardized cement concrete M30 using hard broken stone jelly of si</v>
          </cell>
        </row>
        <row r="489">
          <cell r="C489" t="str">
            <v>a. In Ground floor Precast Cupboard slab 20 mm tk.using standardised concrete mix M30 (annexure)</v>
          </cell>
          <cell r="D489" t="str">
            <v>a. In Ground floor</v>
          </cell>
          <cell r="E489">
            <v>1482.26</v>
          </cell>
          <cell r="F489" t="str">
            <v>Sqm.</v>
          </cell>
        </row>
        <row r="490">
          <cell r="C490" t="str">
            <v>b. In First floor Precast Cupboard slab 20 mm tk.using standardised concrete mix M30 (annexure)</v>
          </cell>
          <cell r="D490" t="str">
            <v>b. In First floor</v>
          </cell>
          <cell r="E490">
            <v>1487</v>
          </cell>
          <cell r="F490" t="str">
            <v>Sqm.</v>
          </cell>
        </row>
        <row r="491">
          <cell r="C491" t="str">
            <v>c. In Second floor Precast Cupboard slab 20 mm tk.using standardised concrete mix M30 (annexure)</v>
          </cell>
          <cell r="D491" t="str">
            <v>c. In Second floor</v>
          </cell>
          <cell r="E491">
            <v>1491.74</v>
          </cell>
          <cell r="F491" t="str">
            <v>Sqm.</v>
          </cell>
        </row>
        <row r="492">
          <cell r="C492" t="str">
            <v>d. In Third floor Precast Cupboard slab 20 mm tk.using standardised concrete mix M30 (annexure)</v>
          </cell>
          <cell r="D492" t="str">
            <v>d. In Third floor</v>
          </cell>
          <cell r="E492">
            <v>1496.48</v>
          </cell>
          <cell r="F492" t="str">
            <v>Sqm.</v>
          </cell>
        </row>
        <row r="493">
          <cell r="C493" t="str">
            <v>e.  In Fourth floor Precast Cupboard slab 20 mm tk.using standardised concrete mix M30 (annexure)</v>
          </cell>
          <cell r="D493" t="str">
            <v>e.  In Fourth floor</v>
          </cell>
          <cell r="E493">
            <v>1501.22</v>
          </cell>
          <cell r="F493" t="str">
            <v>Sqm.</v>
          </cell>
        </row>
        <row r="494">
          <cell r="C494" t="str">
            <v>Precast cupboard slab 40 mm tkusing standardised concrete mix M30 (annexure)</v>
          </cell>
          <cell r="D494" t="str">
            <v>Supplying and fixing of Precast cupboard slab 40 mm  for cupboard/ward robes shelves, cover slab for chambers, baffle walls side slabs of boxing around windows and other similar works in standardized cement concrete M30 using hard broken stone jelly of si</v>
          </cell>
        </row>
        <row r="495">
          <cell r="C495" t="str">
            <v>a. In Foundation &amp; basementPrecast cupboard slab 40 mm tkusing standardised concrete mix M30 (annexure)</v>
          </cell>
          <cell r="D495" t="str">
            <v>a. In Foundation &amp; basement</v>
          </cell>
          <cell r="E495">
            <v>1635.53</v>
          </cell>
          <cell r="F495" t="str">
            <v>Sqm.</v>
          </cell>
        </row>
        <row r="496">
          <cell r="C496" t="str">
            <v>b. In Ground floor Precast cupboard slab 40 mm tkusing standardised concrete mix M30 (annexure)</v>
          </cell>
          <cell r="D496" t="str">
            <v>(a) In Ground Floor</v>
          </cell>
          <cell r="E496">
            <v>1640.35</v>
          </cell>
          <cell r="F496" t="str">
            <v>Sqm.</v>
          </cell>
        </row>
        <row r="497">
          <cell r="C497" t="str">
            <v>c. In First floor Precast cupboard slab 40 mm tkusing standardised concrete mix M30 (annexure)</v>
          </cell>
          <cell r="D497" t="str">
            <v>(b) in first floor</v>
          </cell>
          <cell r="E497">
            <v>1649.84</v>
          </cell>
          <cell r="F497" t="str">
            <v>Sqm.</v>
          </cell>
        </row>
        <row r="498">
          <cell r="C498" t="str">
            <v>d. In Second floor Precast cupboard slab 40 mm tkusing standardised concrete mix M30 (annexure)</v>
          </cell>
          <cell r="D498" t="str">
            <v>(c) in second floor</v>
          </cell>
          <cell r="E498">
            <v>1659.33</v>
          </cell>
          <cell r="F498" t="str">
            <v>Sqm.</v>
          </cell>
        </row>
        <row r="499">
          <cell r="C499" t="str">
            <v>e. In Third floor Precast cupboard slab 40 mm tkusing standardised concrete mix M30 (annexure)</v>
          </cell>
          <cell r="D499" t="str">
            <v>(d) in third floor</v>
          </cell>
          <cell r="E499">
            <v>1668.82</v>
          </cell>
          <cell r="F499" t="str">
            <v>Sqm.</v>
          </cell>
        </row>
        <row r="500">
          <cell r="C500" t="str">
            <v>f.  In Fourth floor Precast cupboard slab 40 mm tkusing standardised concrete mix M30 (annexure)</v>
          </cell>
          <cell r="D500" t="str">
            <v>f.  In Fourth floor</v>
          </cell>
          <cell r="E500">
            <v>1678.31</v>
          </cell>
          <cell r="F500" t="str">
            <v>Sqm.</v>
          </cell>
        </row>
        <row r="501">
          <cell r="C501" t="str">
            <v>Precast Jally ventilator 50mm tk.using standardised concrete mix M30 (annexure) without vibrating charges</v>
          </cell>
          <cell r="D501" t="str">
            <v>Precast Jally ventilator 50mm tk.using standardised concrete mix M30 (annexure) without vibrating charges</v>
          </cell>
        </row>
        <row r="502">
          <cell r="C502" t="str">
            <v xml:space="preserve">a. In Ground floor </v>
          </cell>
          <cell r="D502" t="str">
            <v xml:space="preserve">a. In Ground floor </v>
          </cell>
          <cell r="E502">
            <v>2962.37</v>
          </cell>
          <cell r="F502" t="str">
            <v>Sqm.</v>
          </cell>
        </row>
        <row r="503">
          <cell r="C503" t="str">
            <v>b. In First floor</v>
          </cell>
          <cell r="D503" t="str">
            <v>b. In First floor</v>
          </cell>
          <cell r="E503">
            <v>2971.21</v>
          </cell>
          <cell r="F503" t="str">
            <v>Sqm.</v>
          </cell>
        </row>
        <row r="504">
          <cell r="C504" t="str">
            <v>c. In Second floor</v>
          </cell>
          <cell r="D504" t="str">
            <v>c. In Second floor</v>
          </cell>
          <cell r="E504">
            <v>2980.05</v>
          </cell>
          <cell r="F504" t="str">
            <v>Sqm.</v>
          </cell>
        </row>
        <row r="505">
          <cell r="C505" t="str">
            <v>d. In Third floor</v>
          </cell>
          <cell r="D505" t="str">
            <v>d. In Third floor</v>
          </cell>
          <cell r="E505">
            <v>2988.89</v>
          </cell>
          <cell r="F505" t="str">
            <v>Sqm.</v>
          </cell>
        </row>
        <row r="506">
          <cell r="C506" t="str">
            <v>e.  In Fourth floor</v>
          </cell>
          <cell r="D506" t="str">
            <v>e.  In Fourth floor</v>
          </cell>
          <cell r="E506">
            <v>2997.73</v>
          </cell>
          <cell r="F506" t="str">
            <v>Sqm.</v>
          </cell>
        </row>
        <row r="507">
          <cell r="C507" t="str">
            <v>Precast Jally ventilator 50mm tk.using standardised concrete mix M20 (annexure) without vibrating charges</v>
          </cell>
          <cell r="D507" t="str">
            <v>Precast cement concrete jally ventilator in standardized cement concrete M20 using 20mm gauge hard broken stone jelly for the following thickness excluding the cost and fabrication of reinforcement grills but including precasting, moulding, curing, finish</v>
          </cell>
        </row>
        <row r="508">
          <cell r="C508" t="str">
            <v>a. In Ground Floor Precast Jally ventilator 50mm tk.using standardised concrete mix M20 (annexure) without vibrating charges</v>
          </cell>
          <cell r="D508" t="str">
            <v>a. In Ground Floor</v>
          </cell>
          <cell r="E508">
            <v>2941.88</v>
          </cell>
          <cell r="F508" t="str">
            <v>Sqm.</v>
          </cell>
        </row>
        <row r="509">
          <cell r="C509" t="str">
            <v>b. In First floor Precast Jally ventilator 50mm tk.using standardised concrete mix M20 (annexure) without vibrating charges</v>
          </cell>
          <cell r="D509" t="str">
            <v>b. In First floor</v>
          </cell>
          <cell r="E509">
            <v>2950.72</v>
          </cell>
          <cell r="F509" t="str">
            <v>Sqm.</v>
          </cell>
        </row>
        <row r="510">
          <cell r="C510" t="str">
            <v>c. In Second floor Precast Jally ventilator 50mm tk.using standardised concrete mix M20 (annexure) without vibrating charges</v>
          </cell>
          <cell r="D510" t="str">
            <v>c. In Second floor</v>
          </cell>
          <cell r="E510">
            <v>2959.56</v>
          </cell>
          <cell r="F510" t="str">
            <v>Sqm.</v>
          </cell>
        </row>
        <row r="511">
          <cell r="C511" t="str">
            <v>d. In Third floor Precast Jally ventilator 50mm tk.using standardised concrete mix M20 (annexure) without vibrating charges</v>
          </cell>
          <cell r="D511" t="str">
            <v>d. In Third floor</v>
          </cell>
          <cell r="E511">
            <v>2968.4</v>
          </cell>
          <cell r="F511" t="str">
            <v>Sqm.</v>
          </cell>
        </row>
        <row r="512">
          <cell r="C512" t="str">
            <v>e.  In Fourth floor Precast Jally ventilator 50mm tk.using standardised concrete mix M20 (annexure) without vibrating charges</v>
          </cell>
          <cell r="D512" t="str">
            <v>e.  In Fourth floor</v>
          </cell>
          <cell r="E512">
            <v>2977.24</v>
          </cell>
          <cell r="F512" t="str">
            <v>Sqm.</v>
          </cell>
        </row>
        <row r="513">
          <cell r="C513" t="str">
            <v>f.  In Fifth floor Precast Jally ventilator 50mm tk.using standardised concrete mix M20 (annexure) without vibrating charges</v>
          </cell>
          <cell r="D513" t="str">
            <v>f.  In Fifth floor</v>
          </cell>
          <cell r="E513">
            <v>0</v>
          </cell>
          <cell r="F513" t="str">
            <v>Sqm.</v>
          </cell>
        </row>
        <row r="514">
          <cell r="C514" t="str">
            <v>Standardised concrete Mix M20 Grade Concrete</v>
          </cell>
          <cell r="D514" t="str">
            <v>Standardised concrete Mix M20 Grade Concrete for all reinforced cement concrete works, namely plinth beams, tie beams, column and column footing, slabs etc. using 20mm gauge hard broken stone jelly excluding the cost and fabrication of reinforcement grill</v>
          </cell>
          <cell r="E514" t="str">
            <v>*</v>
          </cell>
        </row>
        <row r="515">
          <cell r="C515" t="str">
            <v>a. In Foundation and basement Standardised concrete Mix M20 Grade Concrete</v>
          </cell>
          <cell r="D515" t="str">
            <v>a. In Foundation and basement</v>
          </cell>
          <cell r="E515">
            <v>7754.42</v>
          </cell>
          <cell r="F515" t="str">
            <v>Cum</v>
          </cell>
        </row>
        <row r="516">
          <cell r="C516" t="str">
            <v>Standardised concrete Mix M20 Grade Concrete Other Than F &amp;B</v>
          </cell>
          <cell r="D516" t="str">
            <v>Standardised concrete Mix M20 Grade Concrete for all reinforced cement concrete works, namely plinth beams, tie beams, column and column footing, slabs etc. using 20mm gauge hard broken stone jelly excluding the cost and fabrication of reinforcement grill</v>
          </cell>
        </row>
        <row r="517">
          <cell r="C517" t="str">
            <v>b. Ground Floor Standardised concrete Mix M20 Grade Concrete</v>
          </cell>
          <cell r="D517" t="str">
            <v>b. Ground Floor</v>
          </cell>
          <cell r="E517">
            <v>7873.7</v>
          </cell>
          <cell r="F517" t="str">
            <v>Cum</v>
          </cell>
        </row>
        <row r="518">
          <cell r="C518" t="str">
            <v>c. In First Floor Standardised concrete Mix M20 Grade Concrete</v>
          </cell>
          <cell r="D518" t="str">
            <v>c. In First Floor</v>
          </cell>
          <cell r="E518">
            <v>8108.69</v>
          </cell>
          <cell r="F518" t="str">
            <v>Cum</v>
          </cell>
        </row>
        <row r="519">
          <cell r="C519" t="str">
            <v>d. In Second Floor Standardised concrete Mix M20 Grade Concrete</v>
          </cell>
          <cell r="D519" t="str">
            <v>d. In Second Floor</v>
          </cell>
          <cell r="E519">
            <v>8343.68</v>
          </cell>
          <cell r="F519" t="str">
            <v>Cum</v>
          </cell>
        </row>
        <row r="520">
          <cell r="C520" t="str">
            <v>e. In Third floor Standardised concrete Mix M20 Grade Concrete</v>
          </cell>
          <cell r="D520" t="str">
            <v>e. In Third floor</v>
          </cell>
          <cell r="E520">
            <v>8578.67</v>
          </cell>
          <cell r="F520" t="str">
            <v>Cum</v>
          </cell>
        </row>
        <row r="521">
          <cell r="C521" t="str">
            <v>f.In fourth floor Standardised concrete Mix M20 Grade Concrete</v>
          </cell>
          <cell r="D521" t="str">
            <v>f.In fourth floor</v>
          </cell>
          <cell r="E521">
            <v>8813.66</v>
          </cell>
          <cell r="F521" t="str">
            <v>Cum</v>
          </cell>
        </row>
        <row r="522">
          <cell r="C522" t="str">
            <v>Standardised concrete Mix M30 Grade Concrete</v>
          </cell>
          <cell r="D522" t="str">
            <v>Standardised concrete Mix M30 Grade Concrete for all reinforced cement concrete works, namely plinth beams, tie beams, column and column footing, slabs etc. using 20mm gauge hard broken stone jelly excluding the cost and fabrication of reinforcement grill</v>
          </cell>
        </row>
        <row r="523">
          <cell r="C523" t="str">
            <v>a. In Foundation and basement Standardised concrete Mix M25 Grade Concrete</v>
          </cell>
          <cell r="D523" t="str">
            <v>a. In Foundation and basement</v>
          </cell>
          <cell r="E523">
            <v>8298.69</v>
          </cell>
          <cell r="F523" t="str">
            <v>Cum</v>
          </cell>
        </row>
        <row r="524">
          <cell r="C524" t="str">
            <v>b. Ground Floor Standardised concrete Mix M25 Grade Concrete</v>
          </cell>
          <cell r="D524" t="str">
            <v>b. Ground Floor</v>
          </cell>
          <cell r="E524">
            <v>8417.9699999999993</v>
          </cell>
          <cell r="F524" t="str">
            <v>Cum</v>
          </cell>
        </row>
        <row r="525">
          <cell r="C525" t="str">
            <v>c. In First Floor Standardised concrete Mix M25 Grade Concrete</v>
          </cell>
          <cell r="D525" t="str">
            <v>c. In First Floor</v>
          </cell>
          <cell r="E525">
            <v>8652.9599999999991</v>
          </cell>
          <cell r="F525" t="str">
            <v>Cum</v>
          </cell>
        </row>
        <row r="526">
          <cell r="C526" t="str">
            <v>d. In Second Floor Standardised concrete Mix M25 Grade Concrete</v>
          </cell>
          <cell r="D526" t="str">
            <v>d. In Second Floor</v>
          </cell>
          <cell r="E526">
            <v>8887.9500000000007</v>
          </cell>
          <cell r="F526" t="str">
            <v>Cum</v>
          </cell>
        </row>
        <row r="527">
          <cell r="C527" t="str">
            <v>e. In Third floor Standardised concrete Mix M25 Grade Concrete</v>
          </cell>
          <cell r="D527" t="str">
            <v>e. In Third floor</v>
          </cell>
          <cell r="E527">
            <v>9122.94</v>
          </cell>
          <cell r="F527" t="str">
            <v>Cum</v>
          </cell>
        </row>
        <row r="529">
          <cell r="E529">
            <v>8498.2000000000007</v>
          </cell>
          <cell r="F529" t="str">
            <v>Cum</v>
          </cell>
        </row>
        <row r="531">
          <cell r="E531">
            <v>7943.08</v>
          </cell>
          <cell r="F531" t="str">
            <v>Cum</v>
          </cell>
        </row>
        <row r="532">
          <cell r="E532">
            <v>8062.36</v>
          </cell>
          <cell r="F532" t="str">
            <v>Cum</v>
          </cell>
        </row>
        <row r="533">
          <cell r="E533">
            <v>8297.35</v>
          </cell>
          <cell r="F533" t="str">
            <v>Cum</v>
          </cell>
        </row>
        <row r="534">
          <cell r="E534">
            <v>8532.34</v>
          </cell>
          <cell r="F534" t="str">
            <v>Cum</v>
          </cell>
        </row>
        <row r="535">
          <cell r="E535">
            <v>8767.33</v>
          </cell>
          <cell r="F535" t="str">
            <v>Cum</v>
          </cell>
        </row>
        <row r="536">
          <cell r="E536">
            <v>9002.32</v>
          </cell>
          <cell r="F536" t="str">
            <v>Cum</v>
          </cell>
        </row>
        <row r="537">
          <cell r="E537">
            <v>9237.31</v>
          </cell>
          <cell r="F537" t="str">
            <v>Cum</v>
          </cell>
        </row>
        <row r="538">
          <cell r="C538" t="str">
            <v>RCC M30 mix using hard broken stone jelly for foundation and basement</v>
          </cell>
        </row>
        <row r="539">
          <cell r="C539" t="str">
            <v>a. Foundation &amp; basement</v>
          </cell>
          <cell r="E539">
            <v>8176.79</v>
          </cell>
          <cell r="F539" t="str">
            <v>Cum</v>
          </cell>
        </row>
        <row r="540">
          <cell r="C540" t="str">
            <v>b.Stilt floor</v>
          </cell>
          <cell r="E540">
            <v>8296.07</v>
          </cell>
          <cell r="F540" t="str">
            <v>Cum</v>
          </cell>
        </row>
        <row r="541">
          <cell r="C541" t="str">
            <v>Cement Concrete using desing mix of grade M25 concrete</v>
          </cell>
        </row>
        <row r="542">
          <cell r="C542" t="str">
            <v>a. In Foundation and basement</v>
          </cell>
          <cell r="E542">
            <v>8095.74</v>
          </cell>
          <cell r="F542" t="str">
            <v>Cum.</v>
          </cell>
        </row>
        <row r="543">
          <cell r="C543" t="str">
            <v>b. In Stilt /Ground Floor</v>
          </cell>
          <cell r="E543">
            <v>8215.02</v>
          </cell>
          <cell r="F543" t="str">
            <v>Cum.</v>
          </cell>
        </row>
        <row r="544">
          <cell r="C544" t="str">
            <v>c. In First Floor</v>
          </cell>
          <cell r="E544">
            <v>8450.01</v>
          </cell>
          <cell r="F544" t="str">
            <v>Cum.</v>
          </cell>
        </row>
        <row r="545">
          <cell r="C545" t="str">
            <v>d. In Second Floor</v>
          </cell>
          <cell r="E545">
            <v>8685</v>
          </cell>
          <cell r="F545" t="str">
            <v>Cum.</v>
          </cell>
        </row>
        <row r="546">
          <cell r="C546" t="str">
            <v>e. In Third floor</v>
          </cell>
          <cell r="E546">
            <v>8919.99</v>
          </cell>
          <cell r="F546" t="str">
            <v>Cum.</v>
          </cell>
        </row>
        <row r="547">
          <cell r="C547" t="str">
            <v>f. In Fourth Floor</v>
          </cell>
          <cell r="E547">
            <v>9154.98</v>
          </cell>
          <cell r="F547" t="str">
            <v>Cum.</v>
          </cell>
        </row>
        <row r="548">
          <cell r="C548" t="str">
            <v>g. In Fifth Floor</v>
          </cell>
          <cell r="E548">
            <v>9389.9699999999993</v>
          </cell>
          <cell r="F548" t="str">
            <v>Cum.</v>
          </cell>
        </row>
        <row r="549">
          <cell r="C549" t="str">
            <v>h. In Sixth Floor</v>
          </cell>
          <cell r="E549">
            <v>9624.9599999999991</v>
          </cell>
          <cell r="F549" t="str">
            <v>Cum.</v>
          </cell>
        </row>
        <row r="550">
          <cell r="C550" t="str">
            <v>i. In Seventh Floor</v>
          </cell>
          <cell r="E550">
            <v>9859.9500000000007</v>
          </cell>
          <cell r="F550" t="str">
            <v>Cum.</v>
          </cell>
        </row>
        <row r="551">
          <cell r="C551" t="str">
            <v>j.in Eighth floor</v>
          </cell>
          <cell r="E551">
            <v>10094.94</v>
          </cell>
          <cell r="F551" t="str">
            <v>Cum.</v>
          </cell>
        </row>
        <row r="552">
          <cell r="C552" t="str">
            <v>k.in Ninth floor</v>
          </cell>
          <cell r="E552">
            <v>10329.93</v>
          </cell>
          <cell r="F552" t="str">
            <v>Cum.</v>
          </cell>
        </row>
        <row r="553">
          <cell r="C553" t="str">
            <v>l.in Tenth floor</v>
          </cell>
          <cell r="E553">
            <v>10564.92</v>
          </cell>
          <cell r="F553" t="str">
            <v>Cum.</v>
          </cell>
        </row>
        <row r="554">
          <cell r="C554" t="str">
            <v>l.  In Eleventh floor</v>
          </cell>
          <cell r="E554">
            <v>10799.91</v>
          </cell>
          <cell r="F554" t="str">
            <v>Cum.</v>
          </cell>
        </row>
        <row r="555">
          <cell r="C555" t="str">
            <v>m.  In Twelth floor</v>
          </cell>
          <cell r="E555">
            <v>11034.9</v>
          </cell>
          <cell r="F555" t="str">
            <v>Cum.</v>
          </cell>
        </row>
        <row r="556">
          <cell r="C556" t="str">
            <v>n. In Thirteen floor</v>
          </cell>
          <cell r="E556">
            <v>11269.89</v>
          </cell>
          <cell r="F556" t="str">
            <v>Cum.</v>
          </cell>
        </row>
        <row r="557">
          <cell r="C557" t="str">
            <v>Brick work in C.M. 1:6 using chamber Burnt bricks of size 23 x 11.4 x 7.5 cm (9" x 4 1/2"x 3")</v>
          </cell>
        </row>
        <row r="558">
          <cell r="C558" t="str">
            <v>g. In Fifth Floor</v>
          </cell>
          <cell r="E558">
            <v>7326.22</v>
          </cell>
          <cell r="F558" t="str">
            <v>Cum.</v>
          </cell>
        </row>
        <row r="559">
          <cell r="C559" t="str">
            <v>h. In Sixth Floor</v>
          </cell>
          <cell r="E559">
            <v>7484.67</v>
          </cell>
          <cell r="F559" t="str">
            <v>Cum.</v>
          </cell>
        </row>
        <row r="560">
          <cell r="C560" t="str">
            <v>i. In Seventh Floor</v>
          </cell>
          <cell r="E560">
            <v>7643.12</v>
          </cell>
          <cell r="F560" t="str">
            <v>Cum.</v>
          </cell>
        </row>
        <row r="561">
          <cell r="C561" t="str">
            <v>j.in Eighth floor</v>
          </cell>
          <cell r="E561">
            <v>7801.57</v>
          </cell>
          <cell r="F561" t="str">
            <v>Cum.</v>
          </cell>
        </row>
        <row r="562">
          <cell r="C562" t="str">
            <v>k.in Ninth floor</v>
          </cell>
          <cell r="E562">
            <v>7960.02</v>
          </cell>
          <cell r="F562" t="str">
            <v>Cum.</v>
          </cell>
        </row>
        <row r="563">
          <cell r="C563" t="str">
            <v>l.in Tenth floor</v>
          </cell>
          <cell r="E563">
            <v>8118.47</v>
          </cell>
        </row>
        <row r="564">
          <cell r="C564" t="str">
            <v>Brick partition work in C.M. 1:4 using chamber Burnt bricks of size 23 x 11.4 x 7.5 cm (9" x 4 1/2"x 3") 114 mm tk (B.P.)</v>
          </cell>
        </row>
        <row r="565">
          <cell r="C565" t="str">
            <v>g. In Fifth Floor</v>
          </cell>
          <cell r="E565">
            <v>920.56</v>
          </cell>
          <cell r="F565" t="str">
            <v>Cum.</v>
          </cell>
        </row>
        <row r="566">
          <cell r="C566" t="str">
            <v>h. In Sixth Floor</v>
          </cell>
          <cell r="E566">
            <v>938.62</v>
          </cell>
          <cell r="F566" t="str">
            <v>Cum.</v>
          </cell>
        </row>
        <row r="567">
          <cell r="C567" t="str">
            <v>i. In Seventh Floor</v>
          </cell>
          <cell r="F567" t="str">
            <v>Cum.</v>
          </cell>
        </row>
        <row r="568">
          <cell r="C568" t="str">
            <v>j.in Eighth floor</v>
          </cell>
          <cell r="E568">
            <v>974.74</v>
          </cell>
          <cell r="F568" t="str">
            <v>Cum.</v>
          </cell>
        </row>
        <row r="569">
          <cell r="C569" t="str">
            <v>k.in Ninth floor</v>
          </cell>
          <cell r="E569">
            <v>992.8</v>
          </cell>
          <cell r="F569" t="str">
            <v>Cum.</v>
          </cell>
        </row>
        <row r="570">
          <cell r="C570" t="str">
            <v>Brick work in C.M. 1:4 using chamber Burnt bricks of size 23 x 11.4 x 7.5 cm (9" x 4 1/2"x 3") 75 mm tk (B.P.)</v>
          </cell>
        </row>
        <row r="571">
          <cell r="C571" t="str">
            <v>g. In Fifth Floor</v>
          </cell>
          <cell r="E571">
            <v>663.4</v>
          </cell>
          <cell r="F571" t="str">
            <v>Sqm</v>
          </cell>
        </row>
        <row r="572">
          <cell r="C572" t="str">
            <v>h. In Sixth Floor</v>
          </cell>
          <cell r="E572">
            <v>675.28</v>
          </cell>
          <cell r="F572" t="str">
            <v>Sqm</v>
          </cell>
        </row>
        <row r="573">
          <cell r="C573" t="str">
            <v>i. In Seventh Floor</v>
          </cell>
          <cell r="E573">
            <v>687.16</v>
          </cell>
          <cell r="F573" t="str">
            <v>Sqm</v>
          </cell>
        </row>
        <row r="574">
          <cell r="C574" t="str">
            <v>j. In Eighth floor</v>
          </cell>
          <cell r="E574">
            <v>699.04</v>
          </cell>
          <cell r="F574" t="str">
            <v>Sqm</v>
          </cell>
        </row>
        <row r="575">
          <cell r="C575" t="str">
            <v>k.in Ninth floor</v>
          </cell>
          <cell r="E575">
            <v>710.92</v>
          </cell>
          <cell r="F575" t="str">
            <v>Sqm</v>
          </cell>
        </row>
        <row r="576">
          <cell r="C576" t="str">
            <v xml:space="preserve">Supply and laying of Hard core layer 200mm </v>
          </cell>
          <cell r="E576">
            <v>3348.09</v>
          </cell>
          <cell r="F576" t="str">
            <v>Cum</v>
          </cell>
        </row>
        <row r="577">
          <cell r="C577" t="str">
            <v>Supplying and filling stone dust</v>
          </cell>
          <cell r="E577">
            <v>390.82</v>
          </cell>
          <cell r="F577" t="str">
            <v>Cum.</v>
          </cell>
        </row>
        <row r="578">
          <cell r="C578" t="str">
            <v>Plastering with CM 1:3, 12mm with WPC</v>
          </cell>
          <cell r="D578" t="str">
            <v xml:space="preserve">Plastering in CM 1:3 (one of cement three of sand) 12mm tk. mixed with water proof compound at 2% by weight of cement for sump including scaffolding curing, finishing etc., complete in all respects and complying with standard specifications.
</v>
          </cell>
          <cell r="E578">
            <v>275.44</v>
          </cell>
          <cell r="F578" t="str">
            <v>Sqm</v>
          </cell>
        </row>
        <row r="579">
          <cell r="C579" t="str">
            <v xml:space="preserve">Supplying and filling with gravel </v>
          </cell>
          <cell r="D579" t="str">
            <v>Supplying and filling in foundation and basement with gravel in layers of 150 mm thickness well watered, rammed and consolidated complying with relevant standard specification including cost of gravel etc., all complete and as directed by the departmental</v>
          </cell>
          <cell r="E579">
            <v>274</v>
          </cell>
          <cell r="F579" t="str">
            <v>Cum</v>
          </cell>
        </row>
        <row r="580">
          <cell r="E580">
            <v>376</v>
          </cell>
          <cell r="F580" t="str">
            <v>Cum</v>
          </cell>
        </row>
        <row r="581">
          <cell r="E581">
            <v>292.51</v>
          </cell>
          <cell r="F581" t="str">
            <v>Cum</v>
          </cell>
        </row>
        <row r="582">
          <cell r="C582" t="str">
            <v>B.W in CM 1:4 in Superstructure for OHT in First floor</v>
          </cell>
          <cell r="D582">
            <v>0</v>
          </cell>
          <cell r="E582">
            <v>6942.52</v>
          </cell>
          <cell r="F582" t="str">
            <v>Cum</v>
          </cell>
        </row>
        <row r="583">
          <cell r="C583" t="str">
            <v>B.W in CM 1:4 in Superstructure for OHT in Second  floor</v>
          </cell>
          <cell r="D583">
            <v>0</v>
          </cell>
          <cell r="E583">
            <v>7100.97</v>
          </cell>
          <cell r="F583" t="str">
            <v>Cum</v>
          </cell>
        </row>
        <row r="584">
          <cell r="C584" t="str">
            <v>B.W in CM 1:4 in Superstructure for OHT
In Third  floor</v>
          </cell>
          <cell r="D584">
            <v>0</v>
          </cell>
          <cell r="E584">
            <v>7154.28</v>
          </cell>
          <cell r="F584" t="str">
            <v>Cum</v>
          </cell>
        </row>
        <row r="585">
          <cell r="C585" t="str">
            <v>B.W in CM 1:4 in Superstructure for OHT In Fourth  floor</v>
          </cell>
          <cell r="D585">
            <v>0</v>
          </cell>
          <cell r="E585">
            <v>7417.87</v>
          </cell>
          <cell r="F585" t="str">
            <v>Cum</v>
          </cell>
        </row>
        <row r="586">
          <cell r="C586" t="str">
            <v>Earth work excavation in Loose / sandy soils (including refilling)</v>
          </cell>
          <cell r="D586">
            <v>0</v>
          </cell>
          <cell r="E586">
            <v>160.36000000000001</v>
          </cell>
        </row>
        <row r="587">
          <cell r="C587" t="str">
            <v>Earth work excavation in Loose / sandy soils (excluding refilling) for open foundation</v>
          </cell>
          <cell r="D587">
            <v>0</v>
          </cell>
          <cell r="E587">
            <v>74.5</v>
          </cell>
        </row>
        <row r="588">
          <cell r="C588" t="str">
            <v>Earth work excavation in Loose / sandy soils (excluding refilling) for drain</v>
          </cell>
          <cell r="D588">
            <v>0</v>
          </cell>
          <cell r="E588">
            <v>111.75</v>
          </cell>
        </row>
        <row r="589">
          <cell r="C589" t="str">
            <v>Providing earth quake resistant for Corner walls</v>
          </cell>
          <cell r="D589">
            <v>0</v>
          </cell>
        </row>
        <row r="590">
          <cell r="C590" t="str">
            <v>a. Foundation &amp; basement</v>
          </cell>
          <cell r="D590">
            <v>0</v>
          </cell>
          <cell r="E590">
            <v>7044.45</v>
          </cell>
          <cell r="F590" t="str">
            <v>Cum</v>
          </cell>
        </row>
        <row r="591">
          <cell r="C591" t="str">
            <v>b. Ground Floor</v>
          </cell>
          <cell r="D591">
            <v>0</v>
          </cell>
          <cell r="E591">
            <v>7163.73</v>
          </cell>
          <cell r="F591" t="str">
            <v>Cum</v>
          </cell>
        </row>
        <row r="592">
          <cell r="C592" t="str">
            <v>c. First Floor</v>
          </cell>
          <cell r="D592">
            <v>0</v>
          </cell>
          <cell r="E592">
            <v>7398.72</v>
          </cell>
          <cell r="F592" t="str">
            <v>Cum</v>
          </cell>
        </row>
        <row r="593">
          <cell r="C593" t="str">
            <v>d. Second Floor</v>
          </cell>
          <cell r="D593">
            <v>0</v>
          </cell>
          <cell r="E593">
            <v>7633.71</v>
          </cell>
          <cell r="F593" t="str">
            <v>Cum</v>
          </cell>
        </row>
        <row r="594">
          <cell r="C594" t="str">
            <v>Providing earth quake resistant for Door/window Jambs</v>
          </cell>
          <cell r="D594">
            <v>0</v>
          </cell>
        </row>
        <row r="595">
          <cell r="C595" t="str">
            <v>a. Ground Floor</v>
          </cell>
          <cell r="D595">
            <v>0</v>
          </cell>
          <cell r="E595">
            <v>685.59</v>
          </cell>
          <cell r="F595" t="str">
            <v>Rmt</v>
          </cell>
        </row>
        <row r="596">
          <cell r="C596" t="str">
            <v>b. First Floor</v>
          </cell>
          <cell r="D596">
            <v>0</v>
          </cell>
          <cell r="E596">
            <v>689.62</v>
          </cell>
          <cell r="F596" t="str">
            <v>Rmt</v>
          </cell>
        </row>
        <row r="597">
          <cell r="C597" t="str">
            <v>c. Second Floor</v>
          </cell>
          <cell r="D597">
            <v>0</v>
          </cell>
          <cell r="E597">
            <v>693.65</v>
          </cell>
          <cell r="F597" t="str">
            <v>Rmt</v>
          </cell>
        </row>
        <row r="598">
          <cell r="C598" t="str">
            <v>Bored cast sit piles installation of vertical cast in Situ Bored piles of following dia using Standardised concrete  mix M20 Grade) as per nagapattinam data</v>
          </cell>
        </row>
        <row r="599">
          <cell r="C599" t="str">
            <v>a.500mm dia pile</v>
          </cell>
          <cell r="E599">
            <v>5286.73</v>
          </cell>
          <cell r="F599" t="str">
            <v>Rmt</v>
          </cell>
        </row>
        <row r="600">
          <cell r="C600" t="str">
            <v>b.450mm dia pile</v>
          </cell>
          <cell r="E600">
            <v>4065.79</v>
          </cell>
          <cell r="F600" t="str">
            <v>Rmt</v>
          </cell>
        </row>
        <row r="601">
          <cell r="C601" t="str">
            <v>c.400mm dia pile</v>
          </cell>
          <cell r="E601">
            <v>2486.13</v>
          </cell>
          <cell r="F601" t="str">
            <v>Rmt</v>
          </cell>
        </row>
        <row r="602">
          <cell r="C602" t="str">
            <v>Chipping of RCC pile head to the required cut of level and clearing way debries with an average lead of 3 km entirely with city limits M20 Grade</v>
          </cell>
        </row>
        <row r="603">
          <cell r="C603" t="str">
            <v>a.500mm dia pile</v>
          </cell>
          <cell r="E603">
            <v>5286.73</v>
          </cell>
          <cell r="F603" t="str">
            <v>Rmt</v>
          </cell>
        </row>
        <row r="604">
          <cell r="C604" t="str">
            <v>b.450mm dia pile</v>
          </cell>
          <cell r="E604">
            <v>1662.89</v>
          </cell>
        </row>
        <row r="605">
          <cell r="C605" t="str">
            <v>c.400mm dia pile</v>
          </cell>
          <cell r="E605">
            <v>740.37</v>
          </cell>
          <cell r="F605" t="str">
            <v>Rmt</v>
          </cell>
        </row>
        <row r="606">
          <cell r="C606" t="str">
            <v>Conducting routine vertical compression load test CER No.328/2014-15</v>
          </cell>
          <cell r="D606" t="str">
            <v xml:space="preserve">Conducting routine vertical compression load test </v>
          </cell>
          <cell r="E606">
            <v>70000</v>
          </cell>
          <cell r="F606" t="str">
            <v>Nos</v>
          </cell>
        </row>
        <row r="607">
          <cell r="C607" t="str">
            <v>Mobilization charges including transporting to site CER No.328/2014-15</v>
          </cell>
          <cell r="D607" t="str">
            <v xml:space="preserve">Mobilization charges including transporting to site </v>
          </cell>
          <cell r="E607">
            <v>50000</v>
          </cell>
          <cell r="F607" t="str">
            <v>Set</v>
          </cell>
        </row>
        <row r="608">
          <cell r="C608" t="str">
            <v xml:space="preserve">Red oxide plastering in CM 1:4 </v>
          </cell>
          <cell r="D608">
            <v>0</v>
          </cell>
          <cell r="E608">
            <v>761.55</v>
          </cell>
          <cell r="F608" t="str">
            <v>Sqm</v>
          </cell>
        </row>
        <row r="609">
          <cell r="C609" t="str">
            <v>P.C.C. 1:3:6  for foundation &amp; basement using 20mm metal</v>
          </cell>
          <cell r="D609" t="str">
            <v>Plain cement concrete 1:3:6 (one of cement, three of sand and six of hard broken stone jelly) for  foundation using 20mm gauge hard broken stone jelly inclusive of shoring strutting and bailing out water wherever necessary ramming, curing etc., complete i</v>
          </cell>
          <cell r="E609">
            <v>5570.25</v>
          </cell>
          <cell r="F609" t="str">
            <v>Cum</v>
          </cell>
        </row>
        <row r="610">
          <cell r="C610" t="str">
            <v>P.C.C. 1:4:8 using 40 mm broken brick jelly</v>
          </cell>
          <cell r="D610" t="str">
            <v>plain cement concrete 1:4:8 (one of cement, four of sand  and eight of hard broken stone jelly) for foundation and basement using 40mm gauge hard broken stone jelly inclusive of shoring, strutting and bailing out water wherever necessary ramming, curing e</v>
          </cell>
          <cell r="E610">
            <v>4872.3900000000003</v>
          </cell>
          <cell r="F610" t="str">
            <v>Cum</v>
          </cell>
        </row>
        <row r="611">
          <cell r="C611" t="str">
            <v>P. C.C. 1:3:6 for foundation &amp; basement using 40mm metal</v>
          </cell>
          <cell r="D611">
            <v>0</v>
          </cell>
          <cell r="E611">
            <v>5198.55</v>
          </cell>
          <cell r="F611" t="str">
            <v>Cum</v>
          </cell>
        </row>
        <row r="612">
          <cell r="C612" t="str">
            <v>Formwork using M.S.Sheet</v>
          </cell>
          <cell r="D612" t="str">
            <v xml:space="preserve">Providing form work and centering for reinforced cement concrete works including supports and strutting upto 3.30m height for plain surfaces as detailed below with all cross bracings using mild steel sheets of size 90 cm x 60 cm and ms 10 gauge stiffened </v>
          </cell>
          <cell r="E612" t="str">
            <v>*</v>
          </cell>
        </row>
        <row r="613">
          <cell r="C613" t="str">
            <v>a.For Column footings,plinth beam,Grade beam,Raftbeam,Raft slab etc.,</v>
          </cell>
          <cell r="D613" t="str">
            <v>(a) For Column footings, plinth beam, grade beam, raft beam, raft slab etc.,</v>
          </cell>
          <cell r="E613">
            <v>845.37</v>
          </cell>
          <cell r="F613" t="str">
            <v>Sqm</v>
          </cell>
        </row>
        <row r="614">
          <cell r="C614" t="str">
            <v>b.Plain surfaces such as Roof slab,floorslab,Beams,lintels,lofts,sill slab,staircase,portico slab and other similar works</v>
          </cell>
          <cell r="D614" t="str">
            <v>(b) Plain surfaces such as roof slab, floor slab, beams lintels, loft, sill slab, staircase waist, portico slab and other similar works</v>
          </cell>
          <cell r="E614">
            <v>943.74</v>
          </cell>
          <cell r="F614" t="str">
            <v>Sqm</v>
          </cell>
        </row>
        <row r="615">
          <cell r="C615" t="str">
            <v>c.For Square and rectangular columns and small quantities</v>
          </cell>
          <cell r="D615" t="str">
            <v>(c) For square and rectangular columns, and small quantities such as sunshades, parapet Cum. drops, window boxings, fin projections and other similar works</v>
          </cell>
          <cell r="E615">
            <v>1132.49</v>
          </cell>
          <cell r="F615" t="str">
            <v>Sqm</v>
          </cell>
        </row>
        <row r="616">
          <cell r="C616" t="str">
            <v>d.Vertical wall</v>
          </cell>
          <cell r="D616" t="str">
            <v>(d) For Vertical walls</v>
          </cell>
          <cell r="E616">
            <v>1038.1099999999999</v>
          </cell>
          <cell r="F616" t="str">
            <v>Sqm</v>
          </cell>
        </row>
        <row r="617">
          <cell r="C617" t="str">
            <v>e.Circular column</v>
          </cell>
          <cell r="D617" t="str">
            <v xml:space="preserve">(e) for circular surface </v>
          </cell>
          <cell r="E617">
            <v>2264.98</v>
          </cell>
          <cell r="F617" t="str">
            <v>Sqm</v>
          </cell>
        </row>
        <row r="618">
          <cell r="C618" t="str">
            <v>f.Curved surface</v>
          </cell>
          <cell r="D618" t="str">
            <v>(f) for circular column</v>
          </cell>
          <cell r="E618">
            <v>1415.61</v>
          </cell>
          <cell r="F618" t="str">
            <v>Sqm</v>
          </cell>
        </row>
        <row r="619">
          <cell r="C619" t="str">
            <v>g.Double centering portico area</v>
          </cell>
          <cell r="D619" t="str">
            <v>g.Double centering portico area</v>
          </cell>
          <cell r="E619">
            <v>1887.48</v>
          </cell>
          <cell r="F619" t="str">
            <v>Sqm</v>
          </cell>
        </row>
        <row r="620">
          <cell r="C620" t="str">
            <v>R.C.C.Door frames of size 100 x 75mm with one edge grooves size 't' x 20 mm using M20 grade ( with out vibrating charges)</v>
          </cell>
          <cell r="D620" t="str">
            <v>Supplying and fixing Monolithic RCC door frames of size 100x75mm with one edge grooves size 'T' x 20 mm ('T' represents the shutter thickness) in reinforced cement concrete 1 : 1½ : 3 (one of cement, one and half of sand and three of hard broken stone jel</v>
          </cell>
        </row>
        <row r="621">
          <cell r="C621" t="str">
            <v>a. 900 x 2100 mm</v>
          </cell>
          <cell r="D621" t="str">
            <v>a. 900 x 2100 mm</v>
          </cell>
          <cell r="E621">
            <v>2755.34</v>
          </cell>
          <cell r="F621" t="str">
            <v>Each</v>
          </cell>
        </row>
        <row r="622">
          <cell r="C622" t="str">
            <v>c. 1200 x 2100 mm</v>
          </cell>
          <cell r="D622" t="str">
            <v>c. 1200 x 2100 mm</v>
          </cell>
          <cell r="E622">
            <v>3289.15</v>
          </cell>
          <cell r="F622" t="str">
            <v>Each</v>
          </cell>
        </row>
        <row r="623">
          <cell r="C623" t="str">
            <v>c. 1000 x 2100 mm</v>
          </cell>
          <cell r="D623" t="str">
            <v>c. 1000 x 2100 mm</v>
          </cell>
          <cell r="E623">
            <v>2776.87</v>
          </cell>
          <cell r="F623" t="str">
            <v>Each</v>
          </cell>
        </row>
        <row r="624">
          <cell r="C624" t="str">
            <v>d. 750 x 2100 mm</v>
          </cell>
          <cell r="D624" t="str">
            <v>d. 750 x 2100 mm</v>
          </cell>
          <cell r="E624">
            <v>2718.42</v>
          </cell>
          <cell r="F624" t="str">
            <v>Each</v>
          </cell>
        </row>
        <row r="625">
          <cell r="C625" t="str">
            <v>Teak wood "Window" &amp;  Ventilator Shutter with 4mm thick pin headed glasses</v>
          </cell>
          <cell r="D625" t="str">
            <v>Teakwood glazed window and ventilators shutters 6.25x3.12 cm  styles and rails and 4mm thick ground or frosted glass for panels including labour charges and cost of furniture fittings as per schedule ‘E’ and directed by the departmental officers.</v>
          </cell>
        </row>
        <row r="626">
          <cell r="C626" t="str">
            <v>a. Window: 135 cm ht.</v>
          </cell>
          <cell r="D626" t="str">
            <v>a. Window: 135 cm ht.</v>
          </cell>
          <cell r="E626">
            <v>3590.33</v>
          </cell>
          <cell r="F626" t="str">
            <v>Sqm.</v>
          </cell>
        </row>
        <row r="627">
          <cell r="C627" t="str">
            <v>b. Window: 120 cm ht.</v>
          </cell>
          <cell r="D627" t="str">
            <v>b. Window: 120 cm ht.</v>
          </cell>
          <cell r="F627" t="str">
            <v>Sqm.</v>
          </cell>
        </row>
        <row r="628">
          <cell r="C628" t="str">
            <v>c. Window: 105 cm ht.</v>
          </cell>
          <cell r="D628" t="str">
            <v>c. Window: 105 cm ht.</v>
          </cell>
          <cell r="E628">
            <v>3789.64</v>
          </cell>
          <cell r="F628" t="str">
            <v>Sqm.</v>
          </cell>
        </row>
        <row r="629">
          <cell r="C629" t="str">
            <v>d. Ventilator: (90 x 60 cm)</v>
          </cell>
          <cell r="D629" t="str">
            <v>d. Ventilator: (90 x 60 cm)</v>
          </cell>
          <cell r="E629">
            <v>2799.1</v>
          </cell>
          <cell r="F629" t="str">
            <v>Sqm.</v>
          </cell>
        </row>
        <row r="630">
          <cell r="C630" t="str">
            <v>d. Ventilator: (75 x 75 cm)</v>
          </cell>
          <cell r="E630">
            <v>2203.2800000000002</v>
          </cell>
          <cell r="F630" t="str">
            <v>Sqm.</v>
          </cell>
        </row>
        <row r="631">
          <cell r="C631" t="str">
            <v xml:space="preserve"> MDF board (18mm thick) double leaf shutters with TW frame for cup board/ ward robes.</v>
          </cell>
          <cell r="D631">
            <v>0</v>
          </cell>
          <cell r="E631">
            <v>2028.98</v>
          </cell>
          <cell r="F631" t="str">
            <v>Sqm</v>
          </cell>
        </row>
        <row r="632">
          <cell r="C632" t="str">
            <v>T.W. frame &amp; TW styles &amp; rails with BWR double leaf shutters for cup board/ ward robes including two coat enamel paint &amp; one coat primer.</v>
          </cell>
          <cell r="D632" t="str">
            <v>Providing T.W. double leaf shutters for cupboard/ward robes with 9mm thick phenol bonded bwr grade plywood as per is 303-1989 (general) with is 5539-1969 (for preservative treatment) and is 848-1974 (for adhesive) with relevant is specifications and its l</v>
          </cell>
          <cell r="E632">
            <v>7329.28</v>
          </cell>
          <cell r="F632" t="str">
            <v>Sqm</v>
          </cell>
        </row>
        <row r="633">
          <cell r="E633">
            <v>4239.46</v>
          </cell>
          <cell r="F633" t="str">
            <v>Sqm</v>
          </cell>
        </row>
        <row r="634">
          <cell r="C634" t="str">
            <v>MDF board door shutters (35mm thick) exterior grade both side laminated with external lipping.</v>
          </cell>
          <cell r="D634" t="str">
            <v>supplying and fixing of medium density fibre (mdf) board - exterior grade - both side prelaminated, 35mm thick conforming to is 12406/1969 with 35 x 12 mm t.w. wood external lipping alround edges with dried soft wood for single leaf door shutter including</v>
          </cell>
        </row>
        <row r="635">
          <cell r="C635" t="str">
            <v>a. 1000X2100mm. MDF board door shutters (35mm thick) exterior grade both side laminated with external lipping.</v>
          </cell>
          <cell r="D635" t="str">
            <v>a. 1000X2100mm.</v>
          </cell>
          <cell r="E635">
            <v>2785.87</v>
          </cell>
          <cell r="F635" t="str">
            <v>Sqm</v>
          </cell>
        </row>
        <row r="636">
          <cell r="C636" t="str">
            <v>b. 900X2100mm. MDF board door shutters (35mm thick) exterior grade both side laminated with external lipping.</v>
          </cell>
          <cell r="D636" t="str">
            <v>b. 900X2100mm.</v>
          </cell>
          <cell r="E636">
            <v>2831.8</v>
          </cell>
          <cell r="F636" t="str">
            <v>Sqm</v>
          </cell>
        </row>
        <row r="637">
          <cell r="C637" t="str">
            <v>c.1200X2100mm. MDF board door shutters (35mm thick) exterior grade both side laminated with external lipping.</v>
          </cell>
          <cell r="D637" t="str">
            <v>c.1200X2100mm.</v>
          </cell>
          <cell r="F637" t="str">
            <v>Sqm</v>
          </cell>
        </row>
        <row r="638">
          <cell r="C638" t="str">
            <v>TW panelled  single door shutter with brass fittings.</v>
          </cell>
          <cell r="D638" t="str">
            <v xml:space="preserve">Supplying and fixing of Best Indian Teakwood panelled door shutters single leaf in position using 75mm x 37.5mm styles and 4 nos of 150x37.5mm rails (top, middle, bottom and lock rail) 2 nos of 75mmx37.5mm vertical shorter styles and 18.75mm thick planks </v>
          </cell>
        </row>
        <row r="639">
          <cell r="C639" t="str">
            <v>a. 1000X2100mm.(Single leaf) For Qtrs</v>
          </cell>
          <cell r="E639">
            <v>6662.34</v>
          </cell>
          <cell r="F639" t="str">
            <v>Sqm</v>
          </cell>
        </row>
        <row r="640">
          <cell r="C640" t="str">
            <v>b.1200x2400mm</v>
          </cell>
          <cell r="E640">
            <v>7072.44</v>
          </cell>
          <cell r="F640" t="str">
            <v>Sqm</v>
          </cell>
        </row>
        <row r="641">
          <cell r="C641" t="str">
            <v xml:space="preserve">a. 1200X2100mm.(Single leaf)  Four horizontal Panel
</v>
          </cell>
          <cell r="E641">
            <v>5727.6</v>
          </cell>
          <cell r="F641" t="str">
            <v>Sqm</v>
          </cell>
        </row>
        <row r="642">
          <cell r="C642" t="str">
            <v xml:space="preserve">a. 1200X2100mm.(Single leaf)  Five horizontal Panel
</v>
          </cell>
          <cell r="E642">
            <v>6029.87</v>
          </cell>
          <cell r="F642" t="str">
            <v>Sqm</v>
          </cell>
        </row>
        <row r="643">
          <cell r="C643" t="str">
            <v>b. 900X2100mm  without Brass fittings ( Single leaf)</v>
          </cell>
          <cell r="E643">
            <v>5023.01</v>
          </cell>
          <cell r="F643" t="str">
            <v>Sqm</v>
          </cell>
        </row>
        <row r="644">
          <cell r="C644" t="str">
            <v>TW double leaves shutter  with Brass Fittings</v>
          </cell>
        </row>
        <row r="645">
          <cell r="E645">
            <v>8212.68</v>
          </cell>
          <cell r="F645" t="str">
            <v>Sqm</v>
          </cell>
        </row>
        <row r="646">
          <cell r="C646" t="str">
            <v>TW double leaves shutter of size  2000X2400mm.(Double leaves) with Brass fittings</v>
          </cell>
          <cell r="D646" t="str">
            <v>TW double leaves shutter of size  2000X2400mm.(Double leaves) with Brass fittings</v>
          </cell>
          <cell r="E646">
            <v>5256.54</v>
          </cell>
          <cell r="F646" t="str">
            <v>Sqm</v>
          </cell>
        </row>
        <row r="647">
          <cell r="C647" t="str">
            <v>TW panelled door double leaves shutter with brass fittings of size . 2000X2100mm. Thiruvarur AR  Garage</v>
          </cell>
          <cell r="D647" t="str">
            <v>TW panelled door double leaves shutter with brass fittings of size . 2000X2100mm. Thiruvarur AR  Garage</v>
          </cell>
          <cell r="E647">
            <v>5503.02</v>
          </cell>
          <cell r="F647" t="str">
            <v>Sqm</v>
          </cell>
        </row>
        <row r="648">
          <cell r="C648" t="str">
            <v>TW double leaves shutter of size  with brass fittings
a.1800 x 2100mm For PS</v>
          </cell>
          <cell r="D648" t="str">
            <v>TW double leaves shutter of size  with brass fittings
a.1800 x 2100mm For PS</v>
          </cell>
          <cell r="E648">
            <v>5738.61</v>
          </cell>
          <cell r="F648" t="str">
            <v>Sqm</v>
          </cell>
        </row>
        <row r="649">
          <cell r="E649">
            <v>8471.5</v>
          </cell>
          <cell r="F649" t="str">
            <v>Sqm</v>
          </cell>
        </row>
        <row r="650">
          <cell r="C650" t="str">
            <v>a. 1500X2400mm.(Double leaves) with Brass  Screws only ( DPO Ariyalur)</v>
          </cell>
          <cell r="D650" t="str">
            <v>a. 1500X2400mm.(Double leaves) with Brass  Screws only ( DPO Ariyalur)</v>
          </cell>
          <cell r="E650">
            <v>9161.99</v>
          </cell>
          <cell r="F650" t="str">
            <v>Sqm</v>
          </cell>
        </row>
        <row r="651">
          <cell r="C651" t="str">
            <v>a. 1500X2100mm.(Double leaves) with Brass fittings</v>
          </cell>
          <cell r="D651" t="str">
            <v>a. 1500X2100mm.(Double leaves) with Brass fittings</v>
          </cell>
          <cell r="E651">
            <v>6052.01</v>
          </cell>
          <cell r="F651" t="str">
            <v>Sqm</v>
          </cell>
        </row>
        <row r="652">
          <cell r="C652" t="str">
            <v>TW panelled door double leaves shutter with brass fittings of size . 1200X2100mm.( Crime &amp; Traffic)</v>
          </cell>
          <cell r="D652" t="str">
            <v>TW panelled door double leaves shutter with brass fittings of size . 1200X2100mm.( Crime &amp; Traffic)</v>
          </cell>
          <cell r="E652">
            <v>6404.62</v>
          </cell>
          <cell r="F652" t="str">
            <v>Sqm</v>
          </cell>
        </row>
        <row r="653">
          <cell r="C653" t="str">
            <v>TW paneled door shutter  size  2400 x 2400mm  with french window  (two end fixed 5.5mm thick glass and doble leaf shutter , Trichy Community hall )</v>
          </cell>
          <cell r="D653" t="str">
            <v>TW paneled door shutter  size  2400 x 2400mm  with french window  (two end fixed 5.5mm thick glass and doble leaf shutter , Trichy Community hall )</v>
          </cell>
          <cell r="E653">
            <v>27750</v>
          </cell>
          <cell r="F653" t="str">
            <v>Each</v>
          </cell>
        </row>
        <row r="654">
          <cell r="C654" t="str">
            <v xml:space="preserve">TW styles &amp; rails with 9mm thick BWR single and Double  leaf shutters  with brass screws </v>
          </cell>
          <cell r="D654" t="str">
            <v>Supplying and fixing of best indian TW single leaf panelled door shutters using 9 mm thick phenol bonded BWR grade plywood as per IS 303-1989 (general) with IS 5539-1969 (for preservative treatment and IS 848 –1974 (for adhesives) with relevant IS specifi</v>
          </cell>
        </row>
        <row r="655">
          <cell r="C655" t="str">
            <v>TW styles &amp; rails with 9mm thick BWR single leaf shutters  with brass screws size of 1200 x 2100 mm</v>
          </cell>
          <cell r="D655" t="str">
            <v>1200 x 2100 mm</v>
          </cell>
          <cell r="E655">
            <v>3310.27</v>
          </cell>
          <cell r="F655" t="str">
            <v>Sqm</v>
          </cell>
        </row>
        <row r="656">
          <cell r="C656" t="str">
            <v>TW styles &amp; rails with 9mm thick BWR single leaf shutters  with brass screws size of 1000 x 2100 mm</v>
          </cell>
          <cell r="D656" t="str">
            <v>1000 x 2100 mm</v>
          </cell>
          <cell r="E656">
            <v>3507.88</v>
          </cell>
          <cell r="F656" t="str">
            <v>Sqm</v>
          </cell>
        </row>
        <row r="657">
          <cell r="C657" t="str">
            <v>TW styles &amp; rails with 9mm thick BWR single leaf shutters  with brass screws size of 900 x 2100 mm</v>
          </cell>
          <cell r="D657" t="str">
            <v>900 x 2100 mm</v>
          </cell>
          <cell r="E657">
            <v>3626.22</v>
          </cell>
          <cell r="F657" t="str">
            <v>Sqm</v>
          </cell>
        </row>
        <row r="658">
          <cell r="F658" t="str">
            <v>Sqm</v>
          </cell>
        </row>
        <row r="659">
          <cell r="C659" t="str">
            <v>TW styles &amp; rails with 9mm thick BWR single leaf shutters  with brass screws size of 750 x 2100 mm</v>
          </cell>
          <cell r="D659" t="str">
            <v>750 x 2100 mm</v>
          </cell>
          <cell r="E659">
            <v>4062.34</v>
          </cell>
          <cell r="F659" t="str">
            <v>Sqm</v>
          </cell>
        </row>
        <row r="660">
          <cell r="C660" t="str">
            <v>TW styles &amp; rails with 9mm thick BWR Double leaves shutters  with brass screws size of 1500 x  2100 mm</v>
          </cell>
          <cell r="D660" t="str">
            <v>1500 x  2100 mm</v>
          </cell>
          <cell r="F660" t="str">
            <v>Sqm</v>
          </cell>
        </row>
        <row r="661">
          <cell r="C661" t="str">
            <v>Supply and Fixing Soild UPVC door Shutter with frame</v>
          </cell>
          <cell r="D661" t="str">
            <v xml:space="preserve">Providing and fixing of factory made unplasticizied polyvinyl chloride (upvc) door frame of size 50X47MM with a wall thickness of 5MM, made out of extruded 5MM rigid upvc foam sheet, mitered at two corners and joined with 2 nos. Of 150MM long brackets of </v>
          </cell>
          <cell r="E661">
            <v>3325</v>
          </cell>
          <cell r="F661" t="str">
            <v>Sqm</v>
          </cell>
        </row>
        <row r="662">
          <cell r="C662" t="str">
            <v>4mm thick pin headed Glass panels with Aluminium beedings</v>
          </cell>
          <cell r="D662" t="str">
            <v>Supplying and fixing of 4mm thick pin headed glass panels with aluminium anodized 'U'  shape beeding of size 12x12 mm with 107 gram in average weight for 1 m length with aluminium bolts and nuts for the shutters of the steel windows already supplied to su</v>
          </cell>
          <cell r="E662">
            <v>736.8</v>
          </cell>
          <cell r="F662" t="str">
            <v>Sqm</v>
          </cell>
        </row>
        <row r="663">
          <cell r="C663" t="str">
            <v>Cuddappa slab 20 mm tk.for kitchen hearth slab.</v>
          </cell>
          <cell r="D663" t="str">
            <v>supplying cuddappah slab of 20mm thick and laying in cm 1:3, 12mm thick over the rcc platform for kitchen hearth slab including finishing and fixing in position complying with relevant standard specifications etc., complete in the following floors (measur</v>
          </cell>
        </row>
        <row r="664">
          <cell r="C664" t="str">
            <v>a. In Ground floor</v>
          </cell>
          <cell r="D664">
            <v>0</v>
          </cell>
          <cell r="E664">
            <v>600.03</v>
          </cell>
          <cell r="F664" t="str">
            <v>Sqm.</v>
          </cell>
        </row>
        <row r="665">
          <cell r="C665" t="str">
            <v>b. In First floor</v>
          </cell>
          <cell r="D665">
            <v>0</v>
          </cell>
          <cell r="E665">
            <v>604.73</v>
          </cell>
          <cell r="F665" t="str">
            <v>Sqm.</v>
          </cell>
        </row>
        <row r="666">
          <cell r="C666" t="str">
            <v>c. In Second floor</v>
          </cell>
          <cell r="D666" t="str">
            <v>(c) in first floor</v>
          </cell>
          <cell r="E666">
            <v>609.42999999999995</v>
          </cell>
          <cell r="F666" t="str">
            <v>Sqm.</v>
          </cell>
        </row>
        <row r="667">
          <cell r="C667" t="str">
            <v>d. In Third floor</v>
          </cell>
          <cell r="D667" t="str">
            <v>(d) in second floor</v>
          </cell>
          <cell r="E667">
            <v>614.13</v>
          </cell>
          <cell r="F667" t="str">
            <v>Sqm.</v>
          </cell>
        </row>
        <row r="668">
          <cell r="C668" t="str">
            <v>e.  In Fourth floor</v>
          </cell>
          <cell r="D668">
            <v>0</v>
          </cell>
          <cell r="E668">
            <v>618.83000000000004</v>
          </cell>
          <cell r="F668" t="str">
            <v>Sqm.</v>
          </cell>
        </row>
        <row r="669">
          <cell r="C669" t="str">
            <v>Cuddappa slab 20 mm tk.for C/B  slab.</v>
          </cell>
          <cell r="D669" t="str">
            <v>Providing cuddappah slab of 20mm thick, finishing with two sides for cupboard, wardrobes shelves, and other similar works including finishing and fixing in position complying with relevant standard specifications etc., complete in the following floors (me</v>
          </cell>
          <cell r="E669" t="str">
            <v>*</v>
          </cell>
        </row>
        <row r="670">
          <cell r="C670" t="str">
            <v>a. Ground floor Cuddappa slab 20 mm tk.for C/B  slab.</v>
          </cell>
          <cell r="D670" t="str">
            <v>(a) In Ground floor</v>
          </cell>
          <cell r="E670">
            <v>555.41999999999996</v>
          </cell>
          <cell r="F670" t="str">
            <v>Sqm.</v>
          </cell>
        </row>
        <row r="671">
          <cell r="C671" t="str">
            <v>b. In First floor Cuddappa slab 20 mm tk.for C/B  slab.</v>
          </cell>
          <cell r="D671" t="str">
            <v>(b) in first floor</v>
          </cell>
          <cell r="E671">
            <v>560.12</v>
          </cell>
          <cell r="F671" t="str">
            <v>Sqm.</v>
          </cell>
        </row>
        <row r="672">
          <cell r="C672" t="str">
            <v>c. In Second floor Cuddappa slab 20 mm tk.for C/B  slab.</v>
          </cell>
          <cell r="D672" t="str">
            <v>(c) in second floor</v>
          </cell>
          <cell r="E672">
            <v>564.82000000000005</v>
          </cell>
          <cell r="F672" t="str">
            <v>Sqm.</v>
          </cell>
        </row>
        <row r="673">
          <cell r="C673" t="str">
            <v>d. In Third floor Cuddappa slab 20 mm tk.for C/B  slab.</v>
          </cell>
          <cell r="D673" t="str">
            <v>(d) in third floor</v>
          </cell>
          <cell r="E673">
            <v>569.52</v>
          </cell>
          <cell r="F673" t="str">
            <v>Sqm.</v>
          </cell>
        </row>
        <row r="674">
          <cell r="C674" t="str">
            <v>e.  In Fourth floor Cuddappa slab 20 mm tk.for C/B  slab.</v>
          </cell>
          <cell r="D674" t="str">
            <v>(e) in fourth floor</v>
          </cell>
          <cell r="E674">
            <v>574.22</v>
          </cell>
          <cell r="F674" t="str">
            <v>Sqm.</v>
          </cell>
        </row>
        <row r="675">
          <cell r="C675" t="str">
            <v>Cuddappa slab 40 mm tk.for C/B  slab.</v>
          </cell>
          <cell r="D675" t="str">
            <v>Providing cuddappah slab of 40mm thick finishing with two sides for cupboard, sunshade, wardrobes, shelves, side slabs of boxing around windows, kitchen platform slabs, sink and other similar works including finishing and fixing in position complying with</v>
          </cell>
        </row>
        <row r="676">
          <cell r="C676" t="str">
            <v>a. In Ground floor Cuddappa slab 40 mm tk.for C/B  slab.</v>
          </cell>
          <cell r="D676" t="str">
            <v>(a) In Ground floor</v>
          </cell>
          <cell r="E676">
            <v>589.1</v>
          </cell>
          <cell r="F676" t="str">
            <v>Sqm.</v>
          </cell>
        </row>
        <row r="677">
          <cell r="C677" t="str">
            <v>b. In First floor Cuddappa slab 40 mm tk.for C/B  slab.</v>
          </cell>
          <cell r="D677" t="str">
            <v>(b) in first floor</v>
          </cell>
          <cell r="E677">
            <v>598.5</v>
          </cell>
          <cell r="F677" t="str">
            <v>Sqm.</v>
          </cell>
        </row>
        <row r="678">
          <cell r="C678" t="str">
            <v>c. In Second floor Cuddappa slab 40 mm tk.for C/B  slab.</v>
          </cell>
          <cell r="D678" t="str">
            <v>(c) in second floor</v>
          </cell>
          <cell r="E678">
            <v>607.9</v>
          </cell>
          <cell r="F678" t="str">
            <v>Sqm.</v>
          </cell>
        </row>
        <row r="679">
          <cell r="C679" t="str">
            <v>d. In Third floor Cuddappa slab 40 mm tk.for C/B  slab.</v>
          </cell>
          <cell r="D679" t="str">
            <v>(d) in third floor</v>
          </cell>
          <cell r="E679">
            <v>617.29999999999995</v>
          </cell>
          <cell r="F679" t="str">
            <v>Sqm.</v>
          </cell>
        </row>
        <row r="680">
          <cell r="C680" t="str">
            <v>e.  In Fourth floor Cuddappa slab 40 mm tk.for C/B  slab.</v>
          </cell>
          <cell r="D680" t="str">
            <v>(e) in fourth floor</v>
          </cell>
          <cell r="E680">
            <v>617.29999999999995</v>
          </cell>
        </row>
        <row r="681">
          <cell r="C681" t="str">
            <v>Cuddappa slab 40 mm tk.for Sunshade.</v>
          </cell>
        </row>
        <row r="682">
          <cell r="C682" t="str">
            <v>a. In Ground floor</v>
          </cell>
          <cell r="E682">
            <v>2066.21</v>
          </cell>
          <cell r="F682" t="str">
            <v>Sqm.</v>
          </cell>
        </row>
        <row r="683">
          <cell r="C683" t="str">
            <v>b. In First floor</v>
          </cell>
          <cell r="E683">
            <v>2075.61</v>
          </cell>
          <cell r="F683" t="str">
            <v>Sqm.</v>
          </cell>
        </row>
        <row r="684">
          <cell r="C684" t="str">
            <v>c. In Second floor</v>
          </cell>
          <cell r="E684">
            <v>2085.0100000000002</v>
          </cell>
          <cell r="F684" t="str">
            <v>Sqm.</v>
          </cell>
        </row>
        <row r="685">
          <cell r="C685" t="str">
            <v>d. In Third floor</v>
          </cell>
          <cell r="E685">
            <v>2094.41</v>
          </cell>
          <cell r="F685" t="str">
            <v>Sqm.</v>
          </cell>
        </row>
        <row r="686">
          <cell r="C686" t="str">
            <v>e.  In Fourth floor</v>
          </cell>
          <cell r="E686">
            <v>2103.81</v>
          </cell>
          <cell r="F686" t="str">
            <v>Sqm.</v>
          </cell>
        </row>
        <row r="687">
          <cell r="C687" t="str">
            <v>Glazed tiles using Grout (Tile Joint Filler)</v>
          </cell>
          <cell r="D687" t="str">
            <v>Supplying and fixing of colour glazed tiles of size 100x200x6mm (best approved quality and the same shall be got approved from the executive engineer before using) over cement plastering in cm 1:2 (one of cement and two of sand) 10mm thick including fixin</v>
          </cell>
          <cell r="E687">
            <v>1372.52</v>
          </cell>
          <cell r="F687" t="str">
            <v>Sqm</v>
          </cell>
        </row>
        <row r="688">
          <cell r="C688" t="str">
            <v>Floor ceramic tiles  using Grout (Tile Joint Filler).</v>
          </cell>
          <cell r="D688" t="str">
            <v>Supplying and fixing of ceramic tiles for flooring and other similar works (best approved quality,  colour and shade shall be got approved from the executive engineer before using) over cement mortor 1:3 (one of cement and three of sand) 20mm thick includ</v>
          </cell>
          <cell r="E688">
            <v>1207.05</v>
          </cell>
          <cell r="F688" t="str">
            <v>Sqm</v>
          </cell>
        </row>
        <row r="689">
          <cell r="C689" t="str">
            <v>Floor ceramic tiles (Anti-skid) using Grout (Tile Joint Filler).</v>
          </cell>
          <cell r="D689" t="str">
            <v>Supplying and laying of ceramic tiles (Anti-Skid) for flooring and other similar works (best approved quality, colour and shade shall be got approved from the executive engineer before using) over cement mortor 1:3 (one of cement and three of sand) 20mm t</v>
          </cell>
          <cell r="E689">
            <v>1207.05</v>
          </cell>
          <cell r="F689" t="str">
            <v>Sqm</v>
          </cell>
        </row>
        <row r="690">
          <cell r="C690" t="str">
            <v>Two coat of cement paint over one coat white cement</v>
          </cell>
          <cell r="D690" t="str">
            <v>Painting two coats using approved quality of best cement paint over the priming coat on cement plastered / concrete wall surfaces, ceiling or other  similar works including cost of cement paints, putty, brushes, watering, curing, etc., all complete and as</v>
          </cell>
          <cell r="E690">
            <v>129.87</v>
          </cell>
          <cell r="F690" t="str">
            <v>Sqm</v>
          </cell>
        </row>
        <row r="691">
          <cell r="C691" t="str">
            <v>Matt paint</v>
          </cell>
          <cell r="D691" t="str">
            <v>painting two coats using matt-paint (weather coat) of approved brand over the priming coat on cement plastered / concrete wall surfaces or other similar works including cost of matt-paints, putty, brushes, watering, curing, etc., all complete and as direc</v>
          </cell>
          <cell r="E691">
            <v>163.54</v>
          </cell>
          <cell r="F691" t="str">
            <v>Sqm</v>
          </cell>
        </row>
        <row r="692">
          <cell r="C692" t="str">
            <v>One coat white cement for new walls and other similar works.</v>
          </cell>
          <cell r="D692" t="str">
            <v>Painting primer coat using approved quality of white cement over the cement plastered / concrete wall surfaces, ceiling or other similar works including cost of white cement, putty, brushes, watering, curing, etc., all complete and as directed by the depa</v>
          </cell>
          <cell r="E692">
            <v>61.43</v>
          </cell>
          <cell r="F692" t="str">
            <v>Sqm</v>
          </cell>
        </row>
        <row r="693">
          <cell r="C693" t="str">
            <v>Fabrication of Mild steel / RTS grills
(with cement slurry wash) for all sizes of rods.</v>
          </cell>
          <cell r="D693" t="str">
            <v>supplying, fabricating and placing in position of mild steel grills/ribbed tor steels of all diameters for reinforcement for all floors including cost of  binding wire, bending, tying  and applying one coat of cement slurry etc., all complete in all respe</v>
          </cell>
          <cell r="E693">
            <v>90735.3</v>
          </cell>
          <cell r="F693" t="str">
            <v>MT</v>
          </cell>
        </row>
        <row r="694">
          <cell r="C694" t="str">
            <v xml:space="preserve">Fabrication of Mild steel / RTS grills (without cement slurry) for all sizes of rods.
</v>
          </cell>
          <cell r="D694" t="str">
            <v>Supplying, fabricating and placing in position of mild steel grills/ribbed tor steels for reinforcement for all floors including cost of binding wire, bending, tying etc., all complete and as directed by the departmental officers.</v>
          </cell>
          <cell r="E694">
            <v>88735.3</v>
          </cell>
          <cell r="F694" t="str">
            <v>MT</v>
          </cell>
        </row>
        <row r="695">
          <cell r="C695" t="str">
            <v>PVC SWR 110 mm dia with ISI mark type- A for Rain water down fall pipe</v>
          </cell>
          <cell r="D695" t="str">
            <v>Supplying and fixing of 110mm dia PVC SWR pipe with ISI mark confirming to IS 13952:1992- type 'A  for rain water down fall pipe  with relevant specials such as gratings, shoes, bends, offsets confirming to is 14735 including  jointing with seal ring conf</v>
          </cell>
          <cell r="E695">
            <v>342.45</v>
          </cell>
          <cell r="F695" t="str">
            <v>Rmt</v>
          </cell>
        </row>
        <row r="696">
          <cell r="C696" t="str">
            <v>Precast slab 50 mm tk.in C.C. 1:3:6 with fibre</v>
          </cell>
          <cell r="D696" t="str">
            <v>Supplying and fixing of fibre mixed precast slab of 50mm thick of all required shapes made in cement concrete 1:3:6 (one of cement, three of sand and six of 20mm hard broken stone jelly) using 20mm hard broken stone jelly mixed with secondary reinforcemen</v>
          </cell>
          <cell r="E696">
            <v>397.46</v>
          </cell>
          <cell r="F696" t="str">
            <v>Sqm</v>
          </cell>
        </row>
        <row r="697">
          <cell r="C697" t="str">
            <v>20mm dia PVC water supply ASTM pipe (fully consealed in walls)</v>
          </cell>
          <cell r="D697" t="str">
            <v>Supplying, laying, fixing and jointing the following pvc pipes as per ASTM-D-1785 of schedule 40 of wall thickness not less than the specified in is 4985 suitable for plumbing by threading of wall thickness including the cost of suitable pvc/gi specials/g</v>
          </cell>
          <cell r="E697">
            <v>229.96</v>
          </cell>
          <cell r="F697" t="str">
            <v>Rmt</v>
          </cell>
        </row>
        <row r="698">
          <cell r="C698" t="str">
            <v xml:space="preserve">S&amp;F of C.I Manhole cover 60 x 60 cm (50kg weight ) </v>
          </cell>
          <cell r="D698" t="str">
            <v xml:space="preserve">Supplying and fixing of C.I. manhole cover with locking arrangements of approved quality and brand of size 0.6 m x 0.6 m (50 kg) as per standard specifications including cost of material, labour charges for fixing etc. all complete and as directed by the </v>
          </cell>
          <cell r="E698">
            <v>1864</v>
          </cell>
          <cell r="F698" t="str">
            <v>Each</v>
          </cell>
        </row>
        <row r="699">
          <cell r="C699" t="str">
            <v>Wash Hand  Basin of size 550 x 400 mm</v>
          </cell>
          <cell r="D699" t="str">
            <v>Supplying and fixing of porcelin wash hand basin (White), superior variety of size 550x400mm with all accessories such as powder coated cast iron brackets, 32mm dia c.p. waste coupling, rubber plug and aluminium chain, 32mm dia 'B' class G.I. PVC waste pi</v>
          </cell>
          <cell r="E699">
            <v>3330.93</v>
          </cell>
          <cell r="F699" t="str">
            <v>Each</v>
          </cell>
        </row>
        <row r="700">
          <cell r="C700" t="str">
            <v xml:space="preserve">Supplying and fixing of Brass Chromium plated screw down tap 15mm dia (heavy type not less than 430 grms weight)  with ISI mark.
</v>
          </cell>
          <cell r="D700" t="str">
            <v xml:space="preserve">Supplying and fixing of Brass Chromium plated screw down tap 15mm dia (heavy type not less than 430 grms weight)  with ISI mark.
</v>
          </cell>
          <cell r="E700">
            <v>204</v>
          </cell>
          <cell r="F700" t="str">
            <v>Each</v>
          </cell>
        </row>
        <row r="701">
          <cell r="C701" t="str">
            <v xml:space="preserve">S &amp; F of Indian Water closet white glazed (Oriya type) of size 580 x 440mm  - in G.F.  </v>
          </cell>
          <cell r="D701">
            <v>0</v>
          </cell>
          <cell r="E701">
            <v>3350.31</v>
          </cell>
          <cell r="F701" t="str">
            <v>Each</v>
          </cell>
        </row>
        <row r="702">
          <cell r="C702" t="str">
            <v xml:space="preserve">S &amp; F of Indian Water closet white glazed (Oriya type) of size 580 x 440mm  - Other than  G.F.  </v>
          </cell>
          <cell r="D702">
            <v>0</v>
          </cell>
          <cell r="E702">
            <v>5199.24</v>
          </cell>
          <cell r="F702" t="str">
            <v>Each</v>
          </cell>
        </row>
        <row r="703">
          <cell r="C703" t="str">
            <v>PVC SWR pipe (Soil line) with ISI mark - type 'B'.</v>
          </cell>
          <cell r="D703" t="str">
            <v xml:space="preserve">Supplying and fixing the following dia PVC (SWR) pipe with ISI mark confirming to IS 13952:1992- type 'B' for soil line with relevant specials confirming to IS 14735 including jointing with seal ring confirming to IS 5382 with leaving a gap about 10mm to </v>
          </cell>
          <cell r="E703" t="str">
            <v>*</v>
          </cell>
        </row>
        <row r="704">
          <cell r="C704" t="str">
            <v>a. 110 mm dia. PVC SWR pipe (Soil line) with ISI mark - type 'B'.</v>
          </cell>
          <cell r="D704" t="str">
            <v>a. 110 mm dia.</v>
          </cell>
          <cell r="E704">
            <v>715.91</v>
          </cell>
          <cell r="F704" t="str">
            <v>Rmt</v>
          </cell>
        </row>
        <row r="705">
          <cell r="C705" t="str">
            <v>b. 75 mm dia. PVC SWR pipe (Soil line) with ISI mark - type 'B'.</v>
          </cell>
          <cell r="D705" t="str">
            <v>b. 75 mm dia.</v>
          </cell>
          <cell r="E705">
            <v>598.61</v>
          </cell>
          <cell r="F705" t="str">
            <v>Rmt</v>
          </cell>
        </row>
        <row r="706">
          <cell r="C706" t="str">
            <v>Supplying, Laying &amp; Concealing the 50mm dia PVC ( SWR) pipe with ISI mark type - 'B' with relevant specials.</v>
          </cell>
          <cell r="D706" t="str">
            <v>Supplying, Laying &amp; Concealing the 50mm dia PVC ( SWR) pipe with ISI mark type - 'B' with relevant specials.</v>
          </cell>
          <cell r="E706">
            <v>114.45</v>
          </cell>
          <cell r="F706" t="str">
            <v>Rmt</v>
          </cell>
        </row>
        <row r="707">
          <cell r="C707" t="str">
            <v>PVC(SWR) pipe with ISI mark - type 'A' for Ventilating shaft with cowl</v>
          </cell>
          <cell r="D707" t="str">
            <v>Supplying, laying and concealing the 50mm dia pvc (swr) pipe with isi mark confirming to is 13952:1992- type 'b' for waste water line with relevant specials confirming to is 14735 including jointing and making good of the dismantled portion with necessary</v>
          </cell>
          <cell r="E707">
            <v>454</v>
          </cell>
          <cell r="F707" t="str">
            <v>Each</v>
          </cell>
        </row>
        <row r="708">
          <cell r="C708" t="str">
            <v>Wiring with 1.5 Sqm.m PVC insulated single core multi strand fire retardant flexible copper cable with ISI mark confirming IS: 694:1990.( Ordinary)</v>
          </cell>
          <cell r="D708" t="str">
            <v>Wiring with 1.5 Sqm.m PVC insulated single core multi strand fire retardant flexible copper cable with ISI mark conforming to IS: 694/1990, 1.1 k.v. grade cable with continuous earth by means of 1.5 Sqm.m pvc insulated single core multi strand fire retard</v>
          </cell>
          <cell r="E708" t="str">
            <v>*</v>
          </cell>
        </row>
        <row r="709">
          <cell r="C709" t="str">
            <v>a. Light point with ceiling rose #ingle core multi strand fire retardant flexible copper cable with ISI mark confirming IS: 694:1990.( Ordinary)</v>
          </cell>
          <cell r="D709" t="str">
            <v>(a) Light point with ceiling rose.</v>
          </cell>
          <cell r="E709">
            <v>1635</v>
          </cell>
          <cell r="F709" t="str">
            <v>Each</v>
          </cell>
        </row>
        <row r="710">
          <cell r="C710" t="str">
            <v>b. Light point without ceiling rose #.Wiring with 1.5 Sqm.m PVC insulated single core multi strand fire retardant flexible copper cable with ISI mark confirming IS: 694:1990.( Ordinary)</v>
          </cell>
          <cell r="D710" t="str">
            <v>(b) Light point without ceiling rose.</v>
          </cell>
          <cell r="E710">
            <v>1638</v>
          </cell>
          <cell r="F710" t="str">
            <v>Each</v>
          </cell>
        </row>
        <row r="711">
          <cell r="C711" t="str">
            <v>c. Calling bell point with Buzzer/Calling bell Wiring with 1.5 Sqm.m PVC insulated single core multi strand fire retardant flexible copper cable with ISI mark confirming IS: 694:1990.( Ordinary)</v>
          </cell>
          <cell r="D711" t="str">
            <v>(c) Point wiring for calling bell/ buzzer with push type switch</v>
          </cell>
          <cell r="E711">
            <v>1670</v>
          </cell>
          <cell r="F711" t="str">
            <v>Each</v>
          </cell>
        </row>
        <row r="712">
          <cell r="C712" t="str">
            <v>Wiring with 1.5 Sqm.m PVC insulated single core multi strand fire retardant flexible copper cable with ISI mark confirming IS: 694:1990 for Fan point.</v>
          </cell>
          <cell r="D712" t="str">
            <v>Wiring with 1.5 Sqm.m pvc insulated single core multi strand fire retardant flexible copper cable with ISI mark conforming to IS:694/1990, 1.1.k.v. grade cable with continuous earth by means of 1.5 Sqm.m PVC insulated single core multi strand fire retarda</v>
          </cell>
          <cell r="E712">
            <v>1705</v>
          </cell>
          <cell r="F712" t="str">
            <v>Each</v>
          </cell>
        </row>
        <row r="713">
          <cell r="C713" t="str">
            <v>Wiring with 1.5 Sqm.m PVC insulated single core multi strand fire retardant flexible copper cable with ISI mark confirming IS: 694:1990 for Staircase Light Point.</v>
          </cell>
          <cell r="D713" t="str">
            <v>wiring with 1.5 Sqm.m pvc insulated single core multi strand fire retardant flexible copper cable with isi mark conforming to is: 694/1990, 1.1.k.v. grade cable with continuous earth by means of 1.5 Sqm.m pvc insulated single core multi strand fire retard</v>
          </cell>
          <cell r="E713">
            <v>3052</v>
          </cell>
          <cell r="F713" t="str">
            <v>Each</v>
          </cell>
        </row>
        <row r="714">
          <cell r="C714" t="str">
            <v>Wiring with 1.5 Sqm.m PVC insulated single core multi strand fire retardant flexible copper cable with ISI mark confirming IS: 694:1990 for 5 amps 5 pin plug socket point @ Switch Board Itself.</v>
          </cell>
          <cell r="D714" t="str">
            <v>Wiring with 1.5 Sqm.m pvc insulated single core multi strand fire retardant flexible copper cable with isi mark conforming to is: 694/1990, 1.1.k.v. grade cable with continuous earth by means of 1.5 Sqm.m pvc insulated single core multi strand fire retard</v>
          </cell>
          <cell r="E714">
            <v>835</v>
          </cell>
          <cell r="F714" t="str">
            <v>Each</v>
          </cell>
        </row>
        <row r="715">
          <cell r="C715" t="str">
            <v>Wiring with 1.5 Sqm.m PVC insulated single core multi strand fire retardant flexible copper cable with ISI mark confirming IS: 694:1990 for 5 amps 5 pin plug socket point @ Convenient Places.</v>
          </cell>
          <cell r="D715" t="str">
            <v>Wiring with 1.5 Sqm.m PVC insulated single core multi strand fire retardant flexible copper cable with isi mark conforming to is: 694/1990, 1.1.k.v. grade cable with continuous earth by means of 1.5 sq.mm pvc insulated single core multi strand fire retard</v>
          </cell>
          <cell r="E715">
            <v>1133</v>
          </cell>
          <cell r="F715" t="str">
            <v>Each</v>
          </cell>
        </row>
        <row r="716">
          <cell r="C716" t="str">
            <v>S &amp; F of Tube light fitting  (patty  type ) with Electronic ballast and 36 W slim tube light</v>
          </cell>
          <cell r="D716" t="str">
            <v>Supplying and fixing of patty type fluorescent tubular lamp with fitting of four feet long ordinary patti, electronic ballast, slim tube light of 36 watts and fixing the tube light fittings on teak wood round blocks of 75mm dia 40mm deep suspended from ce</v>
          </cell>
          <cell r="E716">
            <v>559</v>
          </cell>
          <cell r="F716" t="str">
            <v>Each</v>
          </cell>
        </row>
        <row r="717">
          <cell r="C717" t="str">
            <v>Supply and delivery of  48" (1200 mm) Fan with ISI mark with Eletronic Dimmer</v>
          </cell>
          <cell r="D717" t="str">
            <v xml:space="preserve">Supplying and delivery of following electric ceiling fan with ISI mark with blades and double ball bearing, capacitor, etc., complete with 300mm down rod, canopies, capacitor, shackle blades with electronic dimmer suitable for operation on                </v>
          </cell>
          <cell r="E717">
            <v>1552</v>
          </cell>
          <cell r="F717" t="str">
            <v>Each</v>
          </cell>
        </row>
        <row r="718">
          <cell r="E718">
            <v>266</v>
          </cell>
          <cell r="F718" t="str">
            <v>Rmt</v>
          </cell>
        </row>
        <row r="719">
          <cell r="E719">
            <v>208</v>
          </cell>
          <cell r="F719" t="str">
            <v>Rmt</v>
          </cell>
        </row>
        <row r="720">
          <cell r="C720" t="str">
            <v>Run of 2 Wires of 2.5 Sqm.m PVC insulated single core multi strand fire retardant flexible copper cable with ISI mark confirming IS: 694:1990</v>
          </cell>
          <cell r="D720" t="str">
            <v>Run off main with 2 wires of 2.5 Sqm.m PVC insulated single core multi strand fire retardant flexible copper cable with isi mark conforming to IS: 694/1990, 1.1 kv grade cable with continuous earth by means of 2.5 Sqm.m PVC insulated single core multi str</v>
          </cell>
          <cell r="E720">
            <v>226</v>
          </cell>
          <cell r="F720" t="str">
            <v>Rmt</v>
          </cell>
        </row>
        <row r="721">
          <cell r="C721" t="str">
            <v>4 x 4  Sq mm copper PVC insulated unsheathed single core cable for 3 phase EB service connection</v>
          </cell>
          <cell r="D721" t="str">
            <v>Run of 4 wires of 4 Sqmm copper PVC insulated unsheathed single cosre/ 1.1 KV grade cable with one run of 7/20 GI stay wire suspended with porcelin reel insulater at 1.0 m C/C for support of phase and neautral cable from the top of street pole to the hous</v>
          </cell>
          <cell r="E721">
            <v>271</v>
          </cell>
          <cell r="F721" t="str">
            <v>Rmt</v>
          </cell>
        </row>
        <row r="722">
          <cell r="C722" t="str">
            <v xml:space="preserve">Run of 4 Wires of 6 Sqm.m PVC insulated single core multi strand </v>
          </cell>
          <cell r="D722" t="str">
            <v xml:space="preserve">Run off mains with 4 wires of 6 Sqmm copper PVC insulated unsheathed single core 1.1KV cable wire contuinuous earth by means of 2.5 Sqmm copper PVC insulated unsheathed single core 1.1 KV grade cable in fully concealed 19 mm / 20 mm dia rigid PVC conduit </v>
          </cell>
          <cell r="E722">
            <v>474.5</v>
          </cell>
          <cell r="F722" t="str">
            <v>Rmt</v>
          </cell>
        </row>
        <row r="723">
          <cell r="C723" t="str">
            <v xml:space="preserve">Run of 4 Wires of 10 Sqm.m PVC insulated single core multi strand </v>
          </cell>
          <cell r="D723" t="str">
            <v>Run off mains with 4 wires of 10 Sqmm copper PVC insulated unsheathed single core 1.1KV cable wire contuinuous earth by means of 2.5 Sqmm copper PVC insulated unsheathed single core 1.1 KV grade cable in fully concealed 19 mm / 20 mm dia rigid PVC conduit</v>
          </cell>
          <cell r="E723">
            <v>605.9</v>
          </cell>
          <cell r="F723" t="str">
            <v>Rmt</v>
          </cell>
        </row>
        <row r="724">
          <cell r="C724" t="str">
            <v>S &amp; F of Exsaust Fan 225mm dia</v>
          </cell>
          <cell r="D724" t="str">
            <v>Supplying and fixing of 225 mm dia sweep AC exhaust fan of approved ISI quality including necessary wall opening, fixing and finishing the wall opening and making good including cost of materials, labour for fixing, chipping and redoing necessary inter co</v>
          </cell>
          <cell r="E724">
            <v>2149.15</v>
          </cell>
          <cell r="F724" t="str">
            <v>Each</v>
          </cell>
        </row>
        <row r="725">
          <cell r="C725" t="str">
            <v>Compact Fluoresent Lamp (CFL)</v>
          </cell>
          <cell r="D725">
            <v>0</v>
          </cell>
        </row>
        <row r="726">
          <cell r="C726" t="str">
            <v>a. 14W bulb for Bath &amp; WC</v>
          </cell>
          <cell r="D726">
            <v>0</v>
          </cell>
          <cell r="E726">
            <v>130</v>
          </cell>
          <cell r="F726" t="str">
            <v>Each</v>
          </cell>
        </row>
        <row r="727">
          <cell r="C727" t="str">
            <v>b. 18w bulb for Bulk Head fittings</v>
          </cell>
          <cell r="D727">
            <v>0</v>
          </cell>
          <cell r="E727">
            <v>170</v>
          </cell>
          <cell r="F727" t="str">
            <v>Each</v>
          </cell>
        </row>
        <row r="728">
          <cell r="C728" t="str">
            <v>S &amp; F of Bulk head fitting suitable for CFL</v>
          </cell>
          <cell r="D728">
            <v>0</v>
          </cell>
          <cell r="E728">
            <v>443</v>
          </cell>
          <cell r="F728" t="str">
            <v>Each</v>
          </cell>
        </row>
        <row r="729">
          <cell r="C729" t="str">
            <v>Rain water harvesting using defunct borewell and providing perforated cover slab</v>
          </cell>
          <cell r="D729" t="str">
            <v>Rain water harvesting using defunct borewell and providing perforated cover slab</v>
          </cell>
        </row>
        <row r="730">
          <cell r="C730" t="str">
            <v>a). Providing pit Rain water harvesting using defunct borewell and providing perforated cover slab</v>
          </cell>
          <cell r="D730" t="str">
            <v>Earth work excavation for providing Rain water Harvesting Pit of 1m dia and 600mm depth and filling the pit with 40mm stone jelly to a depth of 300mm from the top of the augering portion and filling with filling  sand to a depth of 300mm over the stone je</v>
          </cell>
          <cell r="E730">
            <v>2057.16</v>
          </cell>
          <cell r="F730" t="str">
            <v>Each</v>
          </cell>
        </row>
        <row r="731">
          <cell r="C731" t="str">
            <v>b) Augering 30cm dia Rain water harvesting using defunct borewell and providing perforated cover slab</v>
          </cell>
          <cell r="D731" t="str">
            <v>Augering 30cm dia bore hole in all soils and sub soils required depth to providing rain water harvesting from the centre of the rain water harvesting pit already excavated and filling the auguering portion with 40mm size stone jelly etc., all complete and</v>
          </cell>
          <cell r="E731">
            <v>476.86</v>
          </cell>
          <cell r="F731" t="str">
            <v>Rmt</v>
          </cell>
        </row>
        <row r="732">
          <cell r="E732">
            <v>1452.42</v>
          </cell>
          <cell r="F732" t="str">
            <v>Each</v>
          </cell>
        </row>
        <row r="733">
          <cell r="C733" t="str">
            <v>S&amp;F of M.S. Angle of size 35x35x5mm for staircase steps</v>
          </cell>
          <cell r="D733">
            <v>0</v>
          </cell>
          <cell r="E733">
            <v>272.43</v>
          </cell>
          <cell r="F733" t="str">
            <v>Rmt</v>
          </cell>
        </row>
        <row r="734">
          <cell r="C734" t="str">
            <v>S&amp;F of Bevelled edge mirror 500 x 400 x 5.5mm</v>
          </cell>
          <cell r="D734" t="str">
            <v>Supplying &amp; fixing of bevelled edge mirror of approved quality and brand of size 500x400x5.5mm  shelf type mounted in the pvc/fibre glass framed with necessary hard board backing including labour for fixing in position etc., complete and as directed by th</v>
          </cell>
          <cell r="E734">
            <v>398.3</v>
          </cell>
          <cell r="F734" t="str">
            <v>Each</v>
          </cell>
        </row>
        <row r="735">
          <cell r="C735" t="str">
            <v>S&amp;F of Cuddapah sink 600 x 600 x 200mm</v>
          </cell>
          <cell r="D735" t="str">
            <v>Supply, delivery and fixing of cuddappah slab sink of size 600mmx600mmx200mm thick 32mm dia ‘B’ class GI. waste water pipe and 32 mm dia CP. waste coupling (sample should be got approved by the executive engineer before use) true to spirit level including</v>
          </cell>
          <cell r="E735">
            <v>1020</v>
          </cell>
          <cell r="F735" t="str">
            <v>Each</v>
          </cell>
        </row>
        <row r="736">
          <cell r="C736" t="str">
            <v>Providing nosing to the edges of Granite slab (double)</v>
          </cell>
          <cell r="D736" t="str">
            <v xml:space="preserve">providing nosing to the edges of cuddapah slab of 20mm thick including labour, power consumption, tools &amp; plants required, true to horizontal etc., for kitchen platform in all floors and as directed by the departmental officers. </v>
          </cell>
          <cell r="E736">
            <v>193.8</v>
          </cell>
          <cell r="F736" t="str">
            <v>Rmt</v>
          </cell>
        </row>
        <row r="738">
          <cell r="C738" t="str">
            <v>Supply and fixing of PVC water supply (ASTM)
a.50mm dia</v>
          </cell>
          <cell r="D738">
            <v>0</v>
          </cell>
          <cell r="E738">
            <v>313.19</v>
          </cell>
        </row>
        <row r="739">
          <cell r="C739" t="str">
            <v>S&amp;F of PVC flushing cistern</v>
          </cell>
          <cell r="D739" t="str">
            <v>supplying and fixing of 10 litre capacity handle type pvc low level flushing tank (cistern - wall mounting type) of superior variety (white) with all fittings inclusive of cost of all materials, labour charges for fixing in position in appropriate level (</v>
          </cell>
          <cell r="E739">
            <v>1703.48</v>
          </cell>
          <cell r="F739" t="str">
            <v>Each</v>
          </cell>
        </row>
        <row r="740">
          <cell r="C740" t="str">
            <v>S&amp;F of cloth drying arrangement</v>
          </cell>
          <cell r="D740" t="str">
            <v>Providing cloth drying arrangements using 32mm dia GI pipe post with MS angle , Clamps&amp; fixure hooks and labour charges for fixing of GI Pipe &amp; screws etc., all complete and as directed by the departmental officers</v>
          </cell>
          <cell r="E740">
            <v>828.22</v>
          </cell>
          <cell r="F740" t="str">
            <v>Each</v>
          </cell>
        </row>
        <row r="741">
          <cell r="C741" t="str">
            <v>Anticorrosive treatment for window grills</v>
          </cell>
          <cell r="D741">
            <v>0</v>
          </cell>
          <cell r="E741">
            <v>2859.75</v>
          </cell>
          <cell r="F741" t="str">
            <v>MT</v>
          </cell>
        </row>
        <row r="742">
          <cell r="C742" t="str">
            <v>Supplying and fixing of 32 AMPS Triple pole main switch</v>
          </cell>
          <cell r="D742" t="str">
            <v xml:space="preserve">supplying and fixing of 32 amps triple pole main switch with fuse and neutral link on a suitable well varnished teak wood board including necessary inter connection cost of all materials etc., all complete and as directed by the departmental officers. </v>
          </cell>
          <cell r="E742">
            <v>2156.8000000000002</v>
          </cell>
          <cell r="F742" t="str">
            <v>Each</v>
          </cell>
        </row>
        <row r="743">
          <cell r="C743" t="str">
            <v>450 x 375 x 20 mm   thick TW plank</v>
          </cell>
          <cell r="D743" t="str">
            <v>Supplying and fixing of 1 no of 450x375x20mm thick tw plank well varnished with 3 nos. of 32 amps 250 volts grade parceling fuse unit and 1 no. copper earth plate of suitable size bolts and nuts on wall for eb service connections including cost of all mat</v>
          </cell>
          <cell r="E743">
            <v>1308</v>
          </cell>
          <cell r="F743" t="str">
            <v>Each</v>
          </cell>
        </row>
        <row r="744">
          <cell r="C744" t="str">
            <v>3 Nos.of 32Amps - Fuse Unit</v>
          </cell>
          <cell r="D744" t="str">
            <v>Supplying and fixing 3 Nos of 32amps 500 volts grade porcelain fuse unit on suitable teakwood plank varnished to be fixed on the top of pole eb street pole with necessary clamps including cost of all materials etc., all complete.</v>
          </cell>
          <cell r="E744">
            <v>1140</v>
          </cell>
          <cell r="F744" t="str">
            <v>Each</v>
          </cell>
        </row>
        <row r="745">
          <cell r="C745" t="str">
            <v>1 Nos.of 32Amps - Fuse Unit</v>
          </cell>
          <cell r="D745" t="str">
            <v>Supplying and fixing 1 Nos of 32 amps 500 volts grade porcelain fuse unit on suitable teakwood plank varnished to be fixed on the top of pole eb street pole with necessary clamps including cost of all materials etc., all complete.</v>
          </cell>
          <cell r="E745">
            <v>550</v>
          </cell>
          <cell r="F745" t="str">
            <v>Each</v>
          </cell>
        </row>
        <row r="746">
          <cell r="D746" t="str">
            <v xml:space="preserve">Supplying and fixing of electro mechanically operated three phase earth leakage circuit breaker/residual current circuit breaker (ELCB/RCCB) combined with over load and short circuit protection having a rupturing capacity of 6 ka with 30 milli amps fixed </v>
          </cell>
          <cell r="E746">
            <v>3068.5</v>
          </cell>
          <cell r="F746" t="str">
            <v>Each</v>
          </cell>
        </row>
        <row r="747">
          <cell r="C747" t="str">
            <v>Supply of G.I pipe 40mm dia 'B' Class</v>
          </cell>
          <cell r="D747" t="str">
            <v>Supply of GI pipe of 40mm dia ‘B’ class for eb service connection (Single phase) for passing through from top of house to the EB board.</v>
          </cell>
          <cell r="E747">
            <v>165</v>
          </cell>
          <cell r="F747" t="str">
            <v>Rmt</v>
          </cell>
        </row>
        <row r="748">
          <cell r="C748" t="str">
            <v>Plastic Emulsion PAINT including primer for outer walls #</v>
          </cell>
          <cell r="D748" t="str">
            <v>Painting the new walls with two coats of approved best ready mixed plastic emulsion paint in addition to one coat of approved primer coat over cement plastered wall surfaces and ceiling including cost of plastic emulsion paint, putty, brushers etc., all c</v>
          </cell>
          <cell r="E748">
            <v>230.73</v>
          </cell>
          <cell r="F748" t="str">
            <v>Sqm</v>
          </cell>
        </row>
        <row r="749">
          <cell r="C749" t="str">
            <v>Painting the new walls with one coat of approved best ready mixed plastic emulsion paint</v>
          </cell>
          <cell r="D749" t="str">
            <v>Painting the new walls with one coat of approved best ready mixed plastic emulsion paint in addition to one coat of approved primer coat over cement plastered ceiling including cost of plastic emulsion paint, putty, brushes etc., all complete and as direc</v>
          </cell>
          <cell r="E749">
            <v>151.30000000000001</v>
          </cell>
        </row>
        <row r="750">
          <cell r="C750" t="str">
            <v xml:space="preserve">Two coat of OBD over one coat white cement for inner walls </v>
          </cell>
          <cell r="D750" t="str">
            <v xml:space="preserve">Two coat of OBD over one coat white cement for inner walls </v>
          </cell>
          <cell r="E750">
            <v>124.87</v>
          </cell>
          <cell r="F750" t="str">
            <v>Sqm</v>
          </cell>
        </row>
        <row r="751">
          <cell r="E751">
            <v>154.5</v>
          </cell>
          <cell r="F751" t="str">
            <v>Rmt</v>
          </cell>
        </row>
        <row r="752">
          <cell r="C752" t="str">
            <v>Supply of G.I pipe 40mm dia 'B' Class</v>
          </cell>
          <cell r="D752" t="str">
            <v>Supply of GI pipe of 40mm dia ‘B’ class for eb service connection (Single phase) for passing through from top of house to the EB board.</v>
          </cell>
          <cell r="E752">
            <v>165</v>
          </cell>
          <cell r="F752" t="str">
            <v>Rmt</v>
          </cell>
        </row>
        <row r="753">
          <cell r="C753" t="str">
            <v>S&amp;F of stainless steel sink 550 x 450 x 200mm ( 1750/112 x100=1562.50 Each)</v>
          </cell>
          <cell r="E753">
            <v>1562.5</v>
          </cell>
          <cell r="F753" t="str">
            <v>Each</v>
          </cell>
        </row>
        <row r="754">
          <cell r="C754" t="str">
            <v xml:space="preserve">Providing PVC Tee with end cap </v>
          </cell>
          <cell r="D754" t="str">
            <v>supplying and fixing of pvc tee with end cap of 32mm dia and coupling of best approved quality with isi mark to the sink and wash basin instead of bottle trap etc., complete complying with relevant standard specifications and as directed by the department</v>
          </cell>
          <cell r="E754">
            <v>136.63</v>
          </cell>
          <cell r="F754" t="str">
            <v>Each</v>
          </cell>
        </row>
        <row r="755">
          <cell r="E755">
            <v>1622.19</v>
          </cell>
          <cell r="F755" t="str">
            <v>Sqm</v>
          </cell>
        </row>
        <row r="756">
          <cell r="E756">
            <v>1641.48</v>
          </cell>
          <cell r="F756" t="str">
            <v>Sqm</v>
          </cell>
        </row>
        <row r="757">
          <cell r="C757" t="str">
            <v>Providing wooden Melamine polish for new wood work</v>
          </cell>
          <cell r="D757" t="str">
            <v xml:space="preserve">Providing wooden melamen polish for main door new wood by removing by blade scrapping the existing dirt from the wooden surface sand paper with m50 and repeat m80 paper to get a smooth surface leaves atleast 4hrs drying sand  paper and prepare surface by </v>
          </cell>
          <cell r="E757">
            <v>1434.51</v>
          </cell>
          <cell r="F757" t="str">
            <v>Sqm</v>
          </cell>
        </row>
        <row r="758">
          <cell r="E758">
            <v>934</v>
          </cell>
          <cell r="F758" t="str">
            <v>Sqm</v>
          </cell>
        </row>
        <row r="759">
          <cell r="E759">
            <v>1471.78</v>
          </cell>
          <cell r="F759" t="str">
            <v>sqm</v>
          </cell>
        </row>
        <row r="760">
          <cell r="C760" t="str">
            <v>Vitrified Tiles flooring (Ivory)</v>
          </cell>
          <cell r="D760" t="str">
            <v>Supplying and fixing of coloured marbonite vetrified tiles flooring Iivory colour) 600mmx600mmx8mm for flooring and other similar works (best approved quality colour and shade shall be got approved from the executive engineer before using) over cement mor</v>
          </cell>
          <cell r="E760">
            <v>1250.49</v>
          </cell>
          <cell r="F760" t="str">
            <v>Sqm</v>
          </cell>
        </row>
        <row r="761">
          <cell r="C761" t="str">
            <v>Vitrified Tiles flooring ( colour)</v>
          </cell>
          <cell r="D761" t="str">
            <v>Supplying and fixing of coloured marbonite vetrified tiles flooring 600mmx600mmx8mm for flooring and other similar works (best approved quality colour and shade shall be got approved from the executive engineer before using) over cement mortar 1:3 (one of</v>
          </cell>
          <cell r="E761">
            <v>1462.19</v>
          </cell>
          <cell r="F761" t="str">
            <v>Sqm</v>
          </cell>
        </row>
        <row r="762">
          <cell r="C762" t="str">
            <v>Concrete designer tiles flooring</v>
          </cell>
          <cell r="D762" t="str">
            <v>Supplying and laying concrete tiles superior variety such as (Hindustan/Eurocon tiles etc.) for flooring in CM 1:3 (one of cement and three of sand) 20mm thick, including fixing in position, cutting the tiles to the required size wherever necessary, point</v>
          </cell>
          <cell r="E762">
            <v>1480.42</v>
          </cell>
          <cell r="F762" t="str">
            <v>Sqm</v>
          </cell>
        </row>
        <row r="763">
          <cell r="C763" t="str">
            <v xml:space="preserve">Eurocon Tiles flooring </v>
          </cell>
          <cell r="D763" t="str">
            <v>Supplying and laying concrete tiles superior variety such as (Hindustan/Eurocon tiles etc.) for flooring in CM 1:3 (one of cement and three of sand) 20mm thick, including fixing in position, cutting the tiles to the required size wherever necessary, point</v>
          </cell>
          <cell r="E763">
            <v>1480.42</v>
          </cell>
          <cell r="F763" t="str">
            <v>Sqm</v>
          </cell>
        </row>
        <row r="766">
          <cell r="E766">
            <v>1245.19</v>
          </cell>
          <cell r="F766" t="str">
            <v>sqm</v>
          </cell>
        </row>
        <row r="767">
          <cell r="F767" t="str">
            <v>Sqm</v>
          </cell>
        </row>
        <row r="768">
          <cell r="E768">
            <v>2370</v>
          </cell>
          <cell r="F768" t="str">
            <v>Sqm</v>
          </cell>
        </row>
        <row r="769">
          <cell r="E769">
            <v>990</v>
          </cell>
          <cell r="F769" t="str">
            <v>Sqm</v>
          </cell>
        </row>
        <row r="770">
          <cell r="E770">
            <v>188.6</v>
          </cell>
          <cell r="F770" t="str">
            <v>Rmt</v>
          </cell>
        </row>
        <row r="771">
          <cell r="E771">
            <v>5482</v>
          </cell>
          <cell r="F771" t="str">
            <v>Rmt</v>
          </cell>
        </row>
        <row r="772">
          <cell r="E772">
            <v>6010</v>
          </cell>
          <cell r="F772" t="str">
            <v>Sqm</v>
          </cell>
        </row>
        <row r="773">
          <cell r="E773">
            <v>6800</v>
          </cell>
          <cell r="F773" t="str">
            <v>Sqm</v>
          </cell>
        </row>
        <row r="774">
          <cell r="E774">
            <v>4886.5600000000004</v>
          </cell>
          <cell r="F774" t="str">
            <v>Sqm</v>
          </cell>
        </row>
        <row r="775">
          <cell r="E775">
            <v>725</v>
          </cell>
          <cell r="F775" t="str">
            <v>Rmt</v>
          </cell>
        </row>
        <row r="776">
          <cell r="E776">
            <v>4794</v>
          </cell>
          <cell r="F776" t="str">
            <v>Sqm</v>
          </cell>
        </row>
        <row r="777">
          <cell r="E777">
            <v>7000</v>
          </cell>
          <cell r="F777" t="str">
            <v>Sqm</v>
          </cell>
        </row>
        <row r="779">
          <cell r="E779">
            <v>3450.78</v>
          </cell>
          <cell r="F779" t="str">
            <v>Sqm</v>
          </cell>
        </row>
        <row r="780">
          <cell r="E780">
            <v>5132.45</v>
          </cell>
          <cell r="F780" t="str">
            <v>Sqm</v>
          </cell>
        </row>
        <row r="781">
          <cell r="E781">
            <v>3960.89</v>
          </cell>
          <cell r="F781" t="str">
            <v>Sqm</v>
          </cell>
        </row>
        <row r="782">
          <cell r="E782">
            <v>3750</v>
          </cell>
          <cell r="F782" t="str">
            <v>Sqm</v>
          </cell>
        </row>
        <row r="783">
          <cell r="E783">
            <v>7072.44</v>
          </cell>
          <cell r="F783" t="str">
            <v>Sqm</v>
          </cell>
        </row>
        <row r="784">
          <cell r="E784">
            <v>8793.26</v>
          </cell>
          <cell r="F784" t="str">
            <v>Sqm</v>
          </cell>
        </row>
        <row r="785">
          <cell r="E785">
            <v>7216.8</v>
          </cell>
          <cell r="F785" t="str">
            <v>Sqm</v>
          </cell>
        </row>
        <row r="786">
          <cell r="E786">
            <v>3590.33</v>
          </cell>
          <cell r="F786" t="str">
            <v>Sqm</v>
          </cell>
        </row>
        <row r="788">
          <cell r="E788">
            <v>15930.11</v>
          </cell>
          <cell r="F788" t="str">
            <v>Sqm</v>
          </cell>
        </row>
        <row r="789">
          <cell r="E789">
            <v>10599.22</v>
          </cell>
          <cell r="F789" t="str">
            <v>Sqm</v>
          </cell>
        </row>
        <row r="790">
          <cell r="E790">
            <v>17471.2</v>
          </cell>
          <cell r="F790" t="str">
            <v>Each</v>
          </cell>
        </row>
        <row r="791">
          <cell r="E791">
            <v>2250</v>
          </cell>
          <cell r="F791" t="str">
            <v>Sqm</v>
          </cell>
        </row>
        <row r="792">
          <cell r="E792">
            <v>5000</v>
          </cell>
          <cell r="F792" t="str">
            <v>Each</v>
          </cell>
        </row>
        <row r="793">
          <cell r="E793">
            <v>8000</v>
          </cell>
          <cell r="F793" t="str">
            <v>Each</v>
          </cell>
        </row>
        <row r="794">
          <cell r="E794">
            <v>1150</v>
          </cell>
          <cell r="F794" t="str">
            <v>Each</v>
          </cell>
        </row>
        <row r="795">
          <cell r="E795">
            <v>4250</v>
          </cell>
          <cell r="F795" t="str">
            <v>Each</v>
          </cell>
        </row>
        <row r="796">
          <cell r="E796">
            <v>8000</v>
          </cell>
          <cell r="F796" t="str">
            <v>Each</v>
          </cell>
        </row>
        <row r="797">
          <cell r="E797">
            <v>4800</v>
          </cell>
          <cell r="F797" t="str">
            <v>Each</v>
          </cell>
        </row>
        <row r="798">
          <cell r="E798">
            <v>3550</v>
          </cell>
          <cell r="F798" t="str">
            <v>Each</v>
          </cell>
        </row>
        <row r="799">
          <cell r="E799">
            <v>1050</v>
          </cell>
          <cell r="F799" t="str">
            <v>Each</v>
          </cell>
        </row>
        <row r="800">
          <cell r="E800">
            <v>7575</v>
          </cell>
          <cell r="F800" t="str">
            <v>Each</v>
          </cell>
        </row>
        <row r="801">
          <cell r="E801">
            <v>275</v>
          </cell>
          <cell r="F801" t="str">
            <v>Each</v>
          </cell>
        </row>
        <row r="802">
          <cell r="E802">
            <v>925</v>
          </cell>
          <cell r="F802" t="str">
            <v>Each</v>
          </cell>
        </row>
        <row r="803">
          <cell r="E803">
            <v>2375</v>
          </cell>
          <cell r="F803" t="str">
            <v>Each</v>
          </cell>
        </row>
        <row r="804">
          <cell r="E804">
            <v>44160</v>
          </cell>
        </row>
        <row r="805">
          <cell r="E805">
            <v>33170</v>
          </cell>
          <cell r="F805" t="str">
            <v>Each</v>
          </cell>
        </row>
        <row r="806">
          <cell r="E806">
            <v>4855</v>
          </cell>
          <cell r="F806" t="str">
            <v>Each</v>
          </cell>
        </row>
        <row r="807">
          <cell r="E807">
            <v>924</v>
          </cell>
          <cell r="F807" t="str">
            <v>Each</v>
          </cell>
        </row>
        <row r="808">
          <cell r="E808">
            <v>1070</v>
          </cell>
          <cell r="F808" t="str">
            <v>Each</v>
          </cell>
        </row>
        <row r="810">
          <cell r="E810">
            <v>1597600</v>
          </cell>
          <cell r="F810" t="str">
            <v>Each</v>
          </cell>
        </row>
        <row r="811">
          <cell r="E811">
            <v>10000</v>
          </cell>
          <cell r="F811" t="str">
            <v>Job</v>
          </cell>
        </row>
        <row r="812">
          <cell r="E812">
            <v>79880</v>
          </cell>
        </row>
        <row r="813">
          <cell r="E813">
            <v>79880</v>
          </cell>
        </row>
        <row r="814">
          <cell r="E814">
            <v>79880</v>
          </cell>
        </row>
        <row r="815">
          <cell r="E815">
            <v>79880</v>
          </cell>
        </row>
        <row r="816">
          <cell r="C816" t="str">
            <v>Supplying and fixing of Aluminium sliding window</v>
          </cell>
          <cell r="D816" t="str">
            <v>supplying, fabricating fixing in position of aluminium anodized natural colour matt finish sliding windows in all floors with sliding arrangements and gutter arrangements so as to drain the water entering and made with aluminium extruded section of follow</v>
          </cell>
        </row>
        <row r="817">
          <cell r="C817" t="str">
            <v>a. 1.20x1.35m (Two track )</v>
          </cell>
          <cell r="D817" t="str">
            <v>a. 1.20x1.35m (Two track )</v>
          </cell>
          <cell r="E817">
            <v>3353.03</v>
          </cell>
          <cell r="F817" t="str">
            <v>Sqm</v>
          </cell>
        </row>
        <row r="818">
          <cell r="C818" t="str">
            <v>b. 2.40x1.80m (Two track)</v>
          </cell>
          <cell r="D818" t="str">
            <v>b. 2.40x1.80m (Two track)</v>
          </cell>
          <cell r="E818">
            <v>3169.22</v>
          </cell>
          <cell r="F818" t="str">
            <v>Sqm</v>
          </cell>
        </row>
        <row r="819">
          <cell r="C819" t="str">
            <v>c. 2.40x1.05m (Two track)</v>
          </cell>
          <cell r="D819" t="str">
            <v>c. 2.40x1.05m (Two track)</v>
          </cell>
          <cell r="E819">
            <v>4048</v>
          </cell>
          <cell r="F819" t="str">
            <v>Sqm</v>
          </cell>
        </row>
        <row r="820">
          <cell r="C820" t="str">
            <v>d. 0.90x1.35m (Two track)</v>
          </cell>
          <cell r="D820" t="str">
            <v>d. 0.90x1.35m (Two track)</v>
          </cell>
          <cell r="E820">
            <v>3758.93</v>
          </cell>
          <cell r="F820" t="str">
            <v>Sqm</v>
          </cell>
        </row>
        <row r="821">
          <cell r="C821" t="str">
            <v>supplying and fixing of colour matt finish floor tiles of size 12"x12" ( for officers)</v>
          </cell>
          <cell r="D821">
            <v>0</v>
          </cell>
          <cell r="E821">
            <v>1367.4</v>
          </cell>
          <cell r="F821" t="str">
            <v>Sqm.</v>
          </cell>
        </row>
        <row r="822">
          <cell r="C822" t="str">
            <v>supplying and fixing of colour matt finish floor tiles of size 12"x12" ( for wall tiles)</v>
          </cell>
          <cell r="D822">
            <v>0</v>
          </cell>
          <cell r="E822">
            <v>2948.08</v>
          </cell>
          <cell r="F822" t="str">
            <v>Sqm.</v>
          </cell>
        </row>
        <row r="823">
          <cell r="C823" t="str">
            <v>S &amp; F of wall panelling DPO ARIYALUR</v>
          </cell>
          <cell r="E823">
            <v>4490.55</v>
          </cell>
          <cell r="F823" t="str">
            <v>Sqm</v>
          </cell>
        </row>
        <row r="824">
          <cell r="C824" t="str">
            <v>Supply of material and lab ourfor Mineralfbre 600mmx600mm Grid false ceiling work</v>
          </cell>
          <cell r="D824">
            <v>0</v>
          </cell>
          <cell r="E824">
            <v>915.02</v>
          </cell>
          <cell r="F824" t="str">
            <v>Sqm</v>
          </cell>
        </row>
        <row r="825">
          <cell r="C825" t="str">
            <v>Supplying, fabricating, erecting and fixing  Gyp board false ceiling using perforated sheet 10mm thk</v>
          </cell>
          <cell r="D825" t="str">
            <v>Providing and fixing in position of 10mm thick gyp board false ceiling using GI perimeter channel of size 0.55mm thick (having one flange of 20mm thick another flange of 30mm and web of 27mm) along with perimeter of ceiling, screws, fixing brick wall/part</v>
          </cell>
          <cell r="E825">
            <v>990</v>
          </cell>
          <cell r="F825" t="str">
            <v>Sqm</v>
          </cell>
        </row>
        <row r="826">
          <cell r="C826" t="str">
            <v>Supplying and fixing of 100mm dia GI pipe</v>
          </cell>
          <cell r="D826">
            <v>0</v>
          </cell>
          <cell r="E826">
            <v>905</v>
          </cell>
          <cell r="F826" t="str">
            <v>Rmt</v>
          </cell>
        </row>
        <row r="827">
          <cell r="C827" t="str">
            <v>Supplying and fixing of Geyser (Data -SD 103)</v>
          </cell>
          <cell r="D827">
            <v>0</v>
          </cell>
          <cell r="E827">
            <v>8467.2999999999993</v>
          </cell>
          <cell r="F827" t="str">
            <v>Each</v>
          </cell>
        </row>
        <row r="828">
          <cell r="C828" t="str">
            <v>Supplying and fixing of  CP wall mixer two in one (without telephone shower) including cost of all materials and all labour charges etc complete.
CER No.178/13-14</v>
          </cell>
          <cell r="D828" t="str">
            <v xml:space="preserve">Supplying and fixing of  CP wall mixer two in one (without telephone shower) including cost of all materials and all labour charges etc complete.
</v>
          </cell>
          <cell r="E828">
            <v>4146</v>
          </cell>
          <cell r="F828" t="str">
            <v>Each</v>
          </cell>
        </row>
        <row r="829">
          <cell r="C829" t="str">
            <v>Supplying and fixing of shower arm 9" long including cost of all materials and all labour charges etc. complete  
CER No.178/13-14</v>
          </cell>
          <cell r="D829">
            <v>0</v>
          </cell>
          <cell r="E829">
            <v>1160</v>
          </cell>
          <cell r="F829" t="str">
            <v>Each</v>
          </cell>
        </row>
        <row r="830">
          <cell r="C830" t="str">
            <v>Supplying  and fixing of GM wheel valves ISI mark</v>
          </cell>
          <cell r="D830">
            <v>0</v>
          </cell>
        </row>
        <row r="831">
          <cell r="C831" t="str">
            <v>a.100mm  GM Gate valves</v>
          </cell>
          <cell r="D831" t="str">
            <v xml:space="preserve">Supplying and delivery of 100mm dia GM Gate valve including cost of all materials and labour charges all complete complying with relevant standard specifications and as directed by the departmental officers 
</v>
          </cell>
          <cell r="E831">
            <v>5640</v>
          </cell>
          <cell r="F831" t="str">
            <v>Each</v>
          </cell>
        </row>
        <row r="832">
          <cell r="C832" t="str">
            <v>b.50mm GM Gate valves</v>
          </cell>
          <cell r="D832" t="str">
            <v xml:space="preserve">Supplying and delivery of 50mm dia GM Gate valve including cost of all materials and labour charges all complete complying with relevant standard specifications and as directed by the departmental officers 
</v>
          </cell>
          <cell r="E832">
            <v>2190.4</v>
          </cell>
          <cell r="F832" t="str">
            <v>Each</v>
          </cell>
          <cell r="G832" t="str">
            <v>TWAD  SOR P45</v>
          </cell>
        </row>
        <row r="833">
          <cell r="C833" t="str">
            <v>c.32mm GM Gate valves</v>
          </cell>
          <cell r="D833" t="str">
            <v xml:space="preserve">Supplying and delivery of 32mm dia GM Gate valve including cost of all materials and labour charges all complete complying with relevant standard specifications and as directed by the departmental officers 
</v>
          </cell>
          <cell r="E833">
            <v>604</v>
          </cell>
          <cell r="F833" t="str">
            <v>Each</v>
          </cell>
        </row>
        <row r="834">
          <cell r="C834" t="str">
            <v>Wiring with 1.5 sqmm PVC insulated single core multi strand fire retardant flexible copper cable with ISI mark confirming IS: 694:1990. (Modular)</v>
          </cell>
        </row>
        <row r="835">
          <cell r="C835" t="str">
            <v>a. Light point with ceiling rose</v>
          </cell>
          <cell r="E835">
            <v>1000.51</v>
          </cell>
          <cell r="F835" t="str">
            <v>Each</v>
          </cell>
        </row>
        <row r="836">
          <cell r="C836" t="str">
            <v>b. Light point without ceiling rose</v>
          </cell>
          <cell r="E836">
            <v>1003.51</v>
          </cell>
          <cell r="F836" t="str">
            <v>Each</v>
          </cell>
        </row>
        <row r="837">
          <cell r="C837" t="str">
            <v>Wiring with 1.5 sqmm PVC insulated single core multi strand fire retardant flexible copper cable with ISI mark confirming IS: 694:1990 for 5 amps 5 pin Modular plug socket point @ Convenient Places.</v>
          </cell>
          <cell r="E837">
            <v>769.3</v>
          </cell>
          <cell r="F837" t="str">
            <v>Each</v>
          </cell>
        </row>
        <row r="838">
          <cell r="C838" t="str">
            <v>Wiring with 1.5 sqmm PVC insulated single core multi strand fire retardant flexible copper cable with ISI mark confirming IS: 694:1990 for 5 amps 5 pin Modular plug socket point @ Switch Board Itself.</v>
          </cell>
          <cell r="E838">
            <v>536.54999999999995</v>
          </cell>
          <cell r="F838" t="str">
            <v>Each</v>
          </cell>
        </row>
        <row r="839">
          <cell r="C839" t="str">
            <v>Supplying and laying of 3.5 core 70 sq.mm PVC armoured LTUG cable (below GL)</v>
          </cell>
          <cell r="D839">
            <v>0</v>
          </cell>
          <cell r="E839">
            <v>570</v>
          </cell>
          <cell r="F839" t="str">
            <v>RMT</v>
          </cell>
        </row>
        <row r="840">
          <cell r="C840" t="str">
            <v>S&amp;F 3.5 X 70mm LTUG CABLE Above GL</v>
          </cell>
          <cell r="D840">
            <v>0</v>
          </cell>
          <cell r="E840">
            <v>472</v>
          </cell>
          <cell r="F840" t="str">
            <v>RMT</v>
          </cell>
        </row>
        <row r="841">
          <cell r="C841" t="str">
            <v>S&amp;F 3.5 X 35mm LTUG CABLE Above GL</v>
          </cell>
          <cell r="D841">
            <v>0</v>
          </cell>
          <cell r="E841">
            <v>500</v>
          </cell>
          <cell r="F841" t="str">
            <v>RMT</v>
          </cell>
        </row>
        <row r="842">
          <cell r="C842" t="str">
            <v>S&amp;F 3.5 X 25mm LTUG CABLE Above GL</v>
          </cell>
          <cell r="D842">
            <v>0</v>
          </cell>
          <cell r="E842">
            <v>317</v>
          </cell>
          <cell r="F842" t="str">
            <v>RMT</v>
          </cell>
        </row>
        <row r="843">
          <cell r="C843" t="str">
            <v>S&amp;F 2X6 Sq.mm LTUG CABLE</v>
          </cell>
          <cell r="D843">
            <v>0</v>
          </cell>
          <cell r="E843">
            <v>176.84</v>
          </cell>
          <cell r="F843" t="str">
            <v>Rmt</v>
          </cell>
        </row>
        <row r="844">
          <cell r="C844" t="str">
            <v>Supplying and fixing of brass cable gland suitable for 3.5 core 70 Sqmm PVC armoured LTUG cable  SD 189</v>
          </cell>
          <cell r="E844">
            <v>353</v>
          </cell>
          <cell r="F844" t="str">
            <v>Each</v>
          </cell>
        </row>
        <row r="845">
          <cell r="D845">
            <v>0</v>
          </cell>
          <cell r="E845">
            <v>293</v>
          </cell>
          <cell r="F845" t="str">
            <v>Each</v>
          </cell>
        </row>
        <row r="846">
          <cell r="C846" t="str">
            <v>FW 1.80 x 1.65 m ( Eight Leaves)</v>
          </cell>
          <cell r="D846">
            <v>0</v>
          </cell>
          <cell r="E846">
            <v>5967.48</v>
          </cell>
          <cell r="F846" t="str">
            <v>Sqm</v>
          </cell>
        </row>
        <row r="847">
          <cell r="C847" t="str">
            <v>1.80 x 1.35 mt.window (Three leaves)</v>
          </cell>
          <cell r="D847">
            <v>0</v>
          </cell>
          <cell r="E847">
            <v>5081.95</v>
          </cell>
          <cell r="F847" t="str">
            <v>Sqm</v>
          </cell>
        </row>
        <row r="848">
          <cell r="C848" t="str">
            <v>KW 1.20 x 1.05 m (Two leaves)</v>
          </cell>
          <cell r="D848">
            <v>0</v>
          </cell>
          <cell r="E848">
            <v>5385.74</v>
          </cell>
          <cell r="F848" t="str">
            <v>Sqm</v>
          </cell>
        </row>
        <row r="849">
          <cell r="C849" t="str">
            <v>1.50 x 1.35 mt.window  (three leaves)</v>
          </cell>
          <cell r="D849">
            <v>0</v>
          </cell>
          <cell r="E849">
            <v>5373.92</v>
          </cell>
          <cell r="F849" t="str">
            <v>Sqm</v>
          </cell>
        </row>
        <row r="850">
          <cell r="C850" t="str">
            <v xml:space="preserve"> 0.75 x 1.35 mt.window  ( single leaf)</v>
          </cell>
          <cell r="D850">
            <v>0</v>
          </cell>
          <cell r="E850">
            <v>4713.3</v>
          </cell>
          <cell r="F850" t="str">
            <v>Sqm</v>
          </cell>
        </row>
        <row r="851">
          <cell r="C851" t="str">
            <v xml:space="preserve">Aluminium window openable 1.35x1.35m (Two leaves)Cochin House </v>
          </cell>
          <cell r="D851">
            <v>0</v>
          </cell>
          <cell r="E851">
            <v>4897.37</v>
          </cell>
          <cell r="F851" t="str">
            <v>Sqm</v>
          </cell>
        </row>
        <row r="852">
          <cell r="C852" t="str">
            <v>Aluminium window openable 1.35x1.05m (Two leaves)</v>
          </cell>
          <cell r="D852">
            <v>0</v>
          </cell>
          <cell r="E852">
            <v>5240.7299999999996</v>
          </cell>
          <cell r="F852" t="str">
            <v>Sqm</v>
          </cell>
        </row>
        <row r="853">
          <cell r="C853" t="str">
            <v>Aluminium window openable 1.2x1.35m (Two leaves)</v>
          </cell>
          <cell r="D853">
            <v>0</v>
          </cell>
          <cell r="E853">
            <v>5130.8500000000004</v>
          </cell>
          <cell r="F853" t="str">
            <v>Sqm</v>
          </cell>
        </row>
        <row r="854">
          <cell r="C854" t="str">
            <v>Aluminium window openable 1.80 x 1.65 m =2.97m2 FRENCH WINDOW (Reference Data Nagapattinam AR - Ph-xix</v>
          </cell>
          <cell r="D854">
            <v>0</v>
          </cell>
          <cell r="E854">
            <v>4825.08</v>
          </cell>
          <cell r="F854" t="str">
            <v>Sqm</v>
          </cell>
        </row>
        <row r="855">
          <cell r="C855" t="str">
            <v>Supply and fixing of 100 amps TPN sheet double break switch with HRC fuse and neutral on suitable angle iron frame work with MS cable entry boxes and PWD earthing(SR-14-15(p-65)</v>
          </cell>
          <cell r="D855" t="str">
            <v>Supply and fixing of 100 Amps TPN sheet double break switch with HRC fuse and neutral on suitable angle iron framework with MS cable entry boxes and with PWD earthing including cost of all materials and labour charges, etc all complete as per relevant sta</v>
          </cell>
          <cell r="E855">
            <v>6950</v>
          </cell>
          <cell r="F855" t="str">
            <v>Each</v>
          </cell>
        </row>
        <row r="856">
          <cell r="C856" t="str">
            <v>Supply and fixing of 200 amps fuse unit 
SRP-66</v>
          </cell>
          <cell r="D856" t="str">
            <v>Supplying and fixing 1 No 200 Amps 500 volts grade/well porcelin fuse unit on suitable teak wood plank to be fixed on the top of the pole / EB street poles with necessary clamps and including cost of all materials and labour charges, etc all complete as p</v>
          </cell>
          <cell r="E856">
            <v>634</v>
          </cell>
          <cell r="F856" t="str">
            <v>Each</v>
          </cell>
        </row>
        <row r="857">
          <cell r="C857" t="str">
            <v>Supply and fixing of 200 amps TPN switch with HRC fuses sheet steel double break
SRP-65, 3 ©</v>
          </cell>
          <cell r="D857" t="str">
            <v>supplying and fixing of 200 amps tpn sheet steel double break switch with hrc fuses and neutral on suitable angle iron frame work with ms cable entry boxes and with earth connection only etc., all complete as per relevant standard specification and as dir</v>
          </cell>
          <cell r="E857">
            <v>9470</v>
          </cell>
          <cell r="F857" t="str">
            <v>Each</v>
          </cell>
        </row>
        <row r="858">
          <cell r="C858" t="str">
            <v>Supply and fixing of 250 amps cubical type panel board</v>
          </cell>
          <cell r="D858">
            <v>0</v>
          </cell>
          <cell r="E858">
            <v>90.9</v>
          </cell>
          <cell r="F858" t="str">
            <v>Rmt</v>
          </cell>
        </row>
        <row r="859">
          <cell r="C859" t="str">
            <v xml:space="preserve">Supplying and fixing of  SS Soap Tray  including cost of all materials and all labour charges etc complete </v>
          </cell>
          <cell r="D859">
            <v>0</v>
          </cell>
          <cell r="E859">
            <v>704.75</v>
          </cell>
          <cell r="F859" t="str">
            <v>Each</v>
          </cell>
        </row>
        <row r="860">
          <cell r="C860" t="str">
            <v xml:space="preserve">Supplying and fixing of CP Angle valve Stop cock  including cost of all materials and all labour charges etc complete </v>
          </cell>
          <cell r="D860" t="str">
            <v>supplying and fixing of Angle value of best quality including cost of fittings with required specials, bends, labour for fixing etc, all complete and as directed by the departmental officers., (the quality and brand of fittings should be got approved from</v>
          </cell>
          <cell r="E860">
            <v>769</v>
          </cell>
          <cell r="F860" t="str">
            <v>Each</v>
          </cell>
        </row>
        <row r="861">
          <cell r="C861" t="str">
            <v>Supplying and fixing of 25x 3mm  Copper flat</v>
          </cell>
          <cell r="D861">
            <v>0</v>
          </cell>
          <cell r="E861">
            <v>1170</v>
          </cell>
          <cell r="F861" t="str">
            <v>each</v>
          </cell>
        </row>
        <row r="862">
          <cell r="C862" t="str">
            <v xml:space="preserve">Supply and fixing of Health faucet approved quality with ISI mark </v>
          </cell>
          <cell r="D862">
            <v>0</v>
          </cell>
          <cell r="E862">
            <v>2040</v>
          </cell>
          <cell r="F862" t="str">
            <v>Each</v>
          </cell>
        </row>
        <row r="863">
          <cell r="C863" t="str">
            <v>S&amp;F TPN 12 way DB encloser (SR-p-80)</v>
          </cell>
          <cell r="D863">
            <v>0</v>
          </cell>
          <cell r="E863">
            <v>329</v>
          </cell>
          <cell r="F863" t="str">
            <v>Sqm</v>
          </cell>
        </row>
        <row r="864">
          <cell r="C864" t="str">
            <v>S&amp;F TPN 8 way DB encloser 
CER No.178/2013-14</v>
          </cell>
          <cell r="D864" t="str">
            <v>Supplying and fixing of 1 no. three phase distribution board with 8 way per phase 30A / per way with neutral link on suitable well varnished teakwood plank including necessary inter connections and earth connections cost of all materials etc., all complet</v>
          </cell>
          <cell r="E864">
            <v>5325.6</v>
          </cell>
          <cell r="F864" t="str">
            <v>Each</v>
          </cell>
        </row>
        <row r="865">
          <cell r="C865" t="str">
            <v>S&amp;F TPN 6 way DB encloser
CER No.178/2013-14</v>
          </cell>
          <cell r="D865">
            <v>0</v>
          </cell>
          <cell r="E865">
            <v>8254.6</v>
          </cell>
          <cell r="F865" t="str">
            <v>Each</v>
          </cell>
        </row>
        <row r="866">
          <cell r="C866" t="str">
            <v>S&amp;F TPN 4 way DB encloser
CER No.178/2013-14</v>
          </cell>
          <cell r="D866" t="str">
            <v>Supplying and fixing of 1 no. three phase distribution board with 4 way per phase 30A / per way with neutral link on suitable well varnished teakwood plank including necessary inter connections and earth connections cost of all materials etc., all complet</v>
          </cell>
          <cell r="E866">
            <v>6588</v>
          </cell>
          <cell r="F866" t="str">
            <v>Each</v>
          </cell>
        </row>
        <row r="867">
          <cell r="C867" t="str">
            <v>Supply and fixing of spot light of approved make and company with ISI CFL bulb  CER No.178/13-14</v>
          </cell>
          <cell r="D867">
            <v>0</v>
          </cell>
          <cell r="E867">
            <v>593</v>
          </cell>
          <cell r="F867" t="str">
            <v>Each</v>
          </cell>
        </row>
        <row r="868">
          <cell r="C868" t="str">
            <v>S&amp;F OF UPVC  Windows ( Non  Schedule item )</v>
          </cell>
          <cell r="D868" t="str">
            <v>Supplying and fixing UPVC (Un-Plasticized Polyvinyl Chloride) Windows of casement type (open) from the profile the size of outer frame 60mm x 58mm and shutter profile are reinforcement with GI/1mm 125GSM and 100% corrosion free, the profiles are multi cha</v>
          </cell>
          <cell r="E868">
            <v>7482</v>
          </cell>
          <cell r="F868" t="str">
            <v>Sqm</v>
          </cell>
        </row>
        <row r="869">
          <cell r="C869" t="str">
            <v>a) FW 900 X 2100</v>
          </cell>
          <cell r="D869" t="str">
            <v>a) FW 900 X 2100</v>
          </cell>
          <cell r="F869" t="str">
            <v>Sqm</v>
          </cell>
        </row>
        <row r="870">
          <cell r="C870" t="str">
            <v>b) W 1800 X 1650</v>
          </cell>
          <cell r="D870" t="str">
            <v>b) W 1800 X 1650</v>
          </cell>
          <cell r="F870" t="str">
            <v>Sqm</v>
          </cell>
        </row>
        <row r="871">
          <cell r="C871" t="str">
            <v>c) W1 1500 X 1650</v>
          </cell>
          <cell r="D871" t="str">
            <v>c) W1 1500 X 1650</v>
          </cell>
          <cell r="F871" t="str">
            <v>Sqm</v>
          </cell>
        </row>
        <row r="872">
          <cell r="C872" t="str">
            <v>d) W0 2400 X 1650</v>
          </cell>
          <cell r="D872" t="str">
            <v>d) W0 2400 X 1650</v>
          </cell>
          <cell r="F872" t="str">
            <v>Sqm</v>
          </cell>
        </row>
        <row r="873">
          <cell r="C873" t="str">
            <v>e) W2 1200 X 1650</v>
          </cell>
          <cell r="D873" t="str">
            <v>e) W2 1200 X 1650</v>
          </cell>
          <cell r="F873" t="str">
            <v>Sqm</v>
          </cell>
        </row>
        <row r="874">
          <cell r="C874">
            <v>0</v>
          </cell>
          <cell r="F874" t="str">
            <v>Sqm</v>
          </cell>
        </row>
        <row r="875">
          <cell r="C875" t="str">
            <v>g) FW1 4800 X 2300</v>
          </cell>
          <cell r="D875" t="str">
            <v>g) FW1 4800 X 2300</v>
          </cell>
          <cell r="F875" t="str">
            <v>Sqm</v>
          </cell>
        </row>
        <row r="876">
          <cell r="C876" t="str">
            <v>h) FW2 4200 X 2300</v>
          </cell>
          <cell r="D876" t="str">
            <v>h) FW2 4200 X 2300</v>
          </cell>
          <cell r="F876" t="str">
            <v>Sqm</v>
          </cell>
        </row>
        <row r="877">
          <cell r="C877" t="str">
            <v>S &amp; F of sodium vapour lamp with fitting 250watts</v>
          </cell>
          <cell r="D877">
            <v>0</v>
          </cell>
          <cell r="E877">
            <v>5654</v>
          </cell>
          <cell r="F877" t="str">
            <v xml:space="preserve">Each </v>
          </cell>
        </row>
        <row r="878">
          <cell r="C878" t="str">
            <v>Supplying and fixing in position of UPVC Ventilator louvered ventilator  type for all sizes 
 SR 2018-19 p-57 it-192</v>
          </cell>
          <cell r="D878" t="str">
            <v>Supplying and fixing in position of UPVC Ventilator louvered ventilator  type for all sizes 
 SR 2018-19 p-57 it-192</v>
          </cell>
          <cell r="E878">
            <v>8106</v>
          </cell>
          <cell r="F878" t="str">
            <v>Sqm</v>
          </cell>
        </row>
        <row r="879">
          <cell r="C879" t="str">
            <v>Supplying and fixing in position of UPVC window of casement type( open) for all sizes Revised SR 2018-19 p-57 it-191</v>
          </cell>
          <cell r="D879" t="str">
            <v>Supplying and fixing in position of UPVC window of casement type( open) for all sizes Revised SR 2018-19 p-57 it-191</v>
          </cell>
          <cell r="E879">
            <v>7482</v>
          </cell>
          <cell r="F879" t="str">
            <v>Sqm</v>
          </cell>
        </row>
        <row r="880">
          <cell r="E880">
            <v>1605.82</v>
          </cell>
          <cell r="F880" t="str">
            <v>Each</v>
          </cell>
        </row>
        <row r="881">
          <cell r="E881">
            <v>1923.3</v>
          </cell>
          <cell r="F881" t="str">
            <v>Sqm</v>
          </cell>
        </row>
        <row r="882">
          <cell r="C882" t="str">
            <v>Supply and fixing of colour wash basin oval shape CER No.178/2013-14</v>
          </cell>
          <cell r="D882">
            <v>0</v>
          </cell>
          <cell r="E882">
            <v>2286.4499999999998</v>
          </cell>
          <cell r="F882" t="str">
            <v>Each</v>
          </cell>
        </row>
        <row r="883">
          <cell r="C883" t="str">
            <v>Supplying and Fixing of Rolling shutters of all sizes (Gear Operated)(  from 8m2  to 12m2 )Annex-Vi-P-45   SR 18-19 item -102-A-b</v>
          </cell>
          <cell r="D883" t="str">
            <v>Supplying and Erecting Pull and Push Type Rolling Shutter with ISI make of approved size and section using 18 GI sheet. The shutter shall be painted with one coat of red oxide primer and the rate is inclusive of hood covers, transportation charges etc
Man</v>
          </cell>
          <cell r="E883">
            <v>2131</v>
          </cell>
          <cell r="F883" t="str">
            <v>Sqm</v>
          </cell>
        </row>
        <row r="884">
          <cell r="C884" t="str">
            <v>Supplying and fixing of solid core flush door shutter of thickness 35mm</v>
          </cell>
          <cell r="D884" t="str">
            <v>Supplying and fixing of solid core flush door shutter of thickness 35mm</v>
          </cell>
        </row>
        <row r="885">
          <cell r="C885" t="str">
            <v>a) door size 1.80 m x 2.40 (Double leaf)</v>
          </cell>
          <cell r="D885" t="str">
            <v>a) door size 1.80 m x 2.40 (Double leaf)</v>
          </cell>
          <cell r="E885">
            <v>2828.07</v>
          </cell>
          <cell r="F885" t="str">
            <v>Sqm</v>
          </cell>
        </row>
        <row r="886">
          <cell r="C886" t="str">
            <v>b) door size 1.80 m x 2.10 (Double leaf)</v>
          </cell>
          <cell r="D886" t="str">
            <v>b) door size 1.80 m x 2.10 (Double leaf)</v>
          </cell>
          <cell r="E886">
            <v>2843.81</v>
          </cell>
          <cell r="F886" t="str">
            <v>Sqm</v>
          </cell>
        </row>
        <row r="887">
          <cell r="C887" t="str">
            <v>c) door size 1.50 m x 2.40 (Double leaf)</v>
          </cell>
          <cell r="D887" t="str">
            <v>c) door size 1.50 m x 2.40 (Double leaf)</v>
          </cell>
          <cell r="E887">
            <v>3104.17</v>
          </cell>
          <cell r="F887" t="str">
            <v>Sqm</v>
          </cell>
        </row>
        <row r="888">
          <cell r="C888" t="str">
            <v>d).  door size 1.50 m x 2.100 (Double leaf)</v>
          </cell>
          <cell r="D888" t="str">
            <v>d).  door size 1.50 m x 2.100 (Double leaf)</v>
          </cell>
          <cell r="E888">
            <v>2943.8</v>
          </cell>
          <cell r="F888" t="str">
            <v>Sqm</v>
          </cell>
        </row>
        <row r="889">
          <cell r="C889" t="str">
            <v>e). door size 1.200 m x 2.400 (double Leaf)</v>
          </cell>
          <cell r="D889" t="str">
            <v>e). door size 1.200 m x 2.400 (double Leaf)</v>
          </cell>
          <cell r="E889">
            <v>2814.52</v>
          </cell>
          <cell r="F889" t="str">
            <v>Sqm</v>
          </cell>
        </row>
        <row r="890">
          <cell r="C890" t="str">
            <v>f). door size 1.200m x 2.100 (Double leaf)</v>
          </cell>
          <cell r="D890" t="str">
            <v>f). door size 1.200m x 2.100 (Double leaf)</v>
          </cell>
          <cell r="E890">
            <v>3100.61</v>
          </cell>
          <cell r="F890" t="str">
            <v>Sqm</v>
          </cell>
        </row>
        <row r="891">
          <cell r="C891" t="str">
            <v>g).  door size 1.000 m x 2.100 (Single Leaf)</v>
          </cell>
          <cell r="D891" t="str">
            <v>g).  door size 1.000 m x 2.100 (Single Leaf)</v>
          </cell>
          <cell r="E891">
            <v>2986.47</v>
          </cell>
          <cell r="F891" t="str">
            <v>Sqm</v>
          </cell>
        </row>
        <row r="892">
          <cell r="C892" t="str">
            <v>h).  door size 1.00 m x 2.400 (Single Leaf)</v>
          </cell>
          <cell r="D892" t="str">
            <v>h).  door size 1.00 m x 2.400 (Single Leaf)</v>
          </cell>
          <cell r="E892">
            <v>2983.11</v>
          </cell>
          <cell r="F892" t="str">
            <v>Sqm</v>
          </cell>
        </row>
        <row r="893">
          <cell r="C893" t="str">
            <v>k).  door size 0.75m x 2.100 (Single Leaf)</v>
          </cell>
          <cell r="D893" t="str">
            <v>k).  door size 0.75m x 2.100 (Single Leaf)</v>
          </cell>
          <cell r="E893">
            <v>3191.14</v>
          </cell>
          <cell r="F893" t="str">
            <v>Sqm</v>
          </cell>
        </row>
        <row r="894">
          <cell r="E894">
            <v>3095.83</v>
          </cell>
          <cell r="F894" t="str">
            <v>Sqm</v>
          </cell>
        </row>
        <row r="895">
          <cell r="C895" t="str">
            <v>i.  door size 0.900 m x 2.100 (Single Leaf)</v>
          </cell>
          <cell r="D895" t="str">
            <v>i.  door size 0.900 m x 2.100 (Single Leaf)</v>
          </cell>
          <cell r="E895">
            <v>3996.04</v>
          </cell>
          <cell r="F895" t="str">
            <v>Sqm</v>
          </cell>
        </row>
        <row r="896">
          <cell r="C896" t="str">
            <v>Providing additional strutting to centering of plain surface.</v>
          </cell>
          <cell r="E896">
            <v>32.79</v>
          </cell>
          <cell r="F896" t="str">
            <v>Sqm</v>
          </cell>
        </row>
        <row r="897">
          <cell r="C897" t="str">
            <v>S &amp; F of Granite slab of size 4'x2', 18 to 20mm Thick For kitchen arrangements (jet black)</v>
          </cell>
          <cell r="D897" t="str">
            <v>Supplying and fixing of superfine polished jet black and similar varieties of granite slab for kitchen hearth slab  (sample should be got approved by the executive engineer before use) laid over in cm 1:3 (one of cement and three of sand) 20 mm tk includi</v>
          </cell>
        </row>
        <row r="898">
          <cell r="C898" t="str">
            <v>a. In Ground floor
S &amp; F of Granite slab of size 4'x2', 18 to 20mm Thick For kitchen arrangements (jet black)</v>
          </cell>
          <cell r="D898" t="str">
            <v>a. In Ground floor</v>
          </cell>
          <cell r="E898">
            <v>1943.33</v>
          </cell>
          <cell r="F898" t="str">
            <v>Sqm</v>
          </cell>
        </row>
        <row r="899">
          <cell r="C899" t="str">
            <v>b. In First floor
S &amp; F of Granite slab of size 4'x2', 18 to 20mm Thick For kitchen arrangements (jet black)</v>
          </cell>
          <cell r="D899" t="str">
            <v>b. In First floor</v>
          </cell>
          <cell r="E899">
            <v>1948.03</v>
          </cell>
          <cell r="F899" t="str">
            <v>Sqm</v>
          </cell>
        </row>
        <row r="900">
          <cell r="C900" t="str">
            <v>c. In Second floor
S &amp; F of Granite slab of size 4'x2', 18 to 20mm Thick For kitchen arrangements (jet black)</v>
          </cell>
          <cell r="D900" t="str">
            <v>c. In Second floor</v>
          </cell>
          <cell r="E900">
            <v>1952.73</v>
          </cell>
          <cell r="F900" t="str">
            <v>Sqm</v>
          </cell>
        </row>
        <row r="901">
          <cell r="C901" t="str">
            <v>d. In Third floor
S &amp; F of Granite slab of size 4'x2', 18 to 20mm Thick For kitchen arrangements (jet black)</v>
          </cell>
          <cell r="D901" t="str">
            <v>c. In Third floor</v>
          </cell>
          <cell r="E901">
            <v>1957.43</v>
          </cell>
          <cell r="F901" t="str">
            <v>Sqm</v>
          </cell>
        </row>
        <row r="902">
          <cell r="C902" t="str">
            <v>S &amp; F of Granite tile of size 2'x 1', 10mm Thick For kitchen arrangements (jet black)</v>
          </cell>
        </row>
        <row r="903">
          <cell r="C903" t="str">
            <v>a. In Ground floor</v>
          </cell>
          <cell r="E903">
            <v>1074.1300000000001</v>
          </cell>
          <cell r="F903" t="str">
            <v>Sqm</v>
          </cell>
        </row>
        <row r="904">
          <cell r="C904" t="str">
            <v>b. In First floor</v>
          </cell>
          <cell r="E904">
            <v>1076.48</v>
          </cell>
          <cell r="F904" t="str">
            <v>Sqm</v>
          </cell>
        </row>
        <row r="905">
          <cell r="C905" t="str">
            <v>c. In Second floor</v>
          </cell>
          <cell r="E905">
            <v>1078.83</v>
          </cell>
          <cell r="F905" t="str">
            <v>Sqm</v>
          </cell>
        </row>
        <row r="906">
          <cell r="C906" t="str">
            <v>c. In Third floor</v>
          </cell>
          <cell r="E906">
            <v>1080.78</v>
          </cell>
          <cell r="F906" t="str">
            <v>Sqm</v>
          </cell>
        </row>
        <row r="907">
          <cell r="C907" t="str">
            <v>Aluminum Louvered ventilators</v>
          </cell>
          <cell r="D907">
            <v>0</v>
          </cell>
        </row>
        <row r="908">
          <cell r="C908" t="str">
            <v>a. 1.35 x 0.60 mt ventilators</v>
          </cell>
          <cell r="D908">
            <v>0</v>
          </cell>
          <cell r="E908">
            <v>4900.49</v>
          </cell>
          <cell r="F908" t="str">
            <v>Sqm</v>
          </cell>
        </row>
        <row r="909">
          <cell r="C909" t="str">
            <v>d. 1.0 x 0.60 mt ventilators</v>
          </cell>
          <cell r="D909">
            <v>0</v>
          </cell>
          <cell r="E909">
            <v>4897.8</v>
          </cell>
          <cell r="F909" t="str">
            <v>Sqm</v>
          </cell>
        </row>
        <row r="910">
          <cell r="C910" t="str">
            <v>a. 0.90 x 0.60 mt ventilators</v>
          </cell>
          <cell r="D910">
            <v>0</v>
          </cell>
          <cell r="E910">
            <v>4897.8</v>
          </cell>
          <cell r="F910" t="str">
            <v>Sqm</v>
          </cell>
        </row>
        <row r="911">
          <cell r="C911" t="str">
            <v>c. 0.75 x 0.60 mt ventilators</v>
          </cell>
          <cell r="D911">
            <v>0</v>
          </cell>
          <cell r="E911">
            <v>5110.7299999999996</v>
          </cell>
          <cell r="F911" t="str">
            <v>Sqm</v>
          </cell>
        </row>
        <row r="912">
          <cell r="C912" t="str">
            <v>b. 0.60 x 0.60 mt ventilators</v>
          </cell>
          <cell r="D912">
            <v>0</v>
          </cell>
          <cell r="E912">
            <v>5420.92</v>
          </cell>
          <cell r="F912" t="str">
            <v>Sqm</v>
          </cell>
        </row>
        <row r="913">
          <cell r="C913" t="str">
            <v>Supply &amp; Fixing of MS door  (for lockup door )</v>
          </cell>
          <cell r="D913">
            <v>0</v>
          </cell>
        </row>
        <row r="914">
          <cell r="C914" t="str">
            <v>MS door of Size 1000 x 2100mm</v>
          </cell>
          <cell r="D914" t="str">
            <v>Supply &amp; Fixing of MS door  (for lockup door )</v>
          </cell>
          <cell r="E914">
            <v>9385.85</v>
          </cell>
          <cell r="F914" t="str">
            <v>each</v>
          </cell>
        </row>
        <row r="915">
          <cell r="C915" t="str">
            <v>MS door of Size 750 x 1350mm</v>
          </cell>
          <cell r="D915">
            <v>0</v>
          </cell>
          <cell r="E915">
            <v>6112.29</v>
          </cell>
          <cell r="F915" t="str">
            <v>Each</v>
          </cell>
        </row>
        <row r="916">
          <cell r="C916" t="str">
            <v xml:space="preserve">Supply &amp; Fixing of MS ventilator of size 
( lockup)
</v>
          </cell>
          <cell r="D916">
            <v>0</v>
          </cell>
        </row>
        <row r="917">
          <cell r="C917" t="str">
            <v>MS Ventilator of Size 1350 x 600mm</v>
          </cell>
          <cell r="D917">
            <v>0</v>
          </cell>
          <cell r="E917">
            <v>4297.0600000000004</v>
          </cell>
          <cell r="F917" t="str">
            <v>Sqm</v>
          </cell>
        </row>
        <row r="918">
          <cell r="C918" t="str">
            <v xml:space="preserve"> MS ventilator of size  1200 x 800 mm
</v>
          </cell>
          <cell r="D918">
            <v>0</v>
          </cell>
          <cell r="E918">
            <v>4643.68</v>
          </cell>
          <cell r="F918" t="str">
            <v>Sqm</v>
          </cell>
        </row>
        <row r="919">
          <cell r="C919" t="str">
            <v xml:space="preserve"> MS ventilator of size  1200 x 600 mm
</v>
          </cell>
          <cell r="D919">
            <v>0</v>
          </cell>
          <cell r="E919">
            <v>4348.82</v>
          </cell>
          <cell r="F919" t="str">
            <v>Sqm</v>
          </cell>
        </row>
        <row r="920">
          <cell r="C920" t="str">
            <v xml:space="preserve"> MS ventilator of size  1000 x 800 mm
</v>
          </cell>
          <cell r="D920">
            <v>0</v>
          </cell>
          <cell r="E920">
            <v>4594.6000000000004</v>
          </cell>
          <cell r="F920" t="str">
            <v>Sqm</v>
          </cell>
        </row>
        <row r="921">
          <cell r="C921" t="str">
            <v>MS Ventilator of Size 900 x 600mm</v>
          </cell>
          <cell r="D921">
            <v>0</v>
          </cell>
          <cell r="E921">
            <v>4881.1899999999996</v>
          </cell>
          <cell r="F921" t="str">
            <v>Sqm</v>
          </cell>
        </row>
        <row r="922">
          <cell r="C922" t="str">
            <v>MS Ventilator of Size 600 x 600mm</v>
          </cell>
          <cell r="D922">
            <v>0</v>
          </cell>
          <cell r="E922">
            <v>5175.3599999999997</v>
          </cell>
          <cell r="F922" t="str">
            <v>Sqm</v>
          </cell>
        </row>
        <row r="923">
          <cell r="C923" t="str">
            <v>MS Ventilator of Size 1285 x 600mm</v>
          </cell>
          <cell r="D923">
            <v>0</v>
          </cell>
          <cell r="E923">
            <v>4457.7700000000004</v>
          </cell>
          <cell r="F923" t="str">
            <v>Sqm</v>
          </cell>
        </row>
        <row r="924">
          <cell r="C924" t="str">
            <v>Supply and fixing of 19mm dia steam pipe for down rod of fan (SD 106)</v>
          </cell>
          <cell r="D924">
            <v>0</v>
          </cell>
          <cell r="E924">
            <v>61.8</v>
          </cell>
          <cell r="F924" t="str">
            <v>Each</v>
          </cell>
        </row>
        <row r="925">
          <cell r="C925" t="str">
            <v>Supply and fixing of  SS Towel rail (75cm length) CER No.178/13-14</v>
          </cell>
          <cell r="D925">
            <v>0</v>
          </cell>
          <cell r="E925">
            <v>405</v>
          </cell>
          <cell r="F925" t="str">
            <v>Rmt</v>
          </cell>
        </row>
        <row r="926">
          <cell r="C926" t="str">
            <v>Supply and fixing of weld mesh of size 7.5x2.5cmx10gauge</v>
          </cell>
          <cell r="D926">
            <v>0</v>
          </cell>
          <cell r="E926">
            <v>325</v>
          </cell>
          <cell r="F926" t="str">
            <v>Sqm</v>
          </cell>
        </row>
        <row r="927">
          <cell r="C927" t="str">
            <v>Supply and fixing of Chicken mesh</v>
          </cell>
          <cell r="D927">
            <v>0</v>
          </cell>
          <cell r="E927">
            <v>35</v>
          </cell>
          <cell r="F927" t="str">
            <v>Sqm</v>
          </cell>
        </row>
        <row r="928">
          <cell r="C928" t="str">
            <v>CP Two Way Bib Cock with Health Faucet</v>
          </cell>
          <cell r="D928" t="str">
            <v>Supplying and Fixng of CP Two Way Bib Cock with Health Faucet</v>
          </cell>
          <cell r="E928">
            <v>2060</v>
          </cell>
          <cell r="F928" t="str">
            <v>Nos</v>
          </cell>
        </row>
        <row r="929">
          <cell r="C929" t="str">
            <v>S &amp; F of 15mm dia Engineering Polymer Tap (long body ) for coastal area only</v>
          </cell>
          <cell r="D929" t="str">
            <v>S &amp; F of 15mm dia Engineering Polymer Tap (long body ) for coastal area only</v>
          </cell>
          <cell r="E929">
            <v>252</v>
          </cell>
          <cell r="F929" t="str">
            <v>Each</v>
          </cell>
        </row>
        <row r="930">
          <cell r="C930" t="str">
            <v>S &amp; F of 15mm dia Engineering Polymer Tap  short body tap for coastal area only</v>
          </cell>
          <cell r="D930" t="str">
            <v>S &amp; F of 15mm dia Engineering Polymer Tap  short body tap for coastal area only</v>
          </cell>
          <cell r="E930">
            <v>241</v>
          </cell>
          <cell r="F930" t="str">
            <v>Each</v>
          </cell>
        </row>
        <row r="931">
          <cell r="C931" t="str">
            <v xml:space="preserve">S &amp; F of CFL road way lighting luminaries suitable for fixing 36w CFL lamp </v>
          </cell>
          <cell r="D931">
            <v>0</v>
          </cell>
          <cell r="E931">
            <v>3367</v>
          </cell>
          <cell r="F931" t="str">
            <v>Each</v>
          </cell>
        </row>
        <row r="932">
          <cell r="C932" t="str">
            <v>Augering  30 cm dia for compound wall</v>
          </cell>
          <cell r="D932">
            <v>0</v>
          </cell>
          <cell r="E932">
            <v>397.15</v>
          </cell>
          <cell r="F932" t="str">
            <v>Rmt</v>
          </cell>
        </row>
        <row r="933">
          <cell r="C933" t="str">
            <v>Finshing the top of Terrace floor with one course of solar reflective Ceramic tiles without base concrete</v>
          </cell>
          <cell r="D933" t="str">
            <v>Finishing the top of terrace floor with one course of solar reflective water proof, heat proof and cool roof ceramic tiles of size 305mmx305mmx7mm thick of approved quality laid in cement mortar 1:3 20mm tk (one part of cement and three parts of sand) mix</v>
          </cell>
          <cell r="E933">
            <v>1661.19</v>
          </cell>
          <cell r="F933" t="str">
            <v>Sqm.</v>
          </cell>
        </row>
        <row r="934">
          <cell r="C934" t="str">
            <v>HDPE water tank 200 lit capacity with ISI mark</v>
          </cell>
          <cell r="D934">
            <v>0</v>
          </cell>
          <cell r="E934">
            <v>2010</v>
          </cell>
          <cell r="F934" t="str">
            <v>Each</v>
          </cell>
        </row>
        <row r="935">
          <cell r="C935" t="str">
            <v>UPVC Non Pressure  pipe of SN8 SDR 34
( S 16.5) as per IS 15328/2003</v>
          </cell>
          <cell r="D935" t="str">
            <v>Supplying and fixing the following dia  Non Pressure pipe of SN8 SDR 34 with ISI mark confirming toIS 15328/2003 for soil line with including jointing with seal ring confirming to IS 5382 with leaving a gap about 10mm to allow thermal expansion, fixing th</v>
          </cell>
          <cell r="E935" t="str">
            <v>*</v>
          </cell>
        </row>
        <row r="936">
          <cell r="C936" t="str">
            <v>a. 110 mm UPVC Non Pressure  pipe</v>
          </cell>
          <cell r="D936" t="str">
            <v>a. 110 mm UPVC Non Pressure  pipe</v>
          </cell>
          <cell r="E936">
            <v>479.55</v>
          </cell>
          <cell r="F936" t="str">
            <v>Rmt</v>
          </cell>
        </row>
        <row r="937">
          <cell r="C937" t="str">
            <v>b. 160 mm UPVC Non Pressure  pipe</v>
          </cell>
          <cell r="D937" t="str">
            <v>b. 160 mm UPVC Non Pressure  pipe</v>
          </cell>
          <cell r="E937">
            <v>803.76</v>
          </cell>
          <cell r="F937" t="str">
            <v>Rmt</v>
          </cell>
        </row>
        <row r="938">
          <cell r="C938" t="str">
            <v>PVC Specials  as per IS 10124/1982 Part II</v>
          </cell>
          <cell r="D938" t="str">
            <v>Supplying, laying and fixing of following Dia PVC specials of best approved quality including cost of specials and labour charges for fixing etc., all complete and  as  directed  by  the  departmental officers.</v>
          </cell>
        </row>
        <row r="939">
          <cell r="C939" t="str">
            <v>a. 110 mm dia PVC bend (TWAD SR 21-22  P-27 S.No-4 )</v>
          </cell>
          <cell r="D939" t="str">
            <v>a. 110 mm dia PVC bend</v>
          </cell>
          <cell r="E939">
            <v>175.2</v>
          </cell>
          <cell r="F939" t="str">
            <v>Each</v>
          </cell>
        </row>
        <row r="940">
          <cell r="C940" t="str">
            <v>b. 160 mm dia PVC bend (TWAD SR 21-22  P-27 it-1.5, S.No-4 )</v>
          </cell>
          <cell r="D940" t="str">
            <v>b. 160 mm dia PVC bend</v>
          </cell>
          <cell r="E940">
            <v>560.20000000000005</v>
          </cell>
          <cell r="F940" t="str">
            <v>Each</v>
          </cell>
        </row>
        <row r="941">
          <cell r="C941" t="str">
            <v xml:space="preserve">PVC Equal Tee  as per  BIS 7834/1975 </v>
          </cell>
          <cell r="D941" t="str">
            <v>PVC Equal Tee  as per</v>
          </cell>
        </row>
        <row r="942">
          <cell r="C942" t="str">
            <v>a. 110 mm dia PVC Equal tee(TWAD SR 21-22  P-27 S.No-9 )</v>
          </cell>
          <cell r="D942" t="str">
            <v>110 mm dia PVC Equal tee</v>
          </cell>
          <cell r="E942">
            <v>197.5</v>
          </cell>
          <cell r="F942" t="str">
            <v>Each</v>
          </cell>
        </row>
        <row r="943">
          <cell r="C943" t="str">
            <v>b. 160 mm dia PVC Equal tee(TWAD SR 21-22  P-27 S.No-9 )</v>
          </cell>
          <cell r="D943" t="str">
            <v>160 mm dia PVC Equal tee</v>
          </cell>
          <cell r="E943">
            <v>371.8</v>
          </cell>
          <cell r="F943" t="str">
            <v>Each</v>
          </cell>
        </row>
        <row r="944">
          <cell r="C944" t="str">
            <v xml:space="preserve">S &amp; F of Indian Water closet white glazed (Oriya type) of size 580 x 440mm with PVC SWR grade ' P' or "S' trap   - in G.F.  </v>
          </cell>
          <cell r="D944" t="str">
            <v>Supplying and fixing of Indian water closet white glazed (Oriya type) of size 580 mm x 440 mm of approved make with ISI mark (to be got approved from EE before use) with P or S trap confirming to IS 2556 part 12, including concrete packing filling portion</v>
          </cell>
          <cell r="E944">
            <v>3319.55</v>
          </cell>
          <cell r="F944" t="str">
            <v>Each</v>
          </cell>
        </row>
        <row r="945">
          <cell r="C945" t="str">
            <v xml:space="preserve">S &amp; F of Indian Water closet white glazed (Oriya type) of size 580 x 440mm  with PVC SWR grade ' P' or "S' trap- Other than  G.F.  </v>
          </cell>
          <cell r="D945" t="str">
            <v>Supplying and fixing of Indian water closet white glazed (oriya type) of size 580mmx440mm of approved make with isi mark (to be got approved from ee before use) with p or s trap confirming to is 2556 part 12, including concrete filling the sunk portion wi</v>
          </cell>
          <cell r="E945">
            <v>5168.78</v>
          </cell>
          <cell r="F945" t="str">
            <v>Each</v>
          </cell>
        </row>
        <row r="946">
          <cell r="C946" t="str">
            <v xml:space="preserve">S &amp; F of E.W.C.(White) 500 mm with PVC SWR grade "P" or "S" TRAP </v>
          </cell>
          <cell r="D946">
            <v>0</v>
          </cell>
          <cell r="E946">
            <v>7067.08</v>
          </cell>
          <cell r="F946" t="str">
            <v>Each</v>
          </cell>
        </row>
        <row r="947">
          <cell r="C947" t="str">
            <v xml:space="preserve">S &amp; F of E.W.C.( Colour) 500 mm with PVC SWR grade "P" or "S" TRAP </v>
          </cell>
          <cell r="D947">
            <v>0</v>
          </cell>
          <cell r="E947">
            <v>7461.08</v>
          </cell>
          <cell r="F947" t="str">
            <v>Each</v>
          </cell>
        </row>
        <row r="948">
          <cell r="C948" t="str">
            <v>French window  ( SP Perambalur)</v>
          </cell>
          <cell r="D948">
            <v>0</v>
          </cell>
        </row>
        <row r="949">
          <cell r="C949" t="str">
            <v xml:space="preserve">a. FW  (2.1 x 2.0 m ) 3 bay openable </v>
          </cell>
          <cell r="D949">
            <v>0</v>
          </cell>
          <cell r="E949">
            <v>3500.08</v>
          </cell>
          <cell r="F949" t="str">
            <v>Sqm</v>
          </cell>
        </row>
        <row r="950">
          <cell r="C950" t="str">
            <v xml:space="preserve">b.FW 1 (1.80 x 2.0 m )3 bay openable </v>
          </cell>
          <cell r="D950">
            <v>0</v>
          </cell>
          <cell r="E950">
            <v>3805.52</v>
          </cell>
          <cell r="F950" t="str">
            <v>Sqm</v>
          </cell>
        </row>
        <row r="951">
          <cell r="C951" t="str">
            <v xml:space="preserve">c. FW 2  (1.20 x 2.0 m ) 2 bay openable </v>
          </cell>
          <cell r="D951">
            <v>0</v>
          </cell>
          <cell r="E951">
            <v>3805.52</v>
          </cell>
          <cell r="F951" t="str">
            <v>Sqm</v>
          </cell>
        </row>
        <row r="952">
          <cell r="C952" t="str">
            <v xml:space="preserve">d.FW 3 (0.75 x 2.0 m ) Single  bay openable </v>
          </cell>
          <cell r="D952">
            <v>0</v>
          </cell>
          <cell r="E952">
            <v>4247.82</v>
          </cell>
          <cell r="F952" t="str">
            <v>Sqm</v>
          </cell>
        </row>
        <row r="953">
          <cell r="C953" t="str">
            <v>e. FD/ FW  (0.57 x 2.0 m )Single  bay openable</v>
          </cell>
          <cell r="D953">
            <v>0</v>
          </cell>
          <cell r="E953">
            <v>5110.18</v>
          </cell>
          <cell r="F953" t="str">
            <v>Sqm</v>
          </cell>
        </row>
        <row r="954">
          <cell r="C954" t="str">
            <v xml:space="preserve">f. 1.50 x 2.00 mt.window  sankar nagar DSP </v>
          </cell>
          <cell r="D954">
            <v>0</v>
          </cell>
          <cell r="E954">
            <v>3499.65</v>
          </cell>
          <cell r="F954" t="str">
            <v>Sqm</v>
          </cell>
        </row>
        <row r="955">
          <cell r="C955" t="str">
            <v>Wiring with 1.5 sqmm PVC insulated single core multi strand fire retardant flexible copper cable with ISI mark confirming IS: 694:1990.
( PVC Box , Fire Retarded Box) For Coastal only</v>
          </cell>
        </row>
        <row r="956">
          <cell r="C956" t="str">
            <v>a. Light point with ceiling rose</v>
          </cell>
          <cell r="E956">
            <v>1616.92</v>
          </cell>
          <cell r="F956" t="str">
            <v>Each</v>
          </cell>
        </row>
        <row r="957">
          <cell r="C957" t="str">
            <v>b. Light point without ceiling rose</v>
          </cell>
          <cell r="E957">
            <v>1619.78</v>
          </cell>
          <cell r="F957" t="str">
            <v>Each</v>
          </cell>
        </row>
        <row r="958">
          <cell r="C958" t="str">
            <v>c. Calling bell point with Buzzer/Calling bell</v>
          </cell>
          <cell r="E958">
            <v>1649.4</v>
          </cell>
          <cell r="F958" t="str">
            <v>Each</v>
          </cell>
        </row>
        <row r="959">
          <cell r="C959" t="str">
            <v>Wiring with 1.5 sqmm PVC insulated single core multi strand fire retardant flexible copper cable with ISI mark confirming IS: 694:1990 for Fan point.(PVC Electrical Box )</v>
          </cell>
          <cell r="E959">
            <v>1672.02</v>
          </cell>
          <cell r="F959" t="str">
            <v>Each</v>
          </cell>
        </row>
        <row r="960">
          <cell r="C960" t="str">
            <v>Wiring with 1.5 sqmm PVC insulated single core multi strand fire retardant flexible copper cable with ISI mark confirming IS: 694:1990 for Staircase Light Point.(PVC Electrical Box )</v>
          </cell>
          <cell r="E960">
            <v>3035.17</v>
          </cell>
          <cell r="F960" t="str">
            <v>Each</v>
          </cell>
        </row>
        <row r="961">
          <cell r="C961" t="str">
            <v>Wiring with 1.5 sqmm PVC insulated single core multi strand fire retardant flexible copper cable with ISI mark confirming IS: 694:1990 for 5 amps 5 pin plug socket point @ Switch Board Itself.</v>
          </cell>
          <cell r="E961">
            <v>830.15</v>
          </cell>
          <cell r="F961" t="str">
            <v>Each</v>
          </cell>
        </row>
        <row r="962">
          <cell r="C962" t="str">
            <v>Wiring with 1.5 sqmm PVC insulated single core multi strand fire retardant flexible copper cable with ISI mark confirming IS: 694:1990 for 5 amps 5 pin plug socket point @ Convenient Places.(PVC Electrical Box )</v>
          </cell>
          <cell r="E962">
            <v>1119.95</v>
          </cell>
          <cell r="F962" t="str">
            <v>Each</v>
          </cell>
        </row>
        <row r="963">
          <cell r="C963" t="str">
            <v>Supplying and fixing of 15 Amps 3 pin flush type plug using ( PVC Box , Fire Retarded Box)</v>
          </cell>
          <cell r="D963" t="str">
            <v>Supplying and fixing 15 amps 3 pin plug type socket on a suitable MS box 16g thick concealed and covered with 3mm thick laminated hylem sheet inclusive of  all connections and cost of all materials.</v>
          </cell>
          <cell r="E963">
            <v>134.47</v>
          </cell>
          <cell r="F963" t="str">
            <v>Each</v>
          </cell>
        </row>
        <row r="964">
          <cell r="C964" t="str">
            <v xml:space="preserve">Fabrication of Mild steel / RTS grills (without cement slurry) for all sizes of rods.(BINDING WIRE insulated with PVC)
</v>
          </cell>
          <cell r="D964">
            <v>0</v>
          </cell>
          <cell r="E964">
            <v>88886.1</v>
          </cell>
          <cell r="F964" t="str">
            <v>MT</v>
          </cell>
        </row>
        <row r="965">
          <cell r="C965" t="str">
            <v>PVC SWR 110 mm dia with ISI mark type- A for Rain water down fall pipe(UPVC SPECIAL CLAMP )</v>
          </cell>
          <cell r="D965">
            <v>0</v>
          </cell>
          <cell r="E965">
            <v>346.87</v>
          </cell>
          <cell r="F965" t="str">
            <v>Rmt</v>
          </cell>
        </row>
        <row r="966">
          <cell r="C966" t="str">
            <v>Supply and fixing in posistion of 6 rows of 10 guage GI barbed wire 20 guage</v>
          </cell>
          <cell r="D966" t="str">
            <v>Supply and fixing in posistion of 6 rows of 10 guage GI barbed wire 20 guage including cost of all materials and labour charges all complete complying with relevant standard specifications and as directed by the departmental officers.</v>
          </cell>
          <cell r="E966">
            <v>36.44</v>
          </cell>
        </row>
        <row r="967">
          <cell r="C967" t="str">
            <v xml:space="preserve">Supply ,laying &amp; jointing the following pipes as per ASTM D 1785 of schedule 40 with  UPVC Specials </v>
          </cell>
          <cell r="D967" t="str">
            <v xml:space="preserve">Supply ,laying &amp; jointing the following pipes as per ASTM D 1785 of schedule 40 with  UPVC Specials </v>
          </cell>
        </row>
        <row r="968">
          <cell r="C968" t="str">
            <v xml:space="preserve">a. 32 mm dia  Supply ,laying &amp; jointing the following pipes as per ASTM D 1785 of schedule 40 with  UPVC Specials </v>
          </cell>
          <cell r="D968" t="str">
            <v xml:space="preserve">Supplying and delivery of 32mm dia UPVC Pipe including cost of all materials and labour charges all complete complying with relevant standard specifications and as directed by the departmental officers </v>
          </cell>
          <cell r="E968">
            <v>250.11</v>
          </cell>
          <cell r="F968" t="str">
            <v>Rmt</v>
          </cell>
        </row>
        <row r="969">
          <cell r="C969" t="str">
            <v xml:space="preserve">b. 25 mm dia  Supply ,laying &amp; jointing the following pipes as per ASTM D 1785 of schedule 40 with  UPVC Specials </v>
          </cell>
          <cell r="D969" t="str">
            <v xml:space="preserve">Supplying and delivery of 25mm dia UPVC Pipe including cost of all materials and labour charges all complete complying with relevant standard specifications and as directed by the departmental officers </v>
          </cell>
          <cell r="E969">
            <v>232.75</v>
          </cell>
          <cell r="F969" t="str">
            <v>Rmt</v>
          </cell>
        </row>
        <row r="970">
          <cell r="C970" t="str">
            <v>c. 20mm dia PVC water supply ASTM pipe (fully consealed in walls)</v>
          </cell>
          <cell r="D970" t="str">
            <v xml:space="preserve">Supplying and delivery of 20mm dia UPVC Pipe including cost of all materials and labour charges all complete complying with relevant standard specifications and as directed by the departmental officers </v>
          </cell>
          <cell r="E970">
            <v>229.96</v>
          </cell>
          <cell r="F970" t="str">
            <v>Rmt</v>
          </cell>
        </row>
        <row r="971">
          <cell r="C971" t="str">
            <v>Providing Colour Marble chips of size 10mm and below using 70.20Kgs of cement and 15 cum of Colour Marble chips for every 10 sqm over the existing plastered surface  ( For coastal area)</v>
          </cell>
          <cell r="E971">
            <v>368.66</v>
          </cell>
          <cell r="F971" t="str">
            <v>Sqm</v>
          </cell>
        </row>
        <row r="972">
          <cell r="C972" t="str">
            <v>S &amp; F of 15mm dia half turn CP long body tap</v>
          </cell>
          <cell r="D972" t="str">
            <v>Supplying and fixing of half turn brass core CP long body tap of 15mm dia of best quality including cost of half turn CP tap with required specials and labour for fixing etc., all complete and as directed by the departmental officers. (The quality and bra</v>
          </cell>
          <cell r="E972">
            <v>487</v>
          </cell>
          <cell r="F972" t="str">
            <v>Each</v>
          </cell>
        </row>
        <row r="973">
          <cell r="C973" t="str">
            <v>S &amp; F of 15mm dia half turn CP short body tap</v>
          </cell>
          <cell r="D973" t="str">
            <v>Supplying and fixing of half turn brass core CP short body tap of 15mm dia of best quality including cost of half turn CP tap with required specials and labour for fixing etc., all complete and as directed by the departmental officers. (the quality and br</v>
          </cell>
          <cell r="E973">
            <v>439</v>
          </cell>
          <cell r="F973" t="str">
            <v>Each</v>
          </cell>
        </row>
        <row r="974">
          <cell r="C974" t="str">
            <v xml:space="preserve">S &amp; F of MS angle of size 50x 50x 5mm </v>
          </cell>
          <cell r="D974">
            <v>0</v>
          </cell>
          <cell r="E974">
            <v>51.4</v>
          </cell>
          <cell r="F974" t="str">
            <v>Kg</v>
          </cell>
        </row>
        <row r="975">
          <cell r="C975" t="str">
            <v>Granite Tiles flooring in cm1:3,20mm thk sathali steel/ grey</v>
          </cell>
          <cell r="D975" t="str">
            <v>supplying and laying of granite tile flooring (super fine polished with machine cut edges of size 2’ x 1’, 20mm thick (satherli grey/steel grey) using grout joint) over cement plastering in cm 1:3 (one of cement and three of sand 20mm thick including fixi</v>
          </cell>
          <cell r="E975">
            <v>2291.19</v>
          </cell>
          <cell r="F975" t="str">
            <v>Sqm</v>
          </cell>
        </row>
        <row r="976">
          <cell r="E976">
            <v>25000</v>
          </cell>
          <cell r="F976" t="str">
            <v>Nos</v>
          </cell>
        </row>
        <row r="977">
          <cell r="E977">
            <v>8450</v>
          </cell>
          <cell r="F977" t="str">
            <v>Sqm</v>
          </cell>
        </row>
        <row r="978">
          <cell r="E978">
            <v>1383</v>
          </cell>
          <cell r="F978" t="str">
            <v>Sqm</v>
          </cell>
        </row>
        <row r="979">
          <cell r="E979">
            <v>450</v>
          </cell>
          <cell r="F979" t="str">
            <v>Nos.</v>
          </cell>
        </row>
        <row r="980">
          <cell r="E980">
            <v>44160</v>
          </cell>
          <cell r="F980" t="str">
            <v>Nos</v>
          </cell>
        </row>
        <row r="981">
          <cell r="E981">
            <v>33170</v>
          </cell>
          <cell r="F981" t="str">
            <v>Nos.</v>
          </cell>
        </row>
        <row r="982">
          <cell r="E982">
            <v>4940</v>
          </cell>
          <cell r="F982" t="str">
            <v>Nos.</v>
          </cell>
        </row>
        <row r="983">
          <cell r="E983">
            <v>940</v>
          </cell>
          <cell r="F983" t="str">
            <v>Nos.</v>
          </cell>
        </row>
        <row r="984">
          <cell r="E984">
            <v>11250</v>
          </cell>
          <cell r="F984" t="str">
            <v>Set</v>
          </cell>
        </row>
        <row r="985">
          <cell r="E985">
            <v>12645</v>
          </cell>
          <cell r="F985" t="str">
            <v>Sqm.</v>
          </cell>
        </row>
        <row r="987">
          <cell r="E987">
            <v>24350</v>
          </cell>
          <cell r="F987" t="str">
            <v>Nos</v>
          </cell>
        </row>
        <row r="988">
          <cell r="E988">
            <v>52</v>
          </cell>
          <cell r="F988" t="str">
            <v>Nos</v>
          </cell>
        </row>
        <row r="989">
          <cell r="E989">
            <v>1000</v>
          </cell>
          <cell r="F989" t="str">
            <v>Nos</v>
          </cell>
        </row>
        <row r="990">
          <cell r="E990">
            <v>3360</v>
          </cell>
          <cell r="F990" t="str">
            <v>Nos</v>
          </cell>
        </row>
        <row r="991">
          <cell r="E991">
            <v>925</v>
          </cell>
          <cell r="F991" t="str">
            <v>Nos</v>
          </cell>
        </row>
        <row r="992">
          <cell r="E992">
            <v>90</v>
          </cell>
          <cell r="F992" t="str">
            <v>Rmt</v>
          </cell>
        </row>
        <row r="993">
          <cell r="E993">
            <v>134</v>
          </cell>
          <cell r="F993" t="str">
            <v>Rmt</v>
          </cell>
        </row>
        <row r="994">
          <cell r="E994">
            <v>10530</v>
          </cell>
          <cell r="F994" t="str">
            <v>Nos</v>
          </cell>
        </row>
        <row r="996">
          <cell r="E996">
            <v>233000</v>
          </cell>
          <cell r="F996" t="str">
            <v>No</v>
          </cell>
        </row>
        <row r="997">
          <cell r="E997">
            <v>46200</v>
          </cell>
          <cell r="F997" t="str">
            <v>Nos</v>
          </cell>
        </row>
        <row r="998">
          <cell r="E998">
            <v>387.75</v>
          </cell>
          <cell r="F998" t="str">
            <v>Rmt</v>
          </cell>
        </row>
        <row r="999">
          <cell r="E999">
            <v>940</v>
          </cell>
          <cell r="F999" t="str">
            <v>Rmt</v>
          </cell>
        </row>
        <row r="1000">
          <cell r="E1000">
            <v>3074</v>
          </cell>
          <cell r="F1000" t="str">
            <v>Nos</v>
          </cell>
        </row>
        <row r="1001">
          <cell r="E1001">
            <v>309.89999999999998</v>
          </cell>
          <cell r="F1001" t="str">
            <v>Rmt</v>
          </cell>
        </row>
        <row r="1002">
          <cell r="E1002">
            <v>33705</v>
          </cell>
          <cell r="F1002" t="str">
            <v>Set</v>
          </cell>
        </row>
        <row r="1003">
          <cell r="E1003">
            <v>3745</v>
          </cell>
          <cell r="F1003" t="str">
            <v>Nos</v>
          </cell>
        </row>
        <row r="1004">
          <cell r="C1004" t="str">
            <v>Supplying, fabricating, erecting and fixing Hilux (or)
Equivalent Board False Ceiling upto a ceiling height of
4.5m from floor level</v>
          </cell>
          <cell r="D1004" t="str">
            <v>Supplying, fabricating, erecting and fixing Hilux (or) Equivalent Board False Ceiling upto a ceiling height of
4.5m from floor level</v>
          </cell>
        </row>
        <row r="1005">
          <cell r="C1005" t="str">
            <v>Using Hilux Board Plain Sheets (10mm thick)</v>
          </cell>
          <cell r="D1005" t="str">
            <v>Using Hilux Board Plain Sheets (10mm thick)</v>
          </cell>
          <cell r="E1005">
            <v>972</v>
          </cell>
          <cell r="F1005" t="str">
            <v>Sqm</v>
          </cell>
        </row>
        <row r="1006">
          <cell r="C1006" t="str">
            <v>Using Perforated Sheets (10mm thick)</v>
          </cell>
          <cell r="D1006" t="str">
            <v>Using Perforated Sheets (10mm thick)</v>
          </cell>
          <cell r="E1006">
            <v>994</v>
          </cell>
          <cell r="F1006" t="str">
            <v>Sqm</v>
          </cell>
        </row>
        <row r="1007">
          <cell r="C1007" t="str">
            <v>Providing Cornice Work for Gyp Board False Ceiling</v>
          </cell>
          <cell r="D1007" t="str">
            <v>Providing Cornice Work for Gyp Board False Ceiling</v>
          </cell>
          <cell r="E1007">
            <v>190.4</v>
          </cell>
          <cell r="F1007" t="str">
            <v>Rmt</v>
          </cell>
        </row>
        <row r="1008">
          <cell r="C1008" t="str">
            <v>Wiring with 1.5 Sqm.m PVC insulated single core multi strand fire retardant flexible copper cable with ISI mark confirming IS: 694:1990. (Open wiring)</v>
          </cell>
          <cell r="D1008" t="str">
            <v>Wiring with 1.5 Sqm.m PVC insulated single core multi strand fire retardant flexible copper cable with ISI mark conforming to IS: 694/1990, 1.1 k.v. grade cable with continuous earth by means of 1.5 Sqm.m pvc insulated single core multi strand fire retard</v>
          </cell>
        </row>
        <row r="1009">
          <cell r="C1009" t="str">
            <v>a. Light point with ceiling rose Wiring with 1.5 Sqm.m PVC insulated single core multi strand fire retardant flexible copper cable with ISI mark confirming IS: 694:1990. (Open wiring)</v>
          </cell>
          <cell r="D1009" t="str">
            <v>(a) Light point with ceiling rose (Open wiring)</v>
          </cell>
          <cell r="E1009">
            <v>895</v>
          </cell>
          <cell r="F1009" t="str">
            <v>Each</v>
          </cell>
        </row>
        <row r="1010">
          <cell r="C1010" t="str">
            <v>b. Light point without ceiling rose Wiring with 1.5 Sqm.m PVC insulated single core multi strand fire retardant flexible copper cable with ISI mark confirming IS: 694:1990. (Open wiring)</v>
          </cell>
          <cell r="D1010" t="str">
            <v>(b) Light point without ceiling rose (Open wiring)</v>
          </cell>
          <cell r="E1010">
            <v>896.1</v>
          </cell>
          <cell r="F1010" t="str">
            <v>Each</v>
          </cell>
        </row>
        <row r="1011">
          <cell r="E1011">
            <v>934</v>
          </cell>
        </row>
        <row r="1012">
          <cell r="C1012" t="str">
            <v>Wiring with 1.5 Sqm.m PVC insulated single core multi strand fire retardant flexible copper cable with ISI mark confirming IS: 694:1990 for 5 amps 5 pin  plug socket point @ Convenient Places.(Open wiring)</v>
          </cell>
          <cell r="D1012" t="str">
            <v>Wiring with 1.5 Sqm.m PVC insulated single core multi strand fire retardant flexible copper cable with ISI mark confirming IS: 694:1990 for 5 amps 5 pin  plug socket point @ Convenient Places.(Open wiring)</v>
          </cell>
          <cell r="E1012">
            <v>689.3</v>
          </cell>
          <cell r="F1012" t="str">
            <v>Each</v>
          </cell>
        </row>
        <row r="1013">
          <cell r="C1013" t="str">
            <v>Wiring with 1.5 Sqm.m PVC insulated single core multi strand fire retardant flexible copper cable with ISI mark confirming IS: 694:1990 for 5 amps 5 pin  plug socket point @ Switch Board Itself.(Open wiring)</v>
          </cell>
          <cell r="D1013" t="str">
            <v>Wiring with 1.5 sqmm pvc insulated single core multi strand fire retardant flexible copper cable with isi mark conforming to is: 694/1990, 1.1.k.v. grade cable with continuous earth by means of 1.5 sqmm pvc insulated single core multi strand fire retardan</v>
          </cell>
          <cell r="E1013">
            <v>835</v>
          </cell>
          <cell r="F1013" t="str">
            <v>Each</v>
          </cell>
        </row>
        <row r="1014">
          <cell r="C1014" t="str">
            <v>Wiring with 1.5 Sqm.m PVC insulated single core multi strand fire retardant flexible copper cable with ISI mark confirming IS: 694:1990 for Fan point .(Open wiring)</v>
          </cell>
          <cell r="D1014" t="str">
            <v>Wiring with 1.5 Sqm.m PVC insulated single core multi strand fire retardant flexible copper cable with ISI mark confirming IS: 694:1990 for Fan point .(Open wiring)</v>
          </cell>
          <cell r="E1014">
            <v>980</v>
          </cell>
          <cell r="F1014" t="str">
            <v>RMT</v>
          </cell>
        </row>
        <row r="1015">
          <cell r="C1015" t="str">
            <v>Aluminium Partition wall 1/3 5.5mm thick glass &amp; 2/3 Novapan sheet 12mm thick outer top and bottom</v>
          </cell>
          <cell r="D1015" t="str">
            <v>supply and fabrication, fixing in position of aluminium partition with bottom 1/3 paneled 12mm thick both side laminated sheet and top 1/3 plain glass 5.5mm thick to suit against the partition wall. the outer frame top and bottom using rectangular box sec</v>
          </cell>
          <cell r="E1015">
            <v>3879.13</v>
          </cell>
          <cell r="F1015" t="str">
            <v>Sqm</v>
          </cell>
        </row>
        <row r="1016">
          <cell r="C1016" t="str">
            <v>Supply and fixing of colour matt finish door 15 microns double leaf door ( 1500 x 2100 mm)</v>
          </cell>
          <cell r="D1016">
            <v>0</v>
          </cell>
          <cell r="E1016">
            <v>6092.32</v>
          </cell>
          <cell r="F1016" t="str">
            <v>Sqm</v>
          </cell>
        </row>
        <row r="1017">
          <cell r="C1017" t="str">
            <v>Supply and fixing of colour matt finish door 15 microns double leaf door ( 1000 x 2100 mm)</v>
          </cell>
          <cell r="D1017" t="str">
            <v xml:space="preserve">supplying and fixing in position of aluminium door of bottom with novapan sheet 12mm tk and top with 5.5mm thick plain glass. the outer frame top and bottom using rectangular box section no.4617 of 101.60x44.45x 2.10mm at weight of 1.608 kg/m and shutter </v>
          </cell>
          <cell r="E1017">
            <v>7864.9</v>
          </cell>
          <cell r="F1017" t="str">
            <v>Sqm</v>
          </cell>
        </row>
        <row r="1018">
          <cell r="C1018" t="str">
            <v>supplying and fixing of colour matt finish floor tiles of size 12"x12" floor tiles</v>
          </cell>
          <cell r="D1018">
            <v>0</v>
          </cell>
          <cell r="E1018">
            <v>1367.4</v>
          </cell>
          <cell r="F1018" t="str">
            <v>Sqm</v>
          </cell>
        </row>
        <row r="1019">
          <cell r="C1019" t="str">
            <v>supplying and fixing of colour matt finish floor tiles of size 12"x18" for wall tiles</v>
          </cell>
          <cell r="D1019">
            <v>0</v>
          </cell>
          <cell r="E1019">
            <v>1656.92</v>
          </cell>
          <cell r="F1019" t="str">
            <v>Sqm</v>
          </cell>
        </row>
        <row r="1020">
          <cell r="C1020" t="str">
            <v>Supply and fixing of 20 Amps DP plug and socket in sheet enclosure with 32 A DP MCB  in Flush with wall with earth connection ( For AC Plug ) Legrand ( MDS) / Hager( L&amp; T) Equivalent/ Superior variety  
Ele SD -140 /2020-21</v>
          </cell>
          <cell r="D1020" t="str">
            <v>Supply and fixing of 20 Amps DP plug and socket in sheet enclosure with 32 A DP MCB  in Flush with wall with earth connection ( For AC Plug ) Legrand ( MDS) / Hager( L&amp; T) Equivalent/ Superior variety  
Ele SD -140 /2021-2022</v>
          </cell>
          <cell r="E1020">
            <v>1879</v>
          </cell>
          <cell r="F1020" t="str">
            <v>Each</v>
          </cell>
        </row>
        <row r="1021">
          <cell r="C1021" t="str">
            <v>Supplying nd laying of 1000 x 1000 x 300mm size ms 16 swg powder coated cable terminal box with two compartment with necessary bus bar connected with TNEB etc.,</v>
          </cell>
          <cell r="D1021">
            <v>0</v>
          </cell>
          <cell r="E1021">
            <v>34310</v>
          </cell>
          <cell r="F1021" t="str">
            <v>Each</v>
          </cell>
        </row>
        <row r="1022">
          <cell r="C1022" t="str">
            <v>Supplying and fixing of 200 Amps metal clad switch with rewirable fuse units, (Revised PWD SR 18-19Pg.no.80 it-J Part c)</v>
          </cell>
          <cell r="D1022">
            <v>0</v>
          </cell>
          <cell r="E1022">
            <v>8100</v>
          </cell>
          <cell r="F1022" t="str">
            <v>Each</v>
          </cell>
        </row>
        <row r="1023">
          <cell r="C1023" t="str">
            <v>Supply and Laying Rubber Moulded Hyraulic Pressed Paver Block 83 mm thick including labour charges for laying etc ( as per DB/1469/2018)</v>
          </cell>
          <cell r="D1023">
            <v>0</v>
          </cell>
          <cell r="E1023">
            <v>547</v>
          </cell>
          <cell r="F1023" t="str">
            <v>Sqm</v>
          </cell>
        </row>
        <row r="1024">
          <cell r="C1024" t="str">
            <v>Supplying and filling in Stone dust</v>
          </cell>
          <cell r="D1024" t="str">
            <v>Supplying and filling in Stone dust in layers of required thickness well watered, rammed and consolidated complying with relevant standard specification including cost of supplying filling sand.</v>
          </cell>
          <cell r="E1024">
            <v>429.62</v>
          </cell>
          <cell r="F1024" t="str">
            <v>Cum</v>
          </cell>
        </row>
        <row r="1025">
          <cell r="C1025" t="str">
            <v>Supplying and filling with 3-10mm size</v>
          </cell>
          <cell r="D1025" t="str">
            <v xml:space="preserve">Supplying and filling with 3-10mm size hard broken stone jelly in foundation and basement and other similar works including cost of materials, labour charges etc., all complete and as directed by the departmental officers </v>
          </cell>
          <cell r="E1025">
            <v>907.7</v>
          </cell>
          <cell r="F1025" t="str">
            <v>Cum</v>
          </cell>
        </row>
        <row r="1026">
          <cell r="C1026" t="str">
            <v>Supplying of Rubber Moulded Hydraulic Pressed Paver Block 83mm thick</v>
          </cell>
          <cell r="D1026" t="str">
            <v xml:space="preserve">Supplying of Rubber Moulded Hydraulic Pressed Paver Block 83mm thick including labour charges for laying and labour charges for loading and unloading charges and charges for conveyance etc all complete and as directed by the departmental officers.  ( PWD </v>
          </cell>
          <cell r="E1026">
            <v>552</v>
          </cell>
          <cell r="F1026" t="str">
            <v>Sqm</v>
          </cell>
        </row>
        <row r="1027">
          <cell r="C1027" t="str">
            <v xml:space="preserve">Labour Charges for Spreading and Leveling of 3mm to 10 mm Size HBSJ </v>
          </cell>
          <cell r="D1027" t="str">
            <v>Labour Charges for Spreading and Leveling of 3mm to 10 mm Size HBSJ and Stone dust to Required Thickness with compaction by Earth Rammer Further Laying of 83mm thick pavaour block and filling gap between the paver blocks including labour charges and machi</v>
          </cell>
          <cell r="E1027">
            <v>250</v>
          </cell>
          <cell r="F1027" t="str">
            <v>Quotation</v>
          </cell>
        </row>
        <row r="1028">
          <cell r="C1028" t="str">
            <v xml:space="preserve">Delivery of 83mm thickness of Paver Block </v>
          </cell>
          <cell r="D1028" t="str">
            <v>Delivery of 83mm thickness of Paver Block including Labour charges for loading and unloading Charges for conveyanse by lorry to Site including all incidental charges etc all complete and as Directed by Departmental Officers.  ( QTN)</v>
          </cell>
          <cell r="E1028">
            <v>220</v>
          </cell>
          <cell r="F1028" t="str">
            <v>Quotation</v>
          </cell>
        </row>
        <row r="1034">
          <cell r="E1034">
            <v>967.23</v>
          </cell>
          <cell r="F1034" t="str">
            <v>Cum</v>
          </cell>
        </row>
        <row r="1035">
          <cell r="E1035">
            <v>172</v>
          </cell>
          <cell r="F1035" t="str">
            <v>Sqm</v>
          </cell>
        </row>
        <row r="1036">
          <cell r="C1036" t="str">
            <v>R.C.C.Door frames of size 100 x 75mm with one edge grooves size 't' x 20 mm  ( with out  M20 or M30 grade old  data )</v>
          </cell>
          <cell r="D1036" t="str">
            <v>Supplying and fixing Monolithic RCC door frames of size 100x75mm with one edge grooves size 'T' x 20 mm ('T' represents the shutter thickness) in reinforced cement concrete M20 or M30 grade  using 20mm hard broken stone jelly including cost of steel and f</v>
          </cell>
        </row>
        <row r="1037">
          <cell r="C1037" t="str">
            <v>a. 900 x 2100 mm R.C.C.Door frames of size 100 x 75mm with one edge grooves size 't' x 20 mm  ( with out  M20 or M30 grade old  data )</v>
          </cell>
          <cell r="D1037" t="str">
            <v>a. 900 x 2100 mm</v>
          </cell>
          <cell r="E1037">
            <v>2783.42</v>
          </cell>
          <cell r="F1037" t="str">
            <v>Each</v>
          </cell>
        </row>
        <row r="1038">
          <cell r="C1038" t="str">
            <v>c. 1200 x 2100 mm R.C.C.Door frames of size 100 x 75mm with one edge grooves size 't' x 20 mm  ( with out  M20 or M30 grade old  data )</v>
          </cell>
          <cell r="D1038" t="str">
            <v>c. 1200 x 2100 mm</v>
          </cell>
          <cell r="E1038">
            <v>3338.74</v>
          </cell>
          <cell r="F1038" t="str">
            <v>Each</v>
          </cell>
        </row>
        <row r="1039">
          <cell r="C1039" t="str">
            <v>d. 750 x 2100 mm R.C.C.Door frames of size 100 x 75mm with one edge grooves size 't' x 20 mm  ( with out  M20 or M30 grade old  data )</v>
          </cell>
          <cell r="D1039" t="str">
            <v>d. 750 x 2100 mm</v>
          </cell>
          <cell r="E1039">
            <v>2745.35</v>
          </cell>
        </row>
        <row r="1040">
          <cell r="C1040" t="str">
            <v>c. 1000 x 2100 mm R.C.C.Door frames of size 100 x 75mm with one edge grooves size 't' x 20 mm  ( with out  M20 or M30 grade old  data )</v>
          </cell>
          <cell r="D1040" t="str">
            <v>c. 1000 x 2100 mm</v>
          </cell>
          <cell r="E1040">
            <v>2805.94</v>
          </cell>
          <cell r="F1040" t="str">
            <v>Each</v>
          </cell>
        </row>
        <row r="1041">
          <cell r="C1041" t="str">
            <v>9 watts  LED bulb  qtn</v>
          </cell>
          <cell r="D1041" t="str">
            <v xml:space="preserve">Supplying and fixing of 9W LED Bulb and fixing the bulb including cost of all materials and labour for fixing in position and as directed by the departmental officers. (The entire fittings should be got approved from the executive  engineer before use) </v>
          </cell>
          <cell r="E1041">
            <v>135</v>
          </cell>
          <cell r="F1041" t="str">
            <v>Each</v>
          </cell>
        </row>
        <row r="1042">
          <cell r="C1042" t="str">
            <v>18 watts  LED  Tube Light</v>
          </cell>
          <cell r="D1042" t="str">
            <v>Supplying and fixing of  4"18 watts Crystal  LED tube light fittings on teak wood round blocks of 75mm dia 40mm deep suspended from ceiling or mounted on the wall including cost of all materials and labour for fixing in position and as directed by the dep</v>
          </cell>
          <cell r="E1042">
            <v>690</v>
          </cell>
          <cell r="F1042" t="str">
            <v>Each</v>
          </cell>
        </row>
        <row r="1043">
          <cell r="C1043" t="str">
            <v>Bulk Head fitting for  LED Bulb</v>
          </cell>
          <cell r="D1043">
            <v>0</v>
          </cell>
          <cell r="E1043">
            <v>517</v>
          </cell>
          <cell r="F1043" t="str">
            <v>Each</v>
          </cell>
        </row>
        <row r="1044">
          <cell r="C1044" t="str">
            <v>Supply and fixing of 25" LED Street light</v>
          </cell>
          <cell r="D1044" t="str">
            <v>Supplying and fixing of 25 W LED Street light fitting including labour charges for fixing of LED Street light fitting etc all complete as per relevant standard specification and as directed by the departmental officers. (The quality and brand should be go</v>
          </cell>
          <cell r="E1044">
            <v>3367</v>
          </cell>
          <cell r="F1044" t="str">
            <v>Each</v>
          </cell>
        </row>
        <row r="1045">
          <cell r="C1045" t="str">
            <v>12 watts  LED bulb  qtn</v>
          </cell>
          <cell r="D1045" t="str">
            <v xml:space="preserve">Supplying and fixing of 12 W LED Bulb and fixing the bulb including cost of all materials and labour for fixing in position and as directed by the departmental officers. (The entire fittings should be got approved from the executive  engineer before use) </v>
          </cell>
          <cell r="E1045">
            <v>170</v>
          </cell>
          <cell r="F1045" t="str">
            <v>Each</v>
          </cell>
        </row>
        <row r="1046">
          <cell r="D1046">
            <v>0</v>
          </cell>
          <cell r="E1046">
            <v>3190</v>
          </cell>
        </row>
        <row r="1047">
          <cell r="C1047" t="str">
            <v>Supplying and fixing of 24W LED 4000K 2 x 2 Square</v>
          </cell>
          <cell r="D1047" t="str">
            <v>Supplying and fixing of 24W LED 4000K 2 x 2 Square Type Recessed Fitting with LED including cost of all materials and labour charges, etc all complete as per relevant standard specification and as directed by the departmental officers. (The quality and br</v>
          </cell>
          <cell r="E1047">
            <v>5047</v>
          </cell>
          <cell r="F1047" t="str">
            <v>Each</v>
          </cell>
        </row>
        <row r="1048">
          <cell r="C1048" t="str">
            <v xml:space="preserve">Supplying, of 20 feet street light pole </v>
          </cell>
          <cell r="D1048" t="str">
            <v>Supplying, of 20 feet street light pole complete set with necessary accessories such such as 2' 3mm thick MS Pipe10 feet height 1 1/2" 3mm thick MS pipe-10 feet height 3/4" GI pipe 21/2 feet with necessary 11/2 "x3/4" clamp -2nos and street light MS box-1</v>
          </cell>
          <cell r="E1048">
            <v>4800</v>
          </cell>
          <cell r="F1048" t="str">
            <v>Each</v>
          </cell>
        </row>
        <row r="1049">
          <cell r="C1049" t="str">
            <v xml:space="preserve">Supplying and fixing of spot light (MASTER LED 65-50 WA 2700 KMRI636D IND) including labour charges for fixing of light etc all complete </v>
          </cell>
          <cell r="D1049" t="str">
            <v xml:space="preserve">Supplying and fixing of spot light (MASTER LED 65-50 WA 2700 KMRI636D IND) including labour charges for fixing of light etc all complete </v>
          </cell>
          <cell r="E1049">
            <v>2487.67</v>
          </cell>
        </row>
        <row r="1050">
          <cell r="C1050" t="str">
            <v xml:space="preserve">Supplying and fixing of SS Sink of size 900 x 900 x 200mm </v>
          </cell>
          <cell r="D1050" t="str">
            <v>Supplying, delivery and fixing of stainless steel sink of size 900x 900 x 200mm  thick 32mm dia ‘b’ class g.i. waste water pipe and 32 mm dia c.p. waste coupling (sample should be got approved from the executive engineer before use) true to spirit level i</v>
          </cell>
          <cell r="E1050">
            <v>9180</v>
          </cell>
          <cell r="F1050" t="str">
            <v>Each</v>
          </cell>
          <cell r="G1050" t="str">
            <v>(PWD SR 2022-2023, P. 50 )</v>
          </cell>
        </row>
        <row r="1051">
          <cell r="E1051">
            <v>972</v>
          </cell>
          <cell r="F1051" t="str">
            <v>Sqm</v>
          </cell>
        </row>
        <row r="1052">
          <cell r="C1052" t="str">
            <v>Supplying and fixing of 50 W LED Street light fitting</v>
          </cell>
          <cell r="D1052" t="str">
            <v>Supplying and fixing of 50 W Focus light fitting including labour charges for fixing of Focus light light fitting etc all complete as per relevant standard specification and as directed by the departmental officers. (The quality and brand should be got ap</v>
          </cell>
          <cell r="E1052">
            <v>5174</v>
          </cell>
          <cell r="F1052" t="str">
            <v>Each</v>
          </cell>
        </row>
        <row r="1053">
          <cell r="C1053" t="str">
            <v xml:space="preserve">Supplying and fixing of FRC manhole cover </v>
          </cell>
          <cell r="D1053" t="str">
            <v>Supplying and fixing of FRC manhole cover of approved quality and brand of size 0.6 m x 0.6 m ) as per standard specifications including cost of material, labour charges for fixing etc. all complete and as directed by the departmental officers</v>
          </cell>
          <cell r="E1053">
            <v>2000</v>
          </cell>
          <cell r="G1053" t="str">
            <v>Quotation</v>
          </cell>
        </row>
        <row r="1054">
          <cell r="C1054" t="str">
            <v>Clearing the light jungle including removal of rubbish outside the periphery of the area cleared etc., all complete and as directed by the departmental officers</v>
          </cell>
          <cell r="D1054" t="str">
            <v>Clearing the light jungle including removal of rubbish outside the periphery of the area cleared etc., all complete and as directed by the departmental officers</v>
          </cell>
        </row>
        <row r="1055">
          <cell r="C1055" t="str">
            <v xml:space="preserve">Supplying and fixing of Tube Light Electronic Choke </v>
          </cell>
          <cell r="D1055" t="str">
            <v>Supplying and fixing of Tube Light Electronic Choke  including cost of material and labour charges for fixing etc.,all complete complying with relevant standard specifications and as directed by the departmental officers.</v>
          </cell>
        </row>
        <row r="1056">
          <cell r="C1056" t="str">
            <v xml:space="preserve">Supplying and fixing of mosquito preventer </v>
          </cell>
          <cell r="D1056" t="str">
            <v xml:space="preserve">Supplying and fixing of mosquito preventer shutter arrangements using SS mesh 304 grade alround shutter with powder coated aluminium frame 2x1 cm. This frame is to be rigidly fixed with the existing window frame using PVC hinges and locking arrangements. </v>
          </cell>
          <cell r="E1056">
            <v>1506.4</v>
          </cell>
          <cell r="G1056" t="str">
            <v>Quotation</v>
          </cell>
        </row>
        <row r="1057">
          <cell r="C1057" t="str">
            <v>Supplying and fixing of Cupboard Lock</v>
          </cell>
          <cell r="D1057" t="str">
            <v>Supplying and fixing of Cupboard Lock including the cost of materials and labour charges and  as directed by the departmental officers.</v>
          </cell>
          <cell r="E1057">
            <v>305</v>
          </cell>
        </row>
        <row r="1058">
          <cell r="C1058" t="str">
            <v>Supplying and fixing of Cera Wood</v>
          </cell>
          <cell r="D1058" t="str">
            <v>Supplying and fixing of Cera Wood The rate including the cost of materials and labour charges and  as directed by the departmental officers.</v>
          </cell>
          <cell r="E1058">
            <v>1614</v>
          </cell>
          <cell r="F1058" t="str">
            <v>Quotation</v>
          </cell>
        </row>
        <row r="1059">
          <cell r="C1059" t="str">
            <v xml:space="preserve">Supplying and fixing of following size aluminium die casting </v>
          </cell>
          <cell r="D1059" t="str">
            <v>Supplying and Fixing of Aluminium Dye Cast Letters of approved size and colour. The colour treatment process is achieved with MRF colour coat and then the processed coloured layer is set into the kiln for the heat treatment process for the following sizes</v>
          </cell>
          <cell r="E1059" t="str">
            <v>*</v>
          </cell>
        </row>
        <row r="1060">
          <cell r="C1060" t="str">
            <v>a)45cm Letters (18")</v>
          </cell>
          <cell r="D1060" t="str">
            <v>a)45cm Letters (18")</v>
          </cell>
          <cell r="E1060">
            <v>1500</v>
          </cell>
          <cell r="F1060" t="str">
            <v>Quotation</v>
          </cell>
        </row>
        <row r="1061">
          <cell r="C1061" t="str">
            <v>b)30cm Letters (12")</v>
          </cell>
          <cell r="D1061" t="str">
            <v>b)30cm Letters (12")</v>
          </cell>
          <cell r="E1061">
            <v>1200</v>
          </cell>
          <cell r="F1061" t="str">
            <v>Quotation</v>
          </cell>
        </row>
        <row r="1062">
          <cell r="C1062" t="str">
            <v>c)23 cm Letters (9")</v>
          </cell>
          <cell r="D1062" t="str">
            <v>c)23 cm Letters (9")</v>
          </cell>
          <cell r="E1062">
            <v>1179</v>
          </cell>
          <cell r="F1062" t="str">
            <v>Quotation</v>
          </cell>
        </row>
        <row r="1063">
          <cell r="C1063" t="str">
            <v>c)15 cm Letters (6")</v>
          </cell>
          <cell r="D1063" t="str">
            <v>c)15 cm Letters (6")</v>
          </cell>
          <cell r="E1063">
            <v>748</v>
          </cell>
        </row>
        <row r="1064">
          <cell r="C1064" t="str">
            <v>English Brass Letters</v>
          </cell>
          <cell r="D1064" t="str">
            <v>English Brass Letters</v>
          </cell>
        </row>
        <row r="1065">
          <cell r="C1065" t="str">
            <v>25cm (10”)</v>
          </cell>
          <cell r="D1065" t="str">
            <v>25cm (10”)</v>
          </cell>
          <cell r="E1065">
            <v>918</v>
          </cell>
          <cell r="F1065" t="str">
            <v>Each</v>
          </cell>
        </row>
        <row r="1066">
          <cell r="C1066" t="str">
            <v>37cm (15”)</v>
          </cell>
          <cell r="D1066" t="str">
            <v>37cm (15”)</v>
          </cell>
          <cell r="E1066">
            <v>1296</v>
          </cell>
          <cell r="F1066" t="str">
            <v>Each</v>
          </cell>
        </row>
        <row r="1067">
          <cell r="C1067" t="str">
            <v>Tamil Brass Letters</v>
          </cell>
          <cell r="D1067" t="str">
            <v>Tamil Brass Letters</v>
          </cell>
        </row>
        <row r="1068">
          <cell r="C1068" t="str">
            <v>25cm</v>
          </cell>
          <cell r="D1068" t="str">
            <v>25cm</v>
          </cell>
          <cell r="E1068">
            <v>1682</v>
          </cell>
          <cell r="F1068" t="str">
            <v>Each</v>
          </cell>
        </row>
        <row r="1069">
          <cell r="C1069" t="str">
            <v>20cm</v>
          </cell>
          <cell r="D1069" t="str">
            <v>20cm</v>
          </cell>
          <cell r="E1069">
            <v>1274</v>
          </cell>
          <cell r="F1069" t="str">
            <v>Each</v>
          </cell>
        </row>
        <row r="1070">
          <cell r="C1070" t="str">
            <v>15cm</v>
          </cell>
          <cell r="D1070" t="str">
            <v>15cm</v>
          </cell>
          <cell r="E1070">
            <v>2040</v>
          </cell>
          <cell r="F1070" t="str">
            <v>Each</v>
          </cell>
        </row>
        <row r="1071">
          <cell r="C1071" t="str">
            <v>English Stainless Steel Letters</v>
          </cell>
          <cell r="D1071" t="str">
            <v>English Stainless Steel Letters</v>
          </cell>
        </row>
        <row r="1072">
          <cell r="C1072" t="str">
            <v>60cm (24”)</v>
          </cell>
          <cell r="D1072" t="str">
            <v>60cm (24”)</v>
          </cell>
          <cell r="E1072">
            <v>3434</v>
          </cell>
          <cell r="F1072" t="str">
            <v>Each</v>
          </cell>
        </row>
        <row r="1073">
          <cell r="C1073" t="str">
            <v>25cm (10”)</v>
          </cell>
          <cell r="D1073" t="str">
            <v>25cm (10”)</v>
          </cell>
          <cell r="E1073">
            <v>1464</v>
          </cell>
          <cell r="F1073" t="str">
            <v>Each</v>
          </cell>
        </row>
        <row r="1074">
          <cell r="C1074" t="str">
            <v>Tamil Stainless Steel Letters</v>
          </cell>
          <cell r="D1074" t="str">
            <v>Tamil Stainless Steel Letters</v>
          </cell>
        </row>
        <row r="1075">
          <cell r="C1075" t="str">
            <v>60cm (24”)</v>
          </cell>
          <cell r="D1075" t="str">
            <v>60cm (24”)</v>
          </cell>
          <cell r="E1075">
            <v>3656</v>
          </cell>
          <cell r="F1075" t="str">
            <v>Each</v>
          </cell>
        </row>
        <row r="1076">
          <cell r="C1076" t="str">
            <v>25cm (10”)</v>
          </cell>
          <cell r="D1076" t="str">
            <v>25cm (10”)</v>
          </cell>
          <cell r="E1076">
            <v>1818</v>
          </cell>
          <cell r="F1076" t="str">
            <v>Each</v>
          </cell>
        </row>
        <row r="1077">
          <cell r="C1077" t="str">
            <v>Emblem (15”)</v>
          </cell>
          <cell r="D1077" t="str">
            <v>Emblem (15”)</v>
          </cell>
          <cell r="E1077">
            <v>12975</v>
          </cell>
          <cell r="F1077" t="str">
            <v>Each</v>
          </cell>
        </row>
        <row r="1078">
          <cell r="C1078" t="str">
            <v>Plastic name board (4")</v>
          </cell>
          <cell r="D1078" t="str">
            <v>Supplying and Fixing of Plastic name board of size 45 cm X 10CM (18"x4") with Stikness cut in computer to the depth including cost &amp; fixing charges etc.,all complete.</v>
          </cell>
          <cell r="E1078">
            <v>5</v>
          </cell>
          <cell r="F1078" t="str">
            <v>Quotation</v>
          </cell>
        </row>
        <row r="1079">
          <cell r="C1079" t="str">
            <v xml:space="preserve">Supplying and Fixing of Brass Name Board </v>
          </cell>
          <cell r="D1079" t="str">
            <v xml:space="preserve">Supplying and Fixing of Brass Name Board with Brass Letter For the Follwing Size including and Labour for Fixing Etc.,all complete and as directed by the departmental officers. </v>
          </cell>
          <cell r="E1079">
            <v>40</v>
          </cell>
          <cell r="F1079" t="str">
            <v>Quotation</v>
          </cell>
        </row>
        <row r="1080">
          <cell r="C1080" t="str">
            <v xml:space="preserve">Supplying and fixing of tamilnadu government Emblem of 3’-3” dia </v>
          </cell>
          <cell r="D1080" t="str">
            <v xml:space="preserve">Supplying and fixing of tamilnadu government Emblem of 3’-3” dia having brass edging logo brass plate giving 16 dia imported sheet compound wall piece 18kg with oliek weld emergency pieces as directed by the departmental officers. </v>
          </cell>
          <cell r="E1080">
            <v>75000</v>
          </cell>
          <cell r="F1080" t="str">
            <v>Quotation</v>
          </cell>
        </row>
        <row r="1081">
          <cell r="C1081" t="str">
            <v>c)45cm Round logo (18")</v>
          </cell>
          <cell r="D1081" t="str">
            <v>c)45cm Round logo (18")</v>
          </cell>
          <cell r="E1081">
            <v>3500</v>
          </cell>
          <cell r="F1081" t="str">
            <v>Quotation</v>
          </cell>
        </row>
        <row r="1082">
          <cell r="C1082" t="str">
            <v>d)60cm TNPHC Embalam (23")</v>
          </cell>
          <cell r="D1082" t="str">
            <v>d)60cm TNPHC Embalam (23")</v>
          </cell>
          <cell r="E1082">
            <v>4000</v>
          </cell>
          <cell r="F1082" t="str">
            <v>Quotation</v>
          </cell>
        </row>
        <row r="1083">
          <cell r="C1083" t="str">
            <v xml:space="preserve">Supplying of  Godrej Navtal 7 Levers - 3 Keys </v>
          </cell>
          <cell r="D1083" t="str">
            <v>Supplying of  Godrej Navtal 7 Levers - 3 Keys Lock  (Gold, Silver) as per standard specifications including cost of material etc. all complete and as directed by the departmental officers ( Qtn)  P-53</v>
          </cell>
          <cell r="E1083">
            <v>700</v>
          </cell>
          <cell r="F1083" t="str">
            <v>Quotation</v>
          </cell>
        </row>
        <row r="1084">
          <cell r="C1084" t="str">
            <v xml:space="preserve">Supplying and fixing of 5 Amps 5 Pin Flush Type Wall Socket </v>
          </cell>
          <cell r="D1084" t="str">
            <v>Supplying and fixing of 5 Amps 5 Pin Flush Type Wall Socket including cost of material and labour charges for fixing etc.,all complete complying with relevant standard specifications and as directed by the departmental officers.</v>
          </cell>
        </row>
        <row r="1085">
          <cell r="C1085" t="str">
            <v>Supplying and fixing of Hylem sheet</v>
          </cell>
          <cell r="D1085" t="str">
            <v>Supplying and fixing of Hylem sheet including cost of Materials and labour charges for fixing etc.,all complete complying with relevant standard specifications and as directed by the departmental officers.</v>
          </cell>
        </row>
        <row r="1086">
          <cell r="C1086" t="str">
            <v xml:space="preserve">Supplying and fixing of 5 Amps Flush Type Wall Switch </v>
          </cell>
          <cell r="D1086" t="str">
            <v>Supplying and fixing of 5 Amps Flush Type Wall Switch including cost of material and labour charges for fixing etc.,all complete complying with relevant standard specifications and as directed by the departmental officers.</v>
          </cell>
        </row>
        <row r="1087">
          <cell r="C1087" t="str">
            <v xml:space="preserve">Supplying and fixing of Cool Day Light 4 Ft. 36 Watts Tube Light Bulb </v>
          </cell>
          <cell r="D1087" t="str">
            <v>Supplying and fixing of Cool Day Light 4 Ft. 36 Watts Tube Light Bulb including cost of material and labour charges for fixing etc.,all complete complying with relevant standard specifications and as directed by the departmental officers.</v>
          </cell>
        </row>
        <row r="1088">
          <cell r="C1088" t="str">
            <v>Supplying and fixing of Fan Regulator</v>
          </cell>
          <cell r="D1088" t="str">
            <v>Supplying and fixing of Fan Regulator including cost of material and labour charges for fixing etc.,all complete complying with relevant standard specifications and as directed by the departmental officers.</v>
          </cell>
        </row>
        <row r="1089">
          <cell r="C1089" t="str">
            <v xml:space="preserve">Construction of choke pit </v>
          </cell>
          <cell r="D1089" t="str">
            <v>Construction of choke pit including earth work excavation,Prcast slab Ring with Fabrication , Outer filling with 40mm HBSJ , Outer filling with 20mm HBSJ and cover slab etc all complete and as directed by the departmental officers</v>
          </cell>
        </row>
        <row r="1090">
          <cell r="C1090" t="str">
            <v>Earth work excavation for providing Leach pit 1</v>
          </cell>
          <cell r="D1090" t="str">
            <v>Earth work excavation for providing Leach pit 160mm dia SN8 Pipe, Bottom Layer filling with 40mm HBSJ , Top Layer filling with 20mm HBSJ etc all complete and as directed by the departmental officers</v>
          </cell>
        </row>
        <row r="1091">
          <cell r="C1091" t="str">
            <v xml:space="preserve">Peeled off concrete portion redoing with Micro Concreting including cost of Material and Labour charges for rust removal , Epoxy paint Coating in Corrosive steel Portion  </v>
          </cell>
          <cell r="D1091" t="str">
            <v xml:space="preserve">Peeled off concrete portion redoing with Micro Concreting including cost of Material and Labour charges for rust removal , Epoxy paint Coating in Corrosive steel Portion  </v>
          </cell>
        </row>
        <row r="1092">
          <cell r="C1092" t="str">
            <v>Supplying and fixing of 6'x2' Mirror</v>
          </cell>
          <cell r="D1092" t="str">
            <v>Supplying and fixing of 6'x2' Mirror using Teak Wood Border, 9mm thick  water proof plywood background with 5mm thick mirror including cost of Teak Wood Border , Plywood &amp; mirror and labour for fixing in position etc., complete and as directed by the depa</v>
          </cell>
        </row>
        <row r="1093">
          <cell r="C1093" t="str">
            <v xml:space="preserve">Providing two legged scaffolding to the chipping the existing wall surface and repairing the existing sunshades using 15cm dia Casurina post including labour charges for fixing post </v>
          </cell>
          <cell r="D1093" t="str">
            <v xml:space="preserve">Providing two legged scaffolding to the chipping the existing wall surface and repairing the existing sunshades using 15cm dia Casurina post including labour charges for fixing post </v>
          </cell>
        </row>
        <row r="1094">
          <cell r="C1094" t="str">
            <v>For 3m Height</v>
          </cell>
          <cell r="D1094" t="str">
            <v>For 3m Height</v>
          </cell>
          <cell r="E1094">
            <v>344.52</v>
          </cell>
        </row>
        <row r="1095">
          <cell r="C1095" t="str">
            <v>5.5m height in addition of 2.5m ht</v>
          </cell>
          <cell r="D1095" t="str">
            <v>5.5m height in addition of 2.5m ht</v>
          </cell>
          <cell r="E1095">
            <v>676.5</v>
          </cell>
        </row>
        <row r="1096">
          <cell r="C1096" t="str">
            <v>8m height in addition of 2.5m ht</v>
          </cell>
          <cell r="D1096" t="str">
            <v>8m height in addition of 2.5m ht</v>
          </cell>
          <cell r="E1096">
            <v>1008.48</v>
          </cell>
        </row>
        <row r="1097">
          <cell r="C1097" t="str">
            <v>10.5m height in addition of 2.5m ht</v>
          </cell>
          <cell r="D1097" t="str">
            <v>10.5m height in addition of 2.5m ht</v>
          </cell>
          <cell r="E1097">
            <v>1340.46</v>
          </cell>
        </row>
        <row r="1098">
          <cell r="C1098" t="str">
            <v>13m height in addition of 2.5m ht</v>
          </cell>
          <cell r="D1098" t="str">
            <v>13m height in addition of 2.5m ht</v>
          </cell>
          <cell r="E1098">
            <v>1672.44</v>
          </cell>
        </row>
        <row r="1099">
          <cell r="C1099" t="str">
            <v>Wallpatty ( one coat)</v>
          </cell>
          <cell r="D1099" t="str">
            <v xml:space="preserve">Supplying and Applying Of Wall Putty One Coat With Approved Make Wall Putty For Smooth Finishing Over The New Cement Plastered Walls Including Cost Of Putty, Brushes, Watering Curing Labour Charges For Apply Putty, Blade Etc., Complete And As Directed By </v>
          </cell>
          <cell r="E1099">
            <v>94.75</v>
          </cell>
        </row>
        <row r="1100">
          <cell r="F1100" t="str">
            <v>Each</v>
          </cell>
        </row>
        <row r="1101">
          <cell r="F1101" t="str">
            <v>Each</v>
          </cell>
        </row>
        <row r="1102">
          <cell r="E1102">
            <v>4881.1899999999996</v>
          </cell>
          <cell r="F1102" t="str">
            <v>Sqm</v>
          </cell>
        </row>
        <row r="1103">
          <cell r="E1103">
            <v>5175.3599999999997</v>
          </cell>
          <cell r="F1103" t="str">
            <v>Sqm</v>
          </cell>
        </row>
        <row r="1104">
          <cell r="E1104">
            <v>4457.7700000000004</v>
          </cell>
          <cell r="F1104" t="str">
            <v>Sqm</v>
          </cell>
        </row>
        <row r="1105">
          <cell r="F1105" t="str">
            <v>Sqm</v>
          </cell>
        </row>
        <row r="1106">
          <cell r="F1106" t="str">
            <v>Sqm</v>
          </cell>
        </row>
        <row r="1107">
          <cell r="F1107" t="str">
            <v>Sqm</v>
          </cell>
        </row>
        <row r="1108">
          <cell r="F1108" t="str">
            <v>Sqm</v>
          </cell>
        </row>
        <row r="1109">
          <cell r="E1109">
            <v>12300</v>
          </cell>
          <cell r="F1109" t="str">
            <v>Each</v>
          </cell>
        </row>
        <row r="1110">
          <cell r="E1110">
            <v>1471.78</v>
          </cell>
          <cell r="F1110" t="str">
            <v>Sqm</v>
          </cell>
        </row>
        <row r="1111">
          <cell r="C1111" t="str">
            <v xml:space="preserve">Eurocon Tiles flooring </v>
          </cell>
          <cell r="D1111" t="str">
            <v>Supplying and laying concrete tiles superior variety such as (Hindustan/Eurocon tiles etc.) for flooring in CM 1:3 (one of cement and three of sand) 20mm thick, including fixing in position, cutting the tiles to the required size wherever necessary, point</v>
          </cell>
          <cell r="E1111">
            <v>1480.42</v>
          </cell>
          <cell r="F1111" t="str">
            <v>Sqm</v>
          </cell>
        </row>
        <row r="1112">
          <cell r="E1112">
            <v>1250.49</v>
          </cell>
          <cell r="F1112" t="str">
            <v>Sqm</v>
          </cell>
        </row>
        <row r="1113">
          <cell r="E1113">
            <v>1645.03</v>
          </cell>
          <cell r="F1113" t="str">
            <v>Sqm</v>
          </cell>
        </row>
        <row r="1114">
          <cell r="C1114" t="str">
            <v xml:space="preserve">Granite Tiles flooring </v>
          </cell>
          <cell r="D1114" t="str">
            <v xml:space="preserve">supplying and laying of granite tile flooring (super fine polished with machine cut edges of size 2’ x 1’, 10mm thick (ruby red/ raw silk) using grout joint) over cement plastering in cm 1:3 (one of cement and three of sand 20mm thick including fixing in </v>
          </cell>
          <cell r="E1114">
            <v>1622.19</v>
          </cell>
          <cell r="F1114" t="str">
            <v>Sqm</v>
          </cell>
        </row>
        <row r="1115">
          <cell r="E1115">
            <v>275.44</v>
          </cell>
          <cell r="F1115" t="str">
            <v>Sqm</v>
          </cell>
        </row>
        <row r="1116">
          <cell r="E1116">
            <v>41000</v>
          </cell>
          <cell r="F1116" t="str">
            <v>Each</v>
          </cell>
        </row>
        <row r="1117">
          <cell r="E1117">
            <v>6404.62</v>
          </cell>
          <cell r="F1117" t="str">
            <v>Sqm</v>
          </cell>
        </row>
        <row r="1118">
          <cell r="E1118">
            <v>5276.08</v>
          </cell>
          <cell r="F1118" t="str">
            <v>Sqm</v>
          </cell>
        </row>
        <row r="1119">
          <cell r="E1119">
            <v>6404.17</v>
          </cell>
          <cell r="F1119" t="str">
            <v>Sqm</v>
          </cell>
        </row>
        <row r="1120">
          <cell r="E1120">
            <v>6397.71</v>
          </cell>
          <cell r="F1120" t="str">
            <v>Sqm</v>
          </cell>
        </row>
        <row r="1121">
          <cell r="E1121">
            <v>5062.1400000000003</v>
          </cell>
          <cell r="F1121" t="str">
            <v>Sqm</v>
          </cell>
        </row>
        <row r="1122">
          <cell r="E1122">
            <v>5155.57</v>
          </cell>
          <cell r="F1122" t="str">
            <v>Sqm</v>
          </cell>
        </row>
        <row r="1123">
          <cell r="E1123">
            <v>6012.17</v>
          </cell>
          <cell r="F1123" t="str">
            <v>Sqm</v>
          </cell>
        </row>
        <row r="1124">
          <cell r="E1124">
            <v>5256.54</v>
          </cell>
          <cell r="F1124" t="str">
            <v>Sqm</v>
          </cell>
        </row>
        <row r="1125">
          <cell r="E1125">
            <v>5733.89</v>
          </cell>
          <cell r="F1125" t="str">
            <v>Sqm</v>
          </cell>
        </row>
        <row r="1126">
          <cell r="E1126">
            <v>5084.75</v>
          </cell>
          <cell r="F1126" t="str">
            <v>Sqm</v>
          </cell>
        </row>
        <row r="1127">
          <cell r="E1127">
            <v>5644.66</v>
          </cell>
          <cell r="F1127" t="str">
            <v>Sqm</v>
          </cell>
        </row>
        <row r="1128">
          <cell r="E1128">
            <v>5155.57</v>
          </cell>
          <cell r="F1128" t="str">
            <v>Sqm</v>
          </cell>
        </row>
        <row r="1129">
          <cell r="E1129">
            <v>1308</v>
          </cell>
          <cell r="F1129" t="str">
            <v>Each</v>
          </cell>
        </row>
        <row r="1130">
          <cell r="E1130">
            <v>165</v>
          </cell>
          <cell r="F1130" t="str">
            <v>Rmt</v>
          </cell>
        </row>
        <row r="1131">
          <cell r="C1131" t="str">
            <v>Supplying and fixing of Three phase ELCB</v>
          </cell>
          <cell r="D1131" t="str">
            <v>Supplying and fixing 1 Nos of 32 amps 500 volts grade porcelain fuse unit on suitable teakwood plank varnished to be fixed on the top of pole eb street pole with necessary clamps including cost of all materials etc., all complete.</v>
          </cell>
          <cell r="E1131">
            <v>3068.5</v>
          </cell>
          <cell r="F1131" t="str">
            <v>Each</v>
          </cell>
        </row>
        <row r="1132">
          <cell r="E1132">
            <v>2831.8</v>
          </cell>
          <cell r="F1132" t="str">
            <v>Sqm</v>
          </cell>
        </row>
        <row r="1133">
          <cell r="E1133">
            <v>2785.87</v>
          </cell>
          <cell r="F1133" t="str">
            <v>Sqm</v>
          </cell>
        </row>
        <row r="1134">
          <cell r="E1134">
            <v>2706.51</v>
          </cell>
          <cell r="F1134" t="str">
            <v>Sqm</v>
          </cell>
        </row>
        <row r="1135">
          <cell r="E1135">
            <v>2758.68</v>
          </cell>
          <cell r="F1135" t="str">
            <v>Sqm</v>
          </cell>
        </row>
        <row r="1136">
          <cell r="E1136">
            <v>2891.17</v>
          </cell>
          <cell r="F1136" t="str">
            <v>Sqm</v>
          </cell>
        </row>
        <row r="1137">
          <cell r="E1137">
            <v>2699.56</v>
          </cell>
          <cell r="F1137" t="str">
            <v>Sqm</v>
          </cell>
        </row>
        <row r="1138">
          <cell r="E1138">
            <v>2028.98</v>
          </cell>
          <cell r="F1138" t="str">
            <v>Sqm</v>
          </cell>
        </row>
        <row r="1139">
          <cell r="E1139">
            <v>123.55</v>
          </cell>
        </row>
        <row r="1140">
          <cell r="E1140">
            <v>193.64</v>
          </cell>
        </row>
        <row r="1141">
          <cell r="E1141">
            <v>761.55</v>
          </cell>
        </row>
        <row r="1142">
          <cell r="E1142">
            <v>1667.23</v>
          </cell>
        </row>
        <row r="1143">
          <cell r="E1143">
            <v>2640</v>
          </cell>
        </row>
        <row r="1144">
          <cell r="E1144">
            <v>2640</v>
          </cell>
        </row>
        <row r="1145">
          <cell r="E1145">
            <v>2712</v>
          </cell>
        </row>
        <row r="1146">
          <cell r="E1146">
            <v>4960</v>
          </cell>
        </row>
        <row r="1147">
          <cell r="E1147">
            <v>226</v>
          </cell>
        </row>
        <row r="1148">
          <cell r="E1148">
            <v>266</v>
          </cell>
        </row>
        <row r="1149">
          <cell r="E1149">
            <v>398</v>
          </cell>
        </row>
        <row r="1150">
          <cell r="C1150" t="str">
            <v>32 AMPS DOUBLE POLE MAIN SWITCH ON TEAK WOOD BOARD TOP MES SERVICE CONNECTION / MOTOR PUMP( SINGLE PHASE ) SET</v>
          </cell>
          <cell r="D1150" t="str">
            <v xml:space="preserve">supplying and fixing of 32 amps double pole main switch with fuse and neutral link on a suitable well varnished teak wood board including necessary inter connection cost of all materials etc., all complete and as directed by the departmental officers. </v>
          </cell>
          <cell r="E1150">
            <v>1345.6</v>
          </cell>
        </row>
        <row r="1151">
          <cell r="E1151">
            <v>1035.5999999999999</v>
          </cell>
        </row>
        <row r="1152">
          <cell r="E1152">
            <v>1723</v>
          </cell>
        </row>
        <row r="1153">
          <cell r="E1153">
            <v>2156.8000000000002</v>
          </cell>
        </row>
        <row r="1154">
          <cell r="E1154">
            <v>4212</v>
          </cell>
        </row>
        <row r="1155">
          <cell r="E1155">
            <v>3430</v>
          </cell>
        </row>
        <row r="1156">
          <cell r="E1156">
            <v>298.8</v>
          </cell>
        </row>
        <row r="1157">
          <cell r="E1157">
            <v>507</v>
          </cell>
        </row>
        <row r="1158">
          <cell r="E1158">
            <v>389.91</v>
          </cell>
        </row>
        <row r="1159">
          <cell r="E1159">
            <v>789</v>
          </cell>
        </row>
        <row r="1160">
          <cell r="E1160">
            <v>480</v>
          </cell>
        </row>
        <row r="1161">
          <cell r="E1161">
            <v>803.5</v>
          </cell>
        </row>
        <row r="1162">
          <cell r="E1162">
            <v>1520</v>
          </cell>
        </row>
        <row r="1163">
          <cell r="C1163" t="str">
            <v>Supplying and delivery of Three phase ELCB/RCCB</v>
          </cell>
          <cell r="D1163" t="str">
            <v xml:space="preserve">Supplying and fixing of electro mechanically operated three phase earth leakage circuit breaker/residual current circuit breaker (ELCB/RCCB) combined with over load and short circuit protection having a rupturing capacity of 6 ka with 30 milli amps fixed </v>
          </cell>
          <cell r="E1163">
            <v>1876</v>
          </cell>
        </row>
        <row r="1164">
          <cell r="C1164" t="str">
            <v>2 x 4 Sqm.m Copper PVC insulated unsheathed single core 1 KV grade cable for EB service single phase.</v>
          </cell>
          <cell r="D1164" t="str">
            <v>Run off main with 2 wires of 4 Sqm.m PVC insulated single core multi strand fire retardant flexible copper cable with ISI mark conforming to is: 694/1990, 1.1 kv grade cable with continuous earth by means of 2.5 Sqm.m pvc insulated single core multi stran</v>
          </cell>
          <cell r="E1164">
            <v>154.5</v>
          </cell>
        </row>
        <row r="1165">
          <cell r="C1165" t="str">
            <v>4 x 4  Sq mm copper PVC insulated unsheathed single core cable for 3 phase EB service connection</v>
          </cell>
          <cell r="D1165" t="str">
            <v>Run of 4 wires of 4 Sqmm copper PVC insulated unsheathed single cosre/ 1.1 KV grade cable with one run of 7/20 GI stay wire suspended with porcelin reel insulater at 1.0 m C/C for support of phase and neautral cable from the top of street pole to the hous</v>
          </cell>
          <cell r="E1165">
            <v>271</v>
          </cell>
        </row>
        <row r="1166">
          <cell r="C1166" t="str">
            <v>Supplying and fixing of Hydraulic Door Closer</v>
          </cell>
          <cell r="D1166" t="str">
            <v>Supplying and fixing of Hydraulic Door Closer of various sizes of approved quality using Aluminium Extruded Section Body Tubular Type Universal Hydraulic Door Closer with Double Speed Adjustment like HARDWYN (make) 'GAZEL' (or) Equivalent (with ISI Monogr</v>
          </cell>
        </row>
        <row r="1167">
          <cell r="E1167">
            <v>165</v>
          </cell>
        </row>
        <row r="1168">
          <cell r="E1168">
            <v>252.92</v>
          </cell>
        </row>
        <row r="1169">
          <cell r="E1169">
            <v>165.32</v>
          </cell>
        </row>
        <row r="1170">
          <cell r="E1170">
            <v>2258.33</v>
          </cell>
        </row>
        <row r="1171">
          <cell r="E1171">
            <v>2373.6999999999998</v>
          </cell>
        </row>
        <row r="1172">
          <cell r="C1172" t="str">
            <v>S &amp; F TNEB Meter Board made up of MS box 600 x 225 mm with door and lock and key arrangements</v>
          </cell>
          <cell r="D1172" t="str">
            <v>Supply and fixng of TNEB Moter Board suitable for 3 Phases 100A service connection made up of suitable angle iron frame work of size 2 feet x 1 1/2 feet using angle iron of size 1 1/2" x 1 1/2" x 1/4" rigidly fixed on wall covered with hylem sheet of size</v>
          </cell>
          <cell r="E1172">
            <v>5332.91</v>
          </cell>
        </row>
        <row r="1173">
          <cell r="E1173">
            <v>86.48</v>
          </cell>
        </row>
        <row r="1174">
          <cell r="E1174">
            <v>54.5</v>
          </cell>
        </row>
        <row r="1175">
          <cell r="E1175">
            <v>6940.2</v>
          </cell>
        </row>
        <row r="1176">
          <cell r="E1176">
            <v>606</v>
          </cell>
        </row>
        <row r="1177">
          <cell r="E1177">
            <v>895</v>
          </cell>
        </row>
        <row r="1178">
          <cell r="E1178">
            <v>896.1</v>
          </cell>
        </row>
        <row r="1179">
          <cell r="E1179">
            <v>934</v>
          </cell>
        </row>
        <row r="1180">
          <cell r="E1180">
            <v>980</v>
          </cell>
        </row>
        <row r="1181">
          <cell r="E1181">
            <v>2127.5</v>
          </cell>
        </row>
        <row r="1182">
          <cell r="E1182">
            <v>689.3</v>
          </cell>
        </row>
        <row r="1183">
          <cell r="E1183">
            <v>128.19999999999999</v>
          </cell>
        </row>
        <row r="1184">
          <cell r="C1184" t="str">
            <v xml:space="preserve"> Open wiring 2 X 2.5 Sq mm in fully concealed PVC conduit (open wiring)</v>
          </cell>
          <cell r="D1184" t="str">
            <v>Run off main with 2 wires of 2.5 sqmm PVC insulated single core multi strand fire retardant flexible copper cable with ISI mark conforming to is: 694/1990, 1.1 kv grade cable with continuous earth by means of 2.5 sqmm pvc insulated single core multi stran</v>
          </cell>
          <cell r="E1184">
            <v>146.6</v>
          </cell>
        </row>
        <row r="1185">
          <cell r="C1185" t="str">
            <v>whitewashing one coat</v>
          </cell>
          <cell r="D1185" t="str">
            <v>White washing One coats for existing surface using clean shell lime slaked including cost of lime, gum, blue, brushes including scaffolding etc., complete in all respects.</v>
          </cell>
          <cell r="E1185">
            <v>22.96</v>
          </cell>
        </row>
        <row r="1186">
          <cell r="C1186" t="str">
            <v>whitewashing one coat for old wall</v>
          </cell>
          <cell r="D1186" t="str">
            <v>White washing One coats for existing surface using clean shell lime slaked including cost of lime, gum, blue, brushes including  scrapping the old wall ,scaffolding etc., complete in all respects.</v>
          </cell>
          <cell r="E1186">
            <v>27.16</v>
          </cell>
        </row>
        <row r="1187">
          <cell r="C1187" t="str">
            <v>white washing two coat for old wall</v>
          </cell>
          <cell r="D1187" t="str">
            <v>White washing two coats for existing surface using clean shell lime slaked including cost of lime, gum, blue, brushes including scaffolding etc., complete in all respects.</v>
          </cell>
          <cell r="E1187">
            <v>33.43</v>
          </cell>
        </row>
        <row r="1188">
          <cell r="C1188" t="str">
            <v>Thorough scrapping the old wall</v>
          </cell>
          <cell r="D1188" t="str">
            <v>Thorough scrapping of old plastered surface and Washing of plastered surface with soap, soda and water (or with soda lime, brush and water) including the cost required tools and plants and scaffolding if necessary and clearing the debris away from the sit</v>
          </cell>
          <cell r="E1188">
            <v>4.2</v>
          </cell>
        </row>
        <row r="1189">
          <cell r="E1189">
            <v>9.08</v>
          </cell>
        </row>
        <row r="1190">
          <cell r="E1190">
            <v>9.82</v>
          </cell>
        </row>
        <row r="1191">
          <cell r="C1191" t="str">
            <v>Cement paint one coat for old wall</v>
          </cell>
          <cell r="D1191" t="str">
            <v>Painting one coats using approved quality of best cement paint over the old wall surfaces, ceiling or other  similar works including cost of cement paints, putty, brushes, watering, curing, etc., all complete and as directed by the departmental officers (</v>
          </cell>
          <cell r="E1191">
            <v>70.7</v>
          </cell>
        </row>
        <row r="1192">
          <cell r="C1192" t="str">
            <v>Cement paint two coat for old wall</v>
          </cell>
          <cell r="D1192" t="str">
            <v>Painting two coats using approved quality of best cement paint over the old wall surfaces, ceiling or other  similar works including cost of cement paints, putty, brushes, watering, curing, etc., all complete and as directed by the departmental officers (</v>
          </cell>
          <cell r="E1192">
            <v>135.19999999999999</v>
          </cell>
        </row>
        <row r="1193">
          <cell r="C1193" t="str">
            <v>painting one coat for old iron work</v>
          </cell>
          <cell r="D1193" t="str">
            <v>Painting the old iron work and other similar works such as PVC/ASTM pipes, kerb stone and grills with one coats of approved first class synthetic enamel ready mixed paint including thorugh scrapping with approved quality and brand, the paint should be  su</v>
          </cell>
          <cell r="E1193">
            <v>90.19</v>
          </cell>
        </row>
        <row r="1194">
          <cell r="C1194" t="str">
            <v>painting two coat for old iron work</v>
          </cell>
          <cell r="D1194" t="str">
            <v>Painting the old iron work and other similar works such as PVC/ASTM pipes, kerb stone and grills with two coats of approved first class synthetic enamel ready mixed paint including thorugh scrapping with approved quality and brand, the paint should be  su</v>
          </cell>
          <cell r="E1194">
            <v>139.6</v>
          </cell>
        </row>
        <row r="1195">
          <cell r="C1195" t="str">
            <v>painting one coat for old wood work</v>
          </cell>
          <cell r="D1195" t="str">
            <v>Painting the old wood work with One coats of approved first class synthetic enamel ready mixed paint of approved quality and shade, the paint should be supplied by the contractor at his own cost (the quality and the shade of paint should be got approved b</v>
          </cell>
          <cell r="E1195">
            <v>97.5</v>
          </cell>
        </row>
        <row r="1196">
          <cell r="C1196" t="str">
            <v>painting two coat for old wood work</v>
          </cell>
          <cell r="D1196" t="str">
            <v>Painting the old wood work with two coats of approved first class synthetic enamel ready mixed paint of approved quality and shade, the paint should be supplied by the contractor at his own cost (the quality and the shade of paint should be got approved b</v>
          </cell>
          <cell r="E1196">
            <v>158.78</v>
          </cell>
        </row>
        <row r="1197">
          <cell r="E1197">
            <v>90.17</v>
          </cell>
        </row>
        <row r="1198">
          <cell r="C1198" t="str">
            <v>Plastic Emulsion PAINT one coat for old wall</v>
          </cell>
          <cell r="D1198" t="str">
            <v>Painting the Old walls with one coats of approved best ready mixed plastic emulsion paint in  cement plastered wall surfaces and ceiling including cost of plastic emulsion paint, putty, brushers etc., all complete and as directed by the departmental offic</v>
          </cell>
          <cell r="E1198">
            <v>83.57</v>
          </cell>
        </row>
        <row r="1199">
          <cell r="C1199" t="str">
            <v>Plastic Emulsion PAINT two coat for old wall</v>
          </cell>
          <cell r="D1199" t="str">
            <v>Painting the Old walls with Two coats of approved best ready mixed plastic emulsion paint in  cement plastered wall surfaces and ceiling including cost of plastic emulsion paint, putty, brushers etc., all complete and as directed by the departmental offic</v>
          </cell>
          <cell r="E1199">
            <v>165.09</v>
          </cell>
        </row>
        <row r="1200">
          <cell r="C1200" t="str">
            <v>Dismantling the Brick / Stone work Clay Mortor under 3m height wall</v>
          </cell>
          <cell r="D1200" t="str">
            <v>Dismantling clearing away and carefully stacking materials useful for reuse for Brick / Stone wall in Clay Mortor under 3m height wall  including the cost of required tools and plants scaffolding if necessary and clearing the debris away from the site etc</v>
          </cell>
          <cell r="F1200" t="str">
            <v>PWD SOR 2021-2022 P-21 Item 8,10</v>
          </cell>
        </row>
        <row r="1201">
          <cell r="C1201" t="str">
            <v>Dismantling the Brick / Stone work Clay Mortor over the initial height of 3m</v>
          </cell>
          <cell r="D1201" t="str">
            <v>Dismantling clearing away and carefully stacking materials useful for reuse for Brick / Stone wall in Clay Mortor over the initial height of 3m  including the cost of required tools and plants scaffolding if necessary and clearing the debris away from the</v>
          </cell>
          <cell r="F1201" t="str">
            <v>PWD SOR 2021-2022 P-21 Item 9,11</v>
          </cell>
        </row>
        <row r="1202">
          <cell r="C1202" t="str">
            <v>Dismantling the Mud / Sun Dried Brick Walls under 3m height wall</v>
          </cell>
          <cell r="D1202" t="str">
            <v xml:space="preserve">Dismantling clearing away and carefully stacking materials useful for reuse for Mud / Sun Dried Brick Walls under 3m height wall  including the cost of required tools and plants scaffolding if necessary and clearing the debris away from the site etc  all </v>
          </cell>
          <cell r="F1202" t="str">
            <v>PWD SOR 2021-2022 P-21 Item 10,11A</v>
          </cell>
        </row>
        <row r="1203">
          <cell r="C1203" t="str">
            <v>Dismantling the Mud / Sun Dried Brick Wallsover the initial height of 3m</v>
          </cell>
          <cell r="D1203" t="str">
            <v>Dismantling clearing away and carefully stacking materials useful for reuse for Mud / Sun Dried Brick Wallsr over the initial height of 3m  including the cost of required tools and plants scaffolding if necessary and clearing the debris away from the site</v>
          </cell>
          <cell r="F1203" t="str">
            <v>PWD SOR 2021-2022 P-21 Item 11,11B</v>
          </cell>
        </row>
        <row r="1204">
          <cell r="C1204" t="str">
            <v>Dismantling the Brick / Stone Masonry in lime mortar walls under 3m high</v>
          </cell>
          <cell r="D1204" t="str">
            <v>Dismantling clearing away and carefully stacking materials useful for reuse for Brick / Stone Masonry in lime mortar walls under 3m high including the cost of required tools and plants scaffolding if necessary and clearing the debris away from the site et</v>
          </cell>
          <cell r="F1204" t="str">
            <v>PWD SOR 2021-2022 P-21 Item 12,12</v>
          </cell>
        </row>
        <row r="1205">
          <cell r="C1205" t="str">
            <v>Dismantling the Brick / Stone Masonry in lime mortar wall over the initial height of 3m</v>
          </cell>
          <cell r="D1205" t="str">
            <v>Dismantling clearing away and carefully stacking materials useful for reuse for Brick / Stone Masonry in lime mortar wall  over the initial height of 3m  including the cost of required tools and plants scaffolding if necessary and clearing the debris away</v>
          </cell>
          <cell r="E1205">
            <v>25.75</v>
          </cell>
          <cell r="F1205" t="str">
            <v>PWD SOR 2021-2022 P-21 Item 13,13</v>
          </cell>
          <cell r="G1205" t="str">
            <v>Sqm</v>
          </cell>
        </row>
        <row r="1206">
          <cell r="C1206" t="str">
            <v>Dismantling the brick work Cement Mortor under 3m height wall</v>
          </cell>
          <cell r="D1206" t="str">
            <v>Dismantling clearing away and carefully stacking materials useful for reuse for Brick wall in Cement mortor including the cost of required tools and plants scaffolding if necessary and clearing the debris away from the site etc  all complete and as direct</v>
          </cell>
          <cell r="F1206" t="str">
            <v>PWD SOR 2021-2022 P-21 Item 14,14</v>
          </cell>
        </row>
        <row r="1207">
          <cell r="C1207" t="str">
            <v>Dismantling the brick work Cement Mortor over the initial height of 3m</v>
          </cell>
          <cell r="D1207" t="str">
            <v>Dismantling clearing away and carefully stacking materials useful for reuse for Brick wall in Cement mortor over the initial height of 3m including the cost of required tools and plants scaffolding if necessary and clearing the debris away from the site e</v>
          </cell>
          <cell r="F1207" t="str">
            <v>PWD SOR 2021-2022 P-21 Item 15,15</v>
          </cell>
        </row>
        <row r="1208">
          <cell r="C1208" t="str">
            <v>Dismantling Lime Concrete</v>
          </cell>
          <cell r="D1208" t="str">
            <v>Dismantling clearing away and carefully stacking materials useful for reuse for Lime Concrete including the cost of required tools and plants scaffolding if necessary and clearing the debris away from the site etc  all complete and as directed by the depa</v>
          </cell>
          <cell r="F1208" t="str">
            <v>PWD SOR 2021-2022 P-21 Item 27,36</v>
          </cell>
        </row>
        <row r="1209">
          <cell r="C1209" t="str">
            <v>Dismantling Plain Cement Concrete</v>
          </cell>
          <cell r="D1209" t="str">
            <v xml:space="preserve">Dismantling clearing away and carefully stacking materials useful for reuse for Plain Cement Concrete including the cost of required tools and plants scaffolding if necessary and clearing the debris away from the site etc  all complete and as directed by </v>
          </cell>
          <cell r="E1209">
            <v>419</v>
          </cell>
          <cell r="F1209" t="str">
            <v>PWD SOR 2021-2022 P-22 Item 28,37</v>
          </cell>
        </row>
        <row r="1210">
          <cell r="C1210" t="str">
            <v>Dismantling the RCC etc all complete</v>
          </cell>
          <cell r="D1210" t="str">
            <v>Dismantling clearing away and carefully stacking materials useful for reuse for Reinforced Cement Concrete including the cost of required tools and plants scaffolding if necessary and clearing the debris away from the site etc  all complete and as directe</v>
          </cell>
          <cell r="F1210" t="str">
            <v>PWD SOR 2021-2022 P-21 Item 29,38</v>
          </cell>
        </row>
        <row r="1211">
          <cell r="C1211" t="str">
            <v>Dismantling RCC using deploying machineries</v>
          </cell>
          <cell r="D1211" t="str">
            <v xml:space="preserve">Dismantling clearing away and carefully stacking materials useful for reuse for Reinforced Cement Concrete using deploying machineries including the cost of required tools and plants scaffolding if necessary and clearing the debris away from the site etc </v>
          </cell>
          <cell r="F1211" t="str">
            <v>PWD SOR 2021-2022 P-21 Item 30,38</v>
          </cell>
        </row>
        <row r="1212">
          <cell r="C1212" t="str">
            <v>Chipping of plastering for existing wall portion etc., all complete</v>
          </cell>
          <cell r="D1212" t="str">
            <v>Chipping of concrete and roughening the existing ceiling surfaces including the cost required tools and plants and scaffolding if necessary and clearing the debris away from the site etc., all complete and as directed by the competent authority.</v>
          </cell>
          <cell r="E1212">
            <v>34.85</v>
          </cell>
          <cell r="F1212" t="str">
            <v>PWD SOR 2021-2022 P-21 Item 31,38a</v>
          </cell>
        </row>
        <row r="1213">
          <cell r="C1213" t="str">
            <v>Dismantling the Pressed tiles &amp; weathering course</v>
          </cell>
          <cell r="D1213" t="str">
            <v>Dismantling clearing away and carefully stacking materials useful for reuse for pressed tiles and weathering course  the cost of required tools and plants if necessary and clearing the debris away from the site etc  all complete and as directed by the dep</v>
          </cell>
          <cell r="F1213" t="str">
            <v>PWD SOR 2021-2022 P-21 Item 32,38B</v>
          </cell>
        </row>
        <row r="1214">
          <cell r="C1214" t="str">
            <v>Dismantling of Mosaic Tiles / Glazed Tiles / Cuddapah Slabs</v>
          </cell>
          <cell r="D1214" t="str">
            <v>Dismantling, clearing away and carefully stacking materials useful for re-use for Floor finish and dadooing walls in cement mortar with Mosaic Tiles / Glazed Tiles / Cuddapah Slabs</v>
          </cell>
          <cell r="E1214">
            <v>57.23</v>
          </cell>
          <cell r="F1214" t="str">
            <v>PWD SOR 2021-2022 P-21 Item 37,38-G</v>
          </cell>
        </row>
        <row r="1215">
          <cell r="C1215" t="str">
            <v xml:space="preserve">Doors and Windows including removal of frames, hinges and fastenings
</v>
          </cell>
          <cell r="D1215" t="str">
            <v xml:space="preserve">Removing of Doors and Windows including removal of frames, hinges and fastenings
</v>
          </cell>
          <cell r="E1215">
            <v>132.4</v>
          </cell>
          <cell r="F1215" t="str">
            <v>PWD SOR 2021-2022 P-21 Item 37,38-G</v>
          </cell>
          <cell r="G1215" t="str">
            <v>Sqm</v>
          </cell>
        </row>
        <row r="1216">
          <cell r="C1216" t="str">
            <v>Removing of Plinth Protection and chamber slab</v>
          </cell>
          <cell r="D1216" t="str">
            <v>Removing of Plinth Protection and chamber slab</v>
          </cell>
        </row>
        <row r="1217">
          <cell r="C1217" t="str">
            <v>Dismantling, clearing away and carefully stacking materials useful for re-use for door and windows</v>
          </cell>
          <cell r="D1217" t="str">
            <v>Dismantling, clearing away and carefully stacking materials useful for re-use for door and windows</v>
          </cell>
        </row>
        <row r="1218">
          <cell r="C1218" t="str">
            <v>1 PHASE UPS (Single Phase In &amp; Single Phase Out)</v>
          </cell>
          <cell r="D1218" t="str">
            <v>1 PHASE UPS (Single Phase In &amp; Single Phase Out)</v>
          </cell>
        </row>
        <row r="1219">
          <cell r="C1219" t="str">
            <v>1 KVA</v>
          </cell>
          <cell r="D1219" t="str">
            <v>1 KVA</v>
          </cell>
        </row>
        <row r="1220">
          <cell r="C1220" t="str">
            <v>2 KVA</v>
          </cell>
          <cell r="D1220" t="str">
            <v>2 KVA</v>
          </cell>
        </row>
        <row r="1221">
          <cell r="C1221" t="str">
            <v>3 KVA</v>
          </cell>
          <cell r="D1221" t="str">
            <v>3 KVA</v>
          </cell>
        </row>
        <row r="1222">
          <cell r="C1222" t="str">
            <v>4 KVA</v>
          </cell>
          <cell r="D1222" t="str">
            <v>4 KVA</v>
          </cell>
        </row>
        <row r="1223">
          <cell r="C1223" t="str">
            <v>5 KVA</v>
          </cell>
          <cell r="D1223" t="str">
            <v>5 KVA</v>
          </cell>
        </row>
        <row r="1224">
          <cell r="C1224" t="str">
            <v>3 PHASE UPS (Three Phase In &amp; Single Phase Out)</v>
          </cell>
          <cell r="D1224" t="str">
            <v>3 PHASE UPS (Three Phase In &amp; Single Phase Out)</v>
          </cell>
        </row>
        <row r="1225">
          <cell r="C1225" t="str">
            <v>7.5 KVA</v>
          </cell>
          <cell r="D1225" t="str">
            <v>7.5 KVA</v>
          </cell>
        </row>
        <row r="1226">
          <cell r="C1226" t="str">
            <v>10 KVA</v>
          </cell>
          <cell r="D1226" t="str">
            <v>10 KVA</v>
          </cell>
        </row>
        <row r="1227">
          <cell r="C1227" t="str">
            <v>15 KVA</v>
          </cell>
          <cell r="D1227" t="str">
            <v>15 KVA</v>
          </cell>
        </row>
        <row r="1228">
          <cell r="C1228" t="str">
            <v>Supply, Installation, Testing and Commissioning of 3 KVA online UPS System using SMF Batteries  sinewave single phase inverter with exide tubular backup time with suitable rack with MS Ra/ trolly for inverter and batteries</v>
          </cell>
          <cell r="D1228" t="str">
            <v>Supply, Installation, Testing and Commissioning of 2 KVA sinewave single phase inverter with exide tubular battery for 30 minutes backup time with suitable rack / trolly for inverter and batteries</v>
          </cell>
        </row>
        <row r="1229">
          <cell r="C1229" t="str">
            <v>supplying and fixing of wall cladding using granite tiles (red ruby /similar</v>
          </cell>
          <cell r="D1229" t="str">
            <v>supplying and fixing of wall cladding using granite tiles (red ruby /similar varieties) (best approved quality and the same shall be got approved from the executive engineer before using) over cement plastering in cm 1:2 (one of cement and two of sand) 10</v>
          </cell>
          <cell r="E1229">
            <v>1750.52</v>
          </cell>
          <cell r="F1229" t="str">
            <v>Data</v>
          </cell>
        </row>
        <row r="1230">
          <cell r="C1230" t="str">
            <v xml:space="preserve">supplying and fixing of wall cladding Top granite beeding </v>
          </cell>
          <cell r="D1230" t="str">
            <v>supplying and fixing of wall cladding Top granite beeding to the required size having 18-20 mm thick.(best approved quality and the same shall be got approved from the executive engineer before using) over cement plastering in cm 1:2 (one of cement and tw</v>
          </cell>
          <cell r="E1230">
            <v>2677.52</v>
          </cell>
          <cell r="F1230" t="str">
            <v>Data</v>
          </cell>
        </row>
        <row r="1231">
          <cell r="C1231" t="str">
            <v>Supplying, testing and commission of 2 ton capacity Hi-wall counted single split type AC unit</v>
          </cell>
          <cell r="D1231" t="str">
            <v>Supplying, testing and commission of 5 Star   2 ton capacity Hi-wall counted single split type AC unit superior variety/make consisting of outdoor condensing unit complete with compressor and air cooler condenser with fan motor and one indoor unit with ev</v>
          </cell>
        </row>
        <row r="1232">
          <cell r="C1232" t="str">
            <v>Supplying, testing and commission of 2 ton capacity Hi-wall counted single split type AC unit 3 star</v>
          </cell>
          <cell r="D1232" t="str">
            <v>Supplying, testing and commission of 3 Star   2 ton capacity Hi-wall counted single split type AC unit superior variety/make consisting of outdoor condensing unit complete with compressor and air cooler condenser with fan motor and one indoor unit with ev</v>
          </cell>
        </row>
        <row r="1233">
          <cell r="C1233" t="str">
            <v>Supplying, testing and commission of 2.0  ton capacity Hi-wall counted single split type AC unit</v>
          </cell>
          <cell r="D1233" t="str">
            <v>Supplying, testing and commission of 3 Star   2.0  ton capacity Hi-wall counted single split type AC unit superior variety/make consisting of outdoor condensing unit complete with compressor and air cooler condenser with fan motor and one indoor unit with</v>
          </cell>
          <cell r="E1233">
            <v>44160</v>
          </cell>
          <cell r="F1233" t="str">
            <v>PWD SOR</v>
          </cell>
        </row>
        <row r="1234">
          <cell r="C1234" t="str">
            <v>Supply and installation of 5 KVA capacity Automatic  Voltage Stabilizer with time delay relay (V-Gurad Equivalent)</v>
          </cell>
          <cell r="D1234" t="str">
            <v>Supply and installation of 5 KVA capacity Automatic  Voltage Stabilizer with time delay relay (V-Gurad Equivalent)</v>
          </cell>
          <cell r="E1234">
            <v>4940</v>
          </cell>
          <cell r="F1234" t="str">
            <v>PWD SOR</v>
          </cell>
        </row>
        <row r="1235">
          <cell r="C1235" t="str">
            <v>Supply and laying of 5/8" and 3/8" copper pipe (Extra beyond 3 metres supplied with AC unit)</v>
          </cell>
          <cell r="D1235" t="str">
            <v>Supply and laying of 5/8" and 3/8" copper pipe (Extra beyond 3 metres supplied with AC unit)</v>
          </cell>
          <cell r="E1235">
            <v>940</v>
          </cell>
          <cell r="F1235" t="str">
            <v>PWD SOR</v>
          </cell>
        </row>
        <row r="1236">
          <cell r="C1236" t="str">
            <v>Supply and fixing of MS stand for fixing outdoor unit</v>
          </cell>
          <cell r="D1236" t="str">
            <v xml:space="preserve">Supply and fixing of MS stand for fixing outdoor unit </v>
          </cell>
          <cell r="E1236">
            <v>1088</v>
          </cell>
          <cell r="F1236" t="str">
            <v>PWD SOR</v>
          </cell>
        </row>
        <row r="1237">
          <cell r="C1237" t="str">
            <v>Supply, Erection and Commissioning of 1No of Passengers lift (13 Persons - 884 Kgs.)at site according to the following specification</v>
          </cell>
          <cell r="D1237" t="str">
            <v>Supply, Erection and Commissioning of 1No of Passengers lift (13 Persons - 884 Kgs.)at site according to the following specification (MACHINE ROOMLESS - GEAR LESS )</v>
          </cell>
        </row>
        <row r="1238">
          <cell r="C1238" t="str">
            <v>Supply, Erection and Commissioning of 1No of Passengers lift (8 Persons - 884 Kgs.)at site according to the following specification</v>
          </cell>
          <cell r="D1238" t="str">
            <v>Supply, Erection and Commissioning of 1No of Passengers lift (10 Persons - 884 Kgs.)at site according to the following specification (MACHINE ROOMLESS - GEAR LESS )</v>
          </cell>
          <cell r="F1238" t="str">
            <v>PWD SOR</v>
          </cell>
        </row>
        <row r="1239">
          <cell r="C1239" t="str">
            <v>Annual Maintanance charges for 2nd Year</v>
          </cell>
          <cell r="D1239" t="str">
            <v>Annual Maintanance charges for 2nd Year (As per Srirangam Estimate)</v>
          </cell>
        </row>
        <row r="1240">
          <cell r="C1240" t="str">
            <v>Annual Maintanance charges for 3rd Year</v>
          </cell>
          <cell r="D1240" t="str">
            <v>Annual Maintanance charges for 3rd Year</v>
          </cell>
        </row>
        <row r="1241">
          <cell r="C1241" t="str">
            <v>Annual Maintanance charges for 4th Year</v>
          </cell>
          <cell r="D1241" t="str">
            <v>Annual Maintanance charges for 4th Year</v>
          </cell>
        </row>
        <row r="1242">
          <cell r="C1242" t="str">
            <v xml:space="preserve">Annual Maintanance charges for 5th Year </v>
          </cell>
          <cell r="D1242" t="str">
            <v xml:space="preserve">Annual Maintanance charges for 5th Year </v>
          </cell>
        </row>
        <row r="1243">
          <cell r="C1243" t="str">
            <v>Supplying and fixing of IP Camera with  4 megafixel including 1/3” progressive</v>
          </cell>
          <cell r="D1243" t="str">
            <v>Supplying and fixing of IP Camera with  4 megafixel including 1/3” progressive CMOS, ICR, O lux with IR, 2688 x 1520 : 20 fps, 4/6mm lens, IP66, DC12V and POE, DWDR, 3D DNR, BLC, IR Range upto 30m supporting mobile monitoring via EZVIZP2P with full metall</v>
          </cell>
          <cell r="F1243" t="str">
            <v>Nos</v>
          </cell>
        </row>
        <row r="1244">
          <cell r="C1244" t="str">
            <v xml:space="preserve">Supplying and installation of Network video recorder (NVR) supporting upto 8 megafixel </v>
          </cell>
          <cell r="D1244" t="str">
            <v>Supplying and installation of Network video recorder (NVR) supporting upto 8 megafixel resolution recording and 1 – ch HDMI, 1 ch VGA, HMDI upto 4K (3840 x 2160) resolution to connect 32  – ch network cameras with 80m/160m incoming bandwidth, plug and pla</v>
          </cell>
          <cell r="F1244" t="str">
            <v>Nos</v>
          </cell>
        </row>
        <row r="1245">
          <cell r="C1245" t="str">
            <v xml:space="preserve">Supply of CAT 6 UTP  cable confirming to EIA/TIA 568 – C.2 and IEC/ISO 11801 to operate at bandwidth of 250 MHZ with solid bare </v>
          </cell>
          <cell r="D1245" t="str">
            <v>Supply of CAT 6 UTP  cable confirming to EIA/TIA 568 – C.2 and IEC/ISO 11801 to operate at bandwidth of 250 MHZ with solid bare electrolytic grade copper, armouring in GI wire, temperature rating – 20 to + 60 deg. C including the cost of running the cable</v>
          </cell>
          <cell r="F1245" t="str">
            <v>Rmt</v>
          </cell>
        </row>
        <row r="1246">
          <cell r="C1246" t="str">
            <v xml:space="preserve">Labour chrges for laying of  CAT 6 UTP </v>
          </cell>
          <cell r="D1246" t="str">
            <v xml:space="preserve">Labour chrges for laying of  CAT 6 UTP armoured cable confirming to EIA/TIA 568 – C.2 and IEC/ISO 11801 to operate at bandwidth of 250 MHZ with solid bare electrolytic grade copper, armouring in GI wire, temperature rating – 20 to + 60 deg as directed by </v>
          </cell>
          <cell r="F1246" t="str">
            <v>Rmt</v>
          </cell>
        </row>
        <row r="1247">
          <cell r="C1247" t="str">
            <v xml:space="preserve">Supplying and installation of POE </v>
          </cell>
          <cell r="D1247" t="str">
            <v>Supplying and installation of POE (Power over Ethernet) unit with uplink option and 8 channel operating options one incoming and one outgoing provision – as directed by the departmental officers.</v>
          </cell>
          <cell r="F1247" t="str">
            <v>Nos</v>
          </cell>
        </row>
        <row r="1248">
          <cell r="C1248" t="str">
            <v>Supplying and installation of 8 Port</v>
          </cell>
          <cell r="D1248" t="str">
            <v>Supplying and installation of 8 Port POE (Power over Ethernet) BOX provision – as directed by the departmental officers.  ( QTN)</v>
          </cell>
          <cell r="F1248" t="str">
            <v>Nos</v>
          </cell>
        </row>
        <row r="1249">
          <cell r="C1249" t="str">
            <v xml:space="preserve">Supplying and installation of POE </v>
          </cell>
          <cell r="D1249" t="str">
            <v>Supplying and installation of POE (Power over Ethernet) unit with uplink option and 4 channel operating options one incoming and one outgoing provision – as directed by the departmental officers.   (QUOTATION)</v>
          </cell>
          <cell r="F1249" t="str">
            <v>Nos</v>
          </cell>
        </row>
        <row r="1250">
          <cell r="C1250" t="str">
            <v xml:space="preserve">Supplying and installation of 4 Port POE </v>
          </cell>
          <cell r="D1250" t="str">
            <v>Supplying and installation of 4 Port POE (Power over Ethernet) BOX provision – as directed by the departmental officers. (QUOTATION)</v>
          </cell>
          <cell r="F1250" t="str">
            <v>Nos</v>
          </cell>
        </row>
        <row r="1251">
          <cell r="C1251" t="str">
            <v>Supplying and installation of 4TB i</v>
          </cell>
          <cell r="D1251" t="str">
            <v>Supplying and installation of 4TB internal AV - Hard disc of standard brand –as directed by the departmentalofficer s.</v>
          </cell>
          <cell r="F1251" t="str">
            <v>Nos</v>
          </cell>
        </row>
        <row r="1252">
          <cell r="C1252" t="str">
            <v xml:space="preserve">Labour charges towards installation of all CCTV </v>
          </cell>
          <cell r="D1252" t="str">
            <v>Labour charges towards installation of all CCTV accessories cameras - as directed by the departmental officers.</v>
          </cell>
          <cell r="F1252" t="str">
            <v>Nos</v>
          </cell>
        </row>
        <row r="1253">
          <cell r="C1253" t="str">
            <v xml:space="preserve">Labour charges towards installation of all NVR </v>
          </cell>
          <cell r="D1253" t="str">
            <v>Labour charges towards installation of all NVR and all accessories etc,.- as directed by the departmental officers.</v>
          </cell>
          <cell r="F1253" t="str">
            <v>Nos</v>
          </cell>
        </row>
        <row r="1254">
          <cell r="C1254" t="str">
            <v>Supplying and installation of 32" LED TV For the following specifications Resolution: HD Ready</v>
          </cell>
          <cell r="D1254" t="str">
            <v xml:space="preserve">Supplying and installation of 32" LED TV For the following specifications Resolution: HD Ready (1366 x 768p) | Refresh Rate: 50 hertz, Connectivity: 3 HDMI ports to connect set top box, Blu Ray players, gaming console | 2 USB ports to connect hard drives </v>
          </cell>
          <cell r="F1254" t="str">
            <v>Nos</v>
          </cell>
        </row>
        <row r="1255">
          <cell r="C1255" t="str">
            <v>Supply and fixing of 6 way SP DB of 16 A / way with 16 A DP switch with metal clad of 500V (side handle) with fuse and neutral on suitable TW board with PWD earthing</v>
          </cell>
          <cell r="D1255" t="str">
            <v>Supply and fixing of 6 way SP DB of 16 A / way with 16 A DP switch with metal clad of 500V (side handle) with fuse and neutral on suitable TW board with PWD earthing
Electrical SD Data 149</v>
          </cell>
        </row>
        <row r="1256">
          <cell r="C1256" t="str">
            <v>Supplying and fixing of Extension Fan rod 0.60m Length</v>
          </cell>
          <cell r="D1256" t="str">
            <v>Supplying and fixing of Extension Fan rod 0.60m Length</v>
          </cell>
        </row>
        <row r="1257">
          <cell r="C1257" t="str">
            <v>Removing, repairing and rewinding of ceiling fan including rewinding charges, cost of labour charges for removing etc., all complete and as directed by the departmental officers.</v>
          </cell>
          <cell r="D1257" t="str">
            <v>Removing, repairing and rewinding of ceiling fan including rewinding charges, cost of labour charges for removing etc., all complete and as directed by the departmental officers.</v>
          </cell>
        </row>
        <row r="1258">
          <cell r="C1258" t="str">
            <v>Manhole Cover SFRC 750mm x 750mm</v>
          </cell>
          <cell r="D1258" t="str">
            <v>Manhole Cover SFRC 750mm x 750mm</v>
          </cell>
          <cell r="E1258">
            <v>2701</v>
          </cell>
          <cell r="F1258" t="str">
            <v>PWD SOR</v>
          </cell>
        </row>
        <row r="1259">
          <cell r="C1259" t="str">
            <v>Supplying and fixing of MS angle of size 50 x 50 x 5 mm MS angle to hold LTUG cable in OH portion etc., all complete</v>
          </cell>
          <cell r="D1259" t="str">
            <v>Supplying and fixing of MS angle of size 50 x 50 x 5 mm MS angle to hold LTUG cable in OH portion etc., all complete</v>
          </cell>
          <cell r="E1259">
            <v>57.6</v>
          </cell>
          <cell r="F1259" t="str">
            <v>PWD SOR</v>
          </cell>
        </row>
        <row r="1260">
          <cell r="F1260" t="str">
            <v>DATA</v>
          </cell>
        </row>
        <row r="1265">
          <cell r="C1265" t="str">
            <v xml:space="preserve">Supply and erection of 250Amps capacity floor mounting panel board (Cubical type) with bus bar chamber made up of 14/16 SWG MS sheet for 3 phase 4 wire system with </v>
          </cell>
          <cell r="D1265" t="str">
            <v>Supply and erection of 250Amps capacity floor mounting panel board (Cubical type) with bus bar chamber made up of 14/16 SWG MS sheet for 3 phase 4 wire system with 
25 mm x 6mm tin coated copper flats for phases and 25mm x 3 mm tin coated copper flats for</v>
          </cell>
        </row>
        <row r="1266">
          <cell r="C1266" t="str">
            <v>Incoming
2 No. 250A FP MCCB with Manual Closing Mechanism of 25KA Short Circuit Rating with Thermal O/L and Magnetic S/C Protection.
Both are mechanically interlocked. 
Bus Bar:
250 Amps 3 phase 4 wire Copper Bus Bar</v>
          </cell>
          <cell r="D1266" t="str">
            <v>Incoming
2 No. 250A FP MCCB with Manual Closing Mechanism of 25KA Short Circuit Rating with Thermal O/L and Magnetic S/C Protection.
Both are mechanically interlocked. 
Bus Bar:
250 Amps 3 phase 4 wire Copper Bus Bar</v>
          </cell>
        </row>
        <row r="1267">
          <cell r="C1267" t="str">
            <v>Outgoing
 3 Nos. 125 A TPN fixed type MCCB with Manual Closing Mechanism of 15KA Short Circuit Rating with Thermal O/L and Magnetic S/C Protection        
6 Nos. 63 A TPN fixed type MCCB with Manual Closing Mechanism of 15KA Short Circuit Rating with Ther</v>
          </cell>
          <cell r="D1267" t="str">
            <v>Outgoing
 3 Nos. 125 A TPN fixed type MCCB with Manual Closing Mechanism of 15KA Short Circuit Rating with Thermal O/L and Magnetic S/C Protection        
6 Nos. 63 A TPN fixed type MCCB with Manual Closing Mechanism of 15KA Short Circuit Rating with Ther</v>
          </cell>
        </row>
        <row r="1268">
          <cell r="C1268" t="str">
            <v>Dummy provision - 1 No.</v>
          </cell>
          <cell r="D1268" t="str">
            <v>Dummy provision - 1 No.</v>
          </cell>
        </row>
        <row r="1269">
          <cell r="C1269" t="str">
            <v>1set LED pilot lamps withfuse units, switches and interconnections; inter connection to the bus bar by 25 x 6mm  T C copper flat for phases and  25 x 3mm T C copper flat for neutral from 200A / 250 ATPN MCCB to the bus;inter connection to the bus bar by 2</v>
          </cell>
          <cell r="D1269" t="str">
            <v>1set LED pilot lamps withfuse units, switches and interconnections; inter connection to the bus bar by 25 x 6mm  T C copper flat for phases and  25 x 3mm T C copper flat for neutral from 200A / 250 ATPN MCCB to the bus;inter connection to the bus bar by 2</v>
          </cell>
        </row>
        <row r="1270">
          <cell r="C1270" t="str">
            <v>Supply and erection of 125 Amps capacity floor mounting panel board (Cubical type)</v>
          </cell>
          <cell r="D1270" t="str">
            <v>Supply and erection of 125 Amps capacity floor mounting panel board (Cubical type) with bus bar chamber made up of 14/16 SWG MS sheet for 3 phase 4 wire system with 
25 mm x3 mm tin coated copper flats for phases and  neutral  cable chamber, switch chambe</v>
          </cell>
        </row>
        <row r="1271">
          <cell r="C1271" t="str">
            <v>Incoming
1 No. 125 A TPN MCCB with Manual Closing Mechanism of 25KA Short Circuit Rating with Thermal O/L and Magnetic S/C Protection.
Bus Bar:
125 Amps 3 phase 4 wire Copper Bus Bar</v>
          </cell>
          <cell r="D1271" t="str">
            <v>Incoming
1 No. 125 A TPN MCCB with Manual Closing Mechanism of 25KA Short Circuit Rating with Thermal O/L and Magnetic S/C Protection.
Bus Bar:
125 Amps 3 phase 4 wire Copper Bus Bar</v>
          </cell>
        </row>
        <row r="1272">
          <cell r="C1272" t="str">
            <v>Outgoing
8 Nos. 63 A TPN fixed type MCCB with Manual Closing Mechanism of 15KA Short Circuit Rating with Thermal O/L and Magnetic S/C Protection.</v>
          </cell>
          <cell r="D1272" t="str">
            <v>Outgoing
8 Nos. 63 A TPN fixed type MCCB with Manual Closing Mechanism of 15KA Short Circuit Rating with Thermal O/L and Magnetic S/C Protection.</v>
          </cell>
        </row>
        <row r="1273">
          <cell r="C1273" t="str">
            <v>Dummy provision - 1 No.</v>
          </cell>
          <cell r="D1273" t="str">
            <v>Dummy provision - 1 No.</v>
          </cell>
        </row>
        <row r="1274">
          <cell r="C1274" t="str">
            <v>1set LED pilot lamps withfuse units, switches and interconnections;interconnection by 25 mm x 3 mm copper flats for phases and neutral from the bus to 125 A TPN MCCB ; interconnection by SWG No.6 TC copper for the phases and neutral from the 63A TPN MCCB:</v>
          </cell>
          <cell r="D1274" t="str">
            <v>1set LED pilot lamps withfuse units, switches and interconnections;interconnection by 25 mm x 3 mm copper flats for phases and neutral from the bus to 125 A TPN MCCB ; interconnection by SWG No.6 TC copper for the phases and neutral from the 63A TPN MCCB:</v>
          </cell>
        </row>
        <row r="1275">
          <cell r="C1275" t="str">
            <v>CAPACITOR PANEL</v>
          </cell>
          <cell r="D1275" t="str">
            <v>CAPACITOR PANEL</v>
          </cell>
        </row>
        <row r="1276">
          <cell r="C1276" t="str">
            <v xml:space="preserve">Design, fabrication, supply and erection of following sub switch boards </v>
          </cell>
          <cell r="D1276" t="str">
            <v>Design, fabrication, supply and erection of following sub switch boards cubicle type floor mounting arrangement made out of MS sheet steel enclosure with bus bar chamber and suitable size copper busbar, cable chamber, interconnection, wiring, painting.</v>
          </cell>
          <cell r="F1276" t="str">
            <v>Quotation</v>
          </cell>
        </row>
        <row r="1277">
          <cell r="C1277" t="str">
            <v>Supply, Installation, Testing and Commissioning of Medium Voltage floor mounting cubicle type distribution board suitable for 415V, 3 Phase, 50 Hz Power Distribution System with the following complete as per specifications attached including necessary con</v>
          </cell>
          <cell r="D1277" t="str">
            <v>Supply, Installation, Testing and Commissioning of Medium Voltage floor mounting cubicle type distribution board suitable for 415V, 3 Phase, 50 Hz Power Distribution System with the following complete as per specifications attached including necessary con</v>
          </cell>
        </row>
        <row r="1278">
          <cell r="C1278" t="str">
            <v>Incomer:</v>
          </cell>
          <cell r="D1278" t="str">
            <v>Incomer:</v>
          </cell>
        </row>
        <row r="1279">
          <cell r="C1279" t="str">
            <v>i) 1 No. 200A TPN MCCB  and with 10 stage APFC Relay manual closing mechanism of 50 KA rating with thermal and magnetic short circuit protection.</v>
          </cell>
          <cell r="D1279" t="str">
            <v>i) 1 No. 200A TPN MCCB  and with 10 stage APFC Relay manual closing mechanism of 50 KA rating with thermal and magnetic short circuit protection.</v>
          </cell>
        </row>
        <row r="1280">
          <cell r="C1280" t="str">
            <v>1 set 200/5A CT CL 1.0 15 VA for metering</v>
          </cell>
          <cell r="D1280" t="str">
            <v>1 set 200/5A CT CL 1.0 15 VA for metering</v>
          </cell>
        </row>
        <row r="1281">
          <cell r="C1281" t="str">
            <v>1 No - Digital type ammeter with built in selector  switch conzerv - DM 1358</v>
          </cell>
          <cell r="D1281" t="str">
            <v>1 No - Digital type ammeter with built in selector  switch conzerv - DM 1358</v>
          </cell>
        </row>
        <row r="1282">
          <cell r="C1282" t="str">
            <v>1 No - Digital type voltmeter with built in selector  switch conzerv - DM 1357</v>
          </cell>
          <cell r="D1282" t="str">
            <v>1 No - Digital type voltmeter with built in selector  switch conzerv - DM 1357</v>
          </cell>
        </row>
        <row r="1283">
          <cell r="C1283" t="str">
            <v>1 set - LED type RYB indication lamp with control MCBs.</v>
          </cell>
          <cell r="D1283" t="str">
            <v>1 set - LED type RYB indication lamp with control MCBs.</v>
          </cell>
        </row>
        <row r="1284">
          <cell r="C1284" t="str">
            <v>1 no - 10 stage automatic power factor correction relay</v>
          </cell>
          <cell r="D1284" t="str">
            <v>1 no - 10 stage automatic power factor correction relay</v>
          </cell>
        </row>
        <row r="1285">
          <cell r="C1285" t="str">
            <v>Bus Bars</v>
          </cell>
          <cell r="D1285" t="str">
            <v>Bus Bars</v>
          </cell>
        </row>
        <row r="1286">
          <cell r="C1286" t="str">
            <v>200 Amps 3 phase 4 wire Copper bus bar</v>
          </cell>
          <cell r="D1286" t="str">
            <v>200 Amps 3 phase 4 wire Copper bus bar</v>
          </cell>
        </row>
        <row r="1287">
          <cell r="C1287" t="str">
            <v>Outgoing</v>
          </cell>
          <cell r="D1287" t="str">
            <v>Outgoing</v>
          </cell>
        </row>
        <row r="1288">
          <cell r="C1288" t="str">
            <v>1 Set comprising of:</v>
          </cell>
          <cell r="D1288" t="str">
            <v>1 Set comprising of:</v>
          </cell>
        </row>
        <row r="1289">
          <cell r="C1289" t="str">
            <v>i) 1 Nos 10 KVAR MPP(H) capacitor each with capacitor duty contactors and 63 A TPN MCCB</v>
          </cell>
          <cell r="D1289" t="str">
            <v>i) 1 Nos 10 KVAR MPP(H) capacitor each with capacitor duty contactors and 63 A TPN MCCB</v>
          </cell>
        </row>
        <row r="1290">
          <cell r="C1290" t="str">
            <v>ii) 4 Nos  5 KVAR MPP(H) capacitor each with capacitor duty contactors and 63A TPN MCCB</v>
          </cell>
          <cell r="D1290" t="str">
            <v>ii) 4 Nos  5 KVAR MPP(H) capacitor each with capacitor duty contactors and 63A TPN MCCB</v>
          </cell>
        </row>
        <row r="1291">
          <cell r="C1291" t="str">
            <v>iii) 3 No 3 KVAR MPP(H) capacitor each with capacitor duty contactors and 32 A TPN MCCB (vide quotation of M/s. Immanuel Electricals dated 10.08.2018)</v>
          </cell>
          <cell r="D1291" t="str">
            <v>iii) 3 No 3 KVAR MPP(H) capacitor each with capacitor duty contactors and 32 A TPN MCCB (vide quotation of M/s. Immanuel Electricals dated 10.08.2018)</v>
          </cell>
        </row>
        <row r="1292">
          <cell r="C1292" t="str">
            <v xml:space="preserve">Plate earthing with copper plate of size 600 x 600 x 3 mm as per the ISI </v>
          </cell>
          <cell r="D1292" t="str">
            <v>Plate earthing with copper plate of size 600 x 600 x 3 mm as per the ISI specification with an earth electrode of 2.1 mtr class 'B' GI pipe of dia not less than 40mm, with copper earth plate of size 125mm x 50mm x 6mm with necessary funneling arrangements</v>
          </cell>
        </row>
        <row r="1293">
          <cell r="C1293" t="str">
            <v xml:space="preserve">Providing and fixing 25mm x 3mm copper strip on surface or in recess for connections as required </v>
          </cell>
          <cell r="D1293" t="str">
            <v>Providing and fixing 25mm x 3mm copper strip on surface or in recess for connections as required  SD 76</v>
          </cell>
          <cell r="F1293" t="str">
            <v>SD 76</v>
          </cell>
        </row>
        <row r="1294">
          <cell r="C1294" t="str">
            <v>Supply and run of 2 of No.8 tin coated copper for earth connections from the earth bit to the earth machine room- (Data G)</v>
          </cell>
          <cell r="D1294" t="str">
            <v>Supply and run of 2 of No.8 tin coated copper for earth connections from the earth bit to the earth machine room- (Data G)</v>
          </cell>
        </row>
        <row r="1297">
          <cell r="C1297" t="str">
            <v xml:space="preserve"> Supplying  and erectiopn of precast RCC Piller of size 150x150x2400mm space with necessary reinforecement , labour charges for casting , curing, conveyance and erection @ site</v>
          </cell>
          <cell r="D1297" t="str">
            <v xml:space="preserve"> Supplying  and erectiopn of precast RCC Piller of size 150x150x2400mm space with necessary reinforecement , labour charges for casting , curing, conveyance and erection @ site</v>
          </cell>
        </row>
        <row r="1298">
          <cell r="C1298" t="str">
            <v xml:space="preserve">Supply and fixing of 100A TPN sheet double break switch with HRC fuse and neutral on suitable angle iron frame work with MS cable entry boxes and with PWD earthing </v>
          </cell>
          <cell r="D1298" t="str">
            <v xml:space="preserve">Supply and fixing of 100A TPN sheet double break switch with HRC fuse and neutral on suitable angle iron frame work with MS cable entry boxes and with PWD earthing </v>
          </cell>
          <cell r="E1298">
            <v>11110</v>
          </cell>
          <cell r="G1298" t="str">
            <v>SD-168</v>
          </cell>
        </row>
        <row r="1299">
          <cell r="C1299" t="str">
            <v xml:space="preserve">Supply and fixng of TNEB meter board suitable for 3 phase 100A service </v>
          </cell>
          <cell r="D1299" t="str">
            <v xml:space="preserve">Supply and fixng of TNEB meter board suitable for 3 phase 100A service connection made up of suitable angle iron frame work of size 2 feet x 1-1/2 feet using angle iron of size 1-1/2" x 1-1/2" x 1/4" rigidly fixed on wall covered with hylem sheet of size </v>
          </cell>
          <cell r="E1299">
            <v>5503</v>
          </cell>
          <cell r="G1299" t="str">
            <v>SD-130</v>
          </cell>
        </row>
        <row r="1300">
          <cell r="C1300" t="str">
            <v>Supplying and fixing of Galvalume sheet roofing  0.47mm thick</v>
          </cell>
          <cell r="D1300" t="str">
            <v>Supplying and fixing of Galvalume sheet roofing  0.47mm thick with required bolt and nuts and labour for fixing etc., all complete and as directed by the departmental officers</v>
          </cell>
          <cell r="E1300">
            <v>934.23</v>
          </cell>
          <cell r="F1300" t="str">
            <v>Sqm</v>
          </cell>
        </row>
        <row r="1301">
          <cell r="C1301" t="str">
            <v xml:space="preserve">Supplying and fixing mild steel angles for truss </v>
          </cell>
          <cell r="D1301" t="str">
            <v>Supplying and fixing mild steel angles for truss including cost of all materials and labour charges, etc all complete as per relevant standard specification and as directed by the departmental officers. (The quality and brand should be got approved from t</v>
          </cell>
          <cell r="E1301">
            <v>108.13</v>
          </cell>
          <cell r="F1301" t="str">
            <v>Kg</v>
          </cell>
          <cell r="G1301" t="str">
            <v>Data-Truss</v>
          </cell>
        </row>
        <row r="1302">
          <cell r="C1302" t="str">
            <v>Supplying and fixing of 6Amps to 32 Amps single pole MCB</v>
          </cell>
          <cell r="D1302" t="str">
            <v>Supplying and fixing of 6Amps to 32 Amps single pole MCB  including cost of all materials and labour charges, etc all complete as per relevant standard specification and as directed by the departmental officers. (The quality and brand should be got approv</v>
          </cell>
          <cell r="E1302">
            <v>174</v>
          </cell>
          <cell r="F1302" t="str">
            <v>PWD SOR 2021-2022 P-132 Item 6-a</v>
          </cell>
        </row>
        <row r="1303">
          <cell r="C1303" t="str">
            <v>Supplying and fixing of 32 Amps single pole MCB</v>
          </cell>
          <cell r="D1303" t="str">
            <v>Supplying and fixing of 32 Amps single pole MCB  including cost of all materials and labour charges, etc all complete as per relevant standard specification and as directed by the departmental officers. (The quality and brand should be got approved from t</v>
          </cell>
          <cell r="E1303">
            <v>270.8</v>
          </cell>
          <cell r="F1303" t="str">
            <v>PWD SOR 2021-2022 P-132 Item 6-a</v>
          </cell>
        </row>
        <row r="1304">
          <cell r="C1304" t="str">
            <v>Supply and fixing of 8 way SP DB of 16A / way with 16A DP switch with Metal clad of 500V with fuse and neutral on
(front handle) on suitable TW board with earth connection only</v>
          </cell>
          <cell r="D1304" t="str">
            <v>Supply and fixing of 8 way SP DB of 16A / way with 16A DP switch with Metal clad of 500V with fuse and neutral on (front handle) on suitable TW board with earth connection only</v>
          </cell>
          <cell r="E1304">
            <v>2432</v>
          </cell>
          <cell r="F1304" t="str">
            <v>SD-152</v>
          </cell>
        </row>
        <row r="1305">
          <cell r="C1305" t="str">
            <v>Supplying and delivery of LTUG cable including cost of all materials etc all complete complying with relevant standard specifications and as directed by the departmental officers</v>
          </cell>
          <cell r="D1305" t="str">
            <v>Supplying and delivery of LTUG cable including cost of all materials etc all complete complying with relevant standard specifications and as directed by the departmental officers</v>
          </cell>
        </row>
        <row r="1306">
          <cell r="C1306" t="str">
            <v>2 core 6 sq.mm. PVC Armoured UG Cable</v>
          </cell>
          <cell r="D1306" t="str">
            <v>2 core 6 sq.mm. PVC Armoured UG Cable</v>
          </cell>
          <cell r="E1306">
            <v>97.9</v>
          </cell>
        </row>
        <row r="1307">
          <cell r="C1307" t="str">
            <v>2 core 10 sq.mm. PVC Armoured UG Cable</v>
          </cell>
          <cell r="D1307" t="str">
            <v>2 core 10 sq.mm. PVC Armoured UG Cable</v>
          </cell>
          <cell r="E1307">
            <v>119.2</v>
          </cell>
        </row>
        <row r="1308">
          <cell r="C1308" t="str">
            <v>2 core 16 sq.mm. PVC Armoured UG Cable</v>
          </cell>
          <cell r="D1308" t="str">
            <v>2 core 16 sq.mm. PVC Armoured UG Cable</v>
          </cell>
        </row>
        <row r="1309">
          <cell r="C1309" t="str">
            <v>2 core 25 sq.mm. PVC Armoured UG Cable</v>
          </cell>
          <cell r="D1309" t="str">
            <v>2 core 25 sq.mm. PVC Armoured UG Cable</v>
          </cell>
        </row>
        <row r="1310">
          <cell r="C1310" t="str">
            <v>3.5 core 25 sq.mm. PVC Armoured UG Cable</v>
          </cell>
          <cell r="D1310" t="str">
            <v>3.5 core 25 sq.mm. PVC Armoured UG Cable</v>
          </cell>
        </row>
        <row r="1311">
          <cell r="C1311" t="str">
            <v>3.5 core 35 sq.mm. PVC Armoured UG Cable</v>
          </cell>
          <cell r="D1311" t="str">
            <v>3.5 core 35 sq.mm. PVC Armoured UG Cable</v>
          </cell>
        </row>
        <row r="1312">
          <cell r="C1312" t="str">
            <v>3.5 core 50 sq.mm. PVC Armoured UG Cable</v>
          </cell>
          <cell r="D1312" t="str">
            <v>3.5 core 50 sq.mm. PVC Armoured UG Cable</v>
          </cell>
        </row>
        <row r="1313">
          <cell r="C1313" t="str">
            <v>3.5 core 70 sq.mm. PVC Armoured UG Cable</v>
          </cell>
          <cell r="D1313" t="str">
            <v>3.5 core 70 sq.mm. PVC Armoured UG Cable</v>
          </cell>
          <cell r="E1313">
            <v>436</v>
          </cell>
        </row>
        <row r="1314">
          <cell r="C1314" t="str">
            <v>3.5 core 95 sq.mm. PVC Armoured UG Cable</v>
          </cell>
          <cell r="D1314" t="str">
            <v>3.5 core 95 sq.mm. PVC Armoured UG Cable</v>
          </cell>
        </row>
        <row r="1315">
          <cell r="C1315" t="str">
            <v>3.5 core 120 sq.mm. PVC Armoured UG Cable</v>
          </cell>
          <cell r="D1315" t="str">
            <v>3.5 core 120 sq.mm. PVC Armoured UG Cable</v>
          </cell>
        </row>
        <row r="1316">
          <cell r="C1316" t="str">
            <v>3.5 core 150 sq.mm. PVC Armoured UG Cable</v>
          </cell>
          <cell r="D1316" t="str">
            <v>3.5 core 150 sq.mm. PVC Armoured UG Cable</v>
          </cell>
        </row>
        <row r="1317">
          <cell r="C1317" t="str">
            <v>3.5 core 185 sq.mm. PVC Armoured UG Cable</v>
          </cell>
          <cell r="D1317" t="str">
            <v>3.5 core 185 sq.mm. PVC Armoured UG Cable</v>
          </cell>
          <cell r="E1317">
            <v>996</v>
          </cell>
          <cell r="F1317" t="str">
            <v>Rmt</v>
          </cell>
        </row>
        <row r="1318">
          <cell r="C1318" t="str">
            <v>3.5 core 240 sq.mm. PVC Armoured UG Cable</v>
          </cell>
          <cell r="D1318" t="str">
            <v>3.5 core 240 sq.mm. PVC Armoured UG Cable</v>
          </cell>
        </row>
        <row r="1319">
          <cell r="C1319" t="str">
            <v>3.5 core 300 sq.mm. PVC Armoured UG Cable</v>
          </cell>
          <cell r="D1319" t="str">
            <v>3.5 core 300 sq.mm. PVC Armoured UG Cable</v>
          </cell>
        </row>
        <row r="1320">
          <cell r="C1320" t="str">
            <v>3.5 core 400 sq.mm. PVC Armoured UG Cable</v>
          </cell>
          <cell r="D1320" t="str">
            <v>3.5 core 400 sq.mm. PVC Armoured UG Cable</v>
          </cell>
        </row>
        <row r="1321">
          <cell r="C1321" t="str">
            <v>4 core 6 sq.mm. PVC Armoured UG Cable</v>
          </cell>
          <cell r="D1321" t="str">
            <v>4 core 6 sq.mm. PVC Armoured UG Cable</v>
          </cell>
        </row>
        <row r="1322">
          <cell r="C1322" t="str">
            <v>4 core 10 sq.mm. PVC Armoured UG Cable</v>
          </cell>
          <cell r="D1322" t="str">
            <v>4 core 10 sq.mm. PVC Armoured UG Cable</v>
          </cell>
          <cell r="E1322">
            <v>139.1</v>
          </cell>
        </row>
        <row r="1323">
          <cell r="C1323" t="str">
            <v>4 core 16 sq.mm. PVC Armoured UG Cable</v>
          </cell>
          <cell r="D1323" t="str">
            <v>4 core 16 sq.mm. PVC Armoured UG Cable</v>
          </cell>
        </row>
        <row r="1324">
          <cell r="C1324" t="str">
            <v>63A - FP</v>
          </cell>
          <cell r="D1324" t="str">
            <v>63A - FP</v>
          </cell>
        </row>
        <row r="1326">
          <cell r="C1326" t="str">
            <v>7.5 H.P Submersible Sludge Motor</v>
          </cell>
          <cell r="D1326" t="str">
            <v>7.5 H.P Submersible Sludge Motor</v>
          </cell>
          <cell r="F1326" t="str">
            <v>Quotation</v>
          </cell>
        </row>
        <row r="1327">
          <cell r="C1327" t="str">
            <v>7.5 H.P Submersible Sludge Motor Panel Board</v>
          </cell>
          <cell r="D1327" t="str">
            <v>7.5 H.P Submersible Sludge Motor Panel Board</v>
          </cell>
          <cell r="F1327" t="str">
            <v>Quotation</v>
          </cell>
        </row>
        <row r="1330">
          <cell r="C1330" t="str">
            <v>Labour charges for laying of PVC Armoured LTUG Cable excluding Civil works etc.,all complete and as directed by the departmental officers 
a) Below Ground Level</v>
          </cell>
          <cell r="D1330" t="str">
            <v>Labour charges for laying of PVC Armoured LTUG Cable excluding Civil works etc.,all complete and as directed by the departmental officers 
a) Below Ground Level</v>
          </cell>
          <cell r="E1330">
            <v>45.83</v>
          </cell>
          <cell r="F1330" t="str">
            <v>Rmt</v>
          </cell>
        </row>
        <row r="1331">
          <cell r="C1331" t="str">
            <v>Labour charges for laying of PVC Armoured LTUG Cable a) Below Ground Level</v>
          </cell>
          <cell r="D1331" t="str">
            <v>Charges for conveying and laying of U.G.Cable below ground level including earth work excavation and refilling and providing sand cushion, brick layer protection, etc., all complete for UG cable of sizes 4 to 25 mm and 2'/3/31/2/4 core</v>
          </cell>
          <cell r="E1331">
            <v>252.92</v>
          </cell>
          <cell r="F1331" t="str">
            <v>Rmt</v>
          </cell>
        </row>
        <row r="1332">
          <cell r="C1332" t="str">
            <v>Labour charges for fixing of PVC Armoured LTUG Cable  in Vertical wall (or) EB Pole etc., all complete and as directed by the departmental officers 
Above Ground Level</v>
          </cell>
          <cell r="D1332" t="str">
            <v>Labour charges for fixing of PVC Armoured LTUG Cable  in Vertical wall (or) EB Pole etc., all complete and as directed by the departmental officers 
Above Ground Level</v>
          </cell>
          <cell r="E1332">
            <v>165.32</v>
          </cell>
          <cell r="F1332" t="str">
            <v>Rmt</v>
          </cell>
        </row>
        <row r="1333">
          <cell r="C1333" t="str">
            <v>cable gland</v>
          </cell>
          <cell r="D1333" t="str">
            <v>cable gland</v>
          </cell>
        </row>
        <row r="1334">
          <cell r="C1334" t="str">
            <v>Supply and fixing of brass cable gland for 2 x 4 sq.mm. PVC LTUG aluminium armoured cable with earth connection</v>
          </cell>
          <cell r="D1334" t="str">
            <v>Supply and fixing of brass cable gland for 2 x 4 sq.mm. PVC LTUG aluminium armoured cable with earth connection</v>
          </cell>
          <cell r="G1334" t="str">
            <v>Electrical SD Data</v>
          </cell>
        </row>
        <row r="1335">
          <cell r="C1335" t="str">
            <v>Supply and fixing of brass cable gland for 2 x 6 sq.mm. PVC LTUG aluminium armoured cable with earth connection</v>
          </cell>
          <cell r="D1335" t="str">
            <v>Supply and fixing of brass cable gland for 2 x 6 sq.mm. PVC LTUG aluminium armoured cable with earth connection</v>
          </cell>
          <cell r="G1335" t="str">
            <v>Electrical SD Data</v>
          </cell>
        </row>
        <row r="1336">
          <cell r="C1336" t="str">
            <v>Supply and fixing of brass cable gland for 2 x 10 sq.mm. PVC LTUG aluminium armoured cable with earth connection</v>
          </cell>
          <cell r="D1336" t="str">
            <v>Supply and fixing of brass cable gland for 2 x 10 sq.mm. PVC LTUG aluminium armoured cable with earth connection</v>
          </cell>
          <cell r="E1336">
            <v>269</v>
          </cell>
          <cell r="G1336" t="str">
            <v>Electrical SD Data</v>
          </cell>
        </row>
        <row r="1337">
          <cell r="C1337" t="str">
            <v>Supply and fixing of brass cable gland for 2 x 16 sq.mm. PVC LTUG aluminium armoured cable with earth
connection</v>
          </cell>
          <cell r="D1337" t="str">
            <v>Supply and fixing of brass cable gland for 2 x 16 sq.mm. PVC LTUG aluminium armoured cable with earth
connection</v>
          </cell>
          <cell r="G1337" t="str">
            <v>Electrical SD Data</v>
          </cell>
        </row>
        <row r="1338">
          <cell r="C1338" t="str">
            <v>Supply and fixing of brass cable gland for 2 x 25 sq.mm. PVC LTUG aluminium armoured cable with earth
connection</v>
          </cell>
          <cell r="D1338" t="str">
            <v>Supply and fixing of brass cable gland for 2 x 25 sq.mm. PVC LTUG aluminium armoured cable with earth
connection</v>
          </cell>
          <cell r="G1338" t="str">
            <v>Electrical SD Data</v>
          </cell>
        </row>
        <row r="1339">
          <cell r="C1339" t="str">
            <v>Supply and fixing of brass cable gland for 4 x 25 sq.mm. PVC LTUG aluminium armoured cable with earth connection</v>
          </cell>
          <cell r="D1339" t="str">
            <v>Supply and fixing of brass cable gland for 4 x 25 sq.mm. PVC LTUG aluminium armoured cable with earth connection</v>
          </cell>
          <cell r="G1339" t="str">
            <v>Electrical SD Data</v>
          </cell>
        </row>
        <row r="1340">
          <cell r="C1340" t="str">
            <v>Supply and fixing of brass cable gland for 4 x 16 sq.mm. PVC LTUG aluminium armoured cable with earth connection</v>
          </cell>
          <cell r="D1340" t="str">
            <v>Supply and fixing of brass cable gland for 4 x 16 sq.mm. PVC LTUG aluminium armoured cable with earth connection</v>
          </cell>
          <cell r="G1340" t="str">
            <v>Data</v>
          </cell>
        </row>
        <row r="1341">
          <cell r="C1341" t="str">
            <v>Supply and fixing of brass cable gland for 4 x 10 sq.mm. PVC LTUG aluminium armoured cable with earth connection</v>
          </cell>
          <cell r="D1341" t="str">
            <v>Supply and fixing of brass cable gland for 4 x 10 sq.mm. PVC LTUG aluminium armoured cable with earth connection</v>
          </cell>
          <cell r="E1341">
            <v>247</v>
          </cell>
          <cell r="G1341" t="str">
            <v>Data</v>
          </cell>
        </row>
        <row r="1342">
          <cell r="C1342" t="str">
            <v>Supply and fixing of brass cable gland for 3-1/2 x 25 sq.mm. PVC LTUG aluminium armoured cable with earth
connection</v>
          </cell>
          <cell r="D1342" t="str">
            <v>Supply and fixing of brass cable gland for 3-1/2 x 25 sq.mm. PVC LTUG aluminium armoured cable with earth
connection</v>
          </cell>
          <cell r="G1342" t="str">
            <v>Electrical SD Data</v>
          </cell>
        </row>
        <row r="1343">
          <cell r="C1343" t="str">
            <v>Supply and fixing of brass cable gland for 3-1/2 x 35 sq.mm. PVC LTUG aluminium armoured cable with earth
connection</v>
          </cell>
          <cell r="D1343" t="str">
            <v>Supply and fixing of brass cable gland for 3-1/2 x 35 sq.mm. PVC LTUG aluminium armoured cable with earth
connection</v>
          </cell>
          <cell r="G1343" t="str">
            <v>Electrical SD Data</v>
          </cell>
        </row>
        <row r="1344">
          <cell r="C1344" t="str">
            <v>Supply and frxing of brass cable gland for 3-1/2 x 50 sq.mm. PVC LTUG aluminium armoured cable with earth
connection</v>
          </cell>
          <cell r="D1344" t="str">
            <v>Supply and frxing of brass cable gland for 3-1/2 x 50 sq.mm. PVC LTUG aluminium armoured cable with earth
connection</v>
          </cell>
          <cell r="G1344" t="str">
            <v>Electrical SD Data</v>
          </cell>
        </row>
        <row r="1345">
          <cell r="C1345" t="str">
            <v>Supply and fixing of brass cable gland for 3-1/2 x 70 sq.mm. PVC LTUG aluminium armoured cable with earth
connection</v>
          </cell>
          <cell r="D1345" t="str">
            <v>Supply and fixing of brass cable gland for 3-1/2 x 70 sq.mm. PVC LTUG aluminium armoured cable with earth connection</v>
          </cell>
          <cell r="E1345">
            <v>553</v>
          </cell>
          <cell r="G1345" t="str">
            <v>Electrical SD Data</v>
          </cell>
        </row>
        <row r="1346">
          <cell r="C1346" t="str">
            <v>Supply and fixing of brass cable gland for 3-1/2 x 95 sq.mm. PVC LTUG aluminium armoured cable with earth
connection</v>
          </cell>
          <cell r="D1346" t="str">
            <v>Supply and fixing of brass cable gland for 3-1/2 x 95 sq.mm. PVC LTUG aluminium armoured cable with earth
connection</v>
          </cell>
          <cell r="G1346" t="str">
            <v>Electrical SD Data</v>
          </cell>
        </row>
        <row r="1347">
          <cell r="C1347" t="str">
            <v>Supply and fixing of brass cable gland for 3-1/2 x 120 sq.mm. PVC LTUG aluminium armoured cable with earth
connection</v>
          </cell>
          <cell r="D1347" t="str">
            <v>Supply and fixing of brass cable gland for 3-1/2 x 120 sq.mm. PVC LTUG aluminium armoured cable with earth
connection</v>
          </cell>
          <cell r="G1347" t="str">
            <v>Electrical SD Data</v>
          </cell>
        </row>
        <row r="1348">
          <cell r="C1348" t="str">
            <v>Supply and fixing of brass cable gland for 3-1/2 x 150 sq.mm. PVC LTUG aluminium armoured cable with earth
connection</v>
          </cell>
          <cell r="D1348" t="str">
            <v>Supply and fixing of brass cable gland for 3-1/2 x 150 sq.mm. PVC LTUG aluminium armoured cable with earth
connection</v>
          </cell>
          <cell r="G1348" t="str">
            <v>Electrical SD Data</v>
          </cell>
        </row>
        <row r="1349">
          <cell r="C1349" t="str">
            <v>Supply and fixing of brass cable gland for 3-1/2 x 185 sq.mm. PVC LTUG aluminium armoured cable with earth
connection</v>
          </cell>
          <cell r="D1349" t="str">
            <v>Supply and fixing of brass cable gland for 3-1/2 x 185 sq.mm. PVC LTUG aluminium armoured cable with earth
connection</v>
          </cell>
          <cell r="E1349">
            <v>666</v>
          </cell>
          <cell r="G1349" t="str">
            <v>Electrical SD Data</v>
          </cell>
        </row>
        <row r="1350">
          <cell r="C1350" t="str">
            <v>Supply and fixing of brass cable gland for 3-1/2 x 240 sq.mm. PVC LTUG aluminium armoured cable with earth
connection</v>
          </cell>
          <cell r="D1350" t="str">
            <v>Supply and fixing of brass cable gland for 3-1/2 x 240 sq.mm. PVC LTUG aluminium armoured cable with earth
connection</v>
          </cell>
          <cell r="G1350" t="str">
            <v>Electrical SD Data</v>
          </cell>
        </row>
        <row r="1351">
          <cell r="C1351" t="str">
            <v>Supply and fixing of brass cable gland for 3-1/2 x 300 sq.mm. PVC LTUG aluminium armoured cable with earth
connection</v>
          </cell>
          <cell r="D1351" t="str">
            <v>Supply and fixing of brass cable gland for 3-1/2 x 300 sq.mm. PVC LTUG aluminium armoured cable with earth
connection</v>
          </cell>
          <cell r="G1351" t="str">
            <v>Electrical SD Data</v>
          </cell>
        </row>
        <row r="1352">
          <cell r="C1352" t="str">
            <v>Supply and fixing of brass cable gland for 3-1/2 x 400 sq.mm. PVC LTUG aluminium armoured cable with earth
connection</v>
          </cell>
          <cell r="D1352" t="str">
            <v>Supply and fixing of brass cable gland for 3-1/2 x 400 sq.mm. PVC LTUG aluminium armoured cable with earth
connection</v>
          </cell>
          <cell r="G1352" t="str">
            <v>Electrical SD Data</v>
          </cell>
        </row>
        <row r="1353">
          <cell r="C1353" t="str">
            <v>cable end termination</v>
          </cell>
          <cell r="D1353" t="str">
            <v>cable end termination</v>
          </cell>
          <cell r="G1353" t="str">
            <v>Electrical SD Data</v>
          </cell>
        </row>
        <row r="1354">
          <cell r="C1354" t="str">
            <v>Supply and providing cable end termination of  4 x 16 sq.mm. PVC LTUG aluminium armoured cable with necessary aluminium cable sockets by crimping etc with electrical connection complete</v>
          </cell>
          <cell r="D1354" t="str">
            <v>Supply and providing cable end termination of  4 x 16 sq.mm. PVC LTUG aluminium armoured cable with necessary aluminium cable sockets by crimping etc with electrical connection complete</v>
          </cell>
        </row>
        <row r="1355">
          <cell r="C1355" t="str">
            <v>Supply and providing cable end termination of  4 x 10 sq.mm. PVC LTUG aluminium armoured cable with necessary aluminium cable sockets by crimping etc with electrical connection complete</v>
          </cell>
          <cell r="D1355" t="str">
            <v>Supply and providing cable end termination of  4 x 10 sq.mm. PVC LTUG aluminium armoured cable with necessary aluminium cable sockets by crimping etc with electrical connection complete</v>
          </cell>
          <cell r="E1355">
            <v>260</v>
          </cell>
          <cell r="F1355" t="str">
            <v>Each</v>
          </cell>
          <cell r="G1355" t="str">
            <v>Quotation</v>
          </cell>
        </row>
        <row r="1356">
          <cell r="C1356" t="str">
            <v>Supply and providing cable end termination of  2 x 10 sq.mm. PVC LTUG aluminium armoured cable with necessary aluminium cable sockets by crimping etc with electrical connection complete</v>
          </cell>
          <cell r="D1356" t="str">
            <v>Supply and providing cable end termination of  2 x 10 sq.mm. PVC LTUG aluminium armoured cable with necessary aluminium cable sockets by crimping etc with electrical connection complete</v>
          </cell>
          <cell r="E1356">
            <v>240</v>
          </cell>
          <cell r="F1356" t="str">
            <v>Each</v>
          </cell>
          <cell r="G1356" t="str">
            <v>Quotation</v>
          </cell>
        </row>
        <row r="1357">
          <cell r="C1357" t="str">
            <v>Supply and providing cable end termination of 3-1/2 x 25 sq.mm. PVC LTUG aluminium armoured cable with necessary aluminium cable sockets by crimping etc with electrical connection complete</v>
          </cell>
          <cell r="D1357" t="str">
            <v>Supply and providing cable end termination of 3-1/2 x 25 sq.mm. PVC LTUG aluminium armoured cable with necessary aluminium cable sockets by crimping etc with electrical connection complete</v>
          </cell>
          <cell r="F1357" t="str">
            <v>Electrical SD Data</v>
          </cell>
        </row>
        <row r="1358">
          <cell r="C1358" t="str">
            <v>Supply and providing cable end termination of 3-1/2 x 35 sq.mm. PVC LTUG aluminium armoured cable with necessary aluminium cable sockets by crimping etc with electrical connection complete</v>
          </cell>
          <cell r="D1358" t="str">
            <v>Supply and providing cable end termination of 3-1/2 x 35 sq.mm. PVC LTUG aluminium armoured cable with necessary aluminium cable sockets by crimping etc with electrical connection complete</v>
          </cell>
          <cell r="F1358" t="str">
            <v>Electrical SD Data</v>
          </cell>
        </row>
        <row r="1359">
          <cell r="C1359" t="str">
            <v>Supply and providing cable end termination of 3-1/2 x 50 sq.mm. PVC LTUG aluminium armoured cable with necessary aluminium cable sockets by crimping etc with electrical connection complete.</v>
          </cell>
          <cell r="D1359" t="str">
            <v>Supply and providing cable end termination of 3-1/2 x 50 sq.mm. PVC LTUG aluminium armoured cable with necessary aluminium cable sockets by crimping etc with electrical connection complete.</v>
          </cell>
          <cell r="F1359" t="str">
            <v>Electrical SD Data</v>
          </cell>
        </row>
        <row r="1360">
          <cell r="C1360" t="str">
            <v>Supply and providing cable end termination of 3-1/2 x 70 sq.mm. PVC LTUG aluminium armoured cable with necessary aluminium cable sockets by crimping etc with electrical connection complete</v>
          </cell>
          <cell r="D1360" t="str">
            <v>Supply and providing cable end termination of 3-1/2 x 70 sq.mm. PVC LTUG aluminium armoured cable with necessary aluminium cable sockets by crimping etc with electrical connection complete</v>
          </cell>
          <cell r="E1360">
            <v>337</v>
          </cell>
          <cell r="F1360" t="str">
            <v>Electrical SD Data</v>
          </cell>
        </row>
        <row r="1361">
          <cell r="C1361" t="str">
            <v>Supply and providing cable end termination of 3-1/2 x 95 sq.mm. PVC LTUG aluminium armoured cable with necessary aluminium cable sockets by crimping etc with electrical connection complete</v>
          </cell>
          <cell r="D1361" t="str">
            <v>Supply and providing cable end termination of 3-1/2 x 95 sq.mm. PVC LTUG aluminium armoured cable with necessary aluminium cable sockets by crimping etc with electrical connection complete</v>
          </cell>
          <cell r="F1361" t="str">
            <v>Electrical SD Data</v>
          </cell>
        </row>
        <row r="1362">
          <cell r="C1362" t="str">
            <v>Supply and providing cable end termination of 3-1/2 x 120 sq.mm. PVC LTUG aluminium armoured cable with necessary aluminium cable sockets by crimping etc with electrical connection complete</v>
          </cell>
          <cell r="D1362" t="str">
            <v>Supply and providing cable end termination of 3-1/2 x 120 sq.mm. PVC LTUG aluminium armoured cable with necessary aluminium cable sockets by crimping etc with electrical connection complete</v>
          </cell>
          <cell r="F1362" t="str">
            <v>Electrical SD Data</v>
          </cell>
        </row>
        <row r="1363">
          <cell r="C1363" t="str">
            <v>Supply and providing cable end termination of 3-1/2 x 150 sq.mm. PVC LTUG aluminium armoured cable with
necessary aluminium cable sockets by crimping etc., with electrical connection complete</v>
          </cell>
          <cell r="D1363" t="str">
            <v>Supply and providing cable end termination of 3-1/2 x 150 sq.mm. PVC LTUG aluminium armoured cable with necessary aluminium cable sockets by crimping etc., with electrical connection complete</v>
          </cell>
          <cell r="F1363" t="str">
            <v>Electrical SD Data</v>
          </cell>
        </row>
        <row r="1364">
          <cell r="C1364" t="str">
            <v>Supply and providing cable end termination of 3-1/2 x 185 sq.mm. PVC LTUG aluminium armoured cable with necessary aluminium cable sockets by crimping etc with electrical connection complete</v>
          </cell>
          <cell r="D1364" t="str">
            <v>Supply and providing cable end termination of 3-1/2 x 185 sq.mm. PVC LTUG aluminium armoured cable with necessary aluminium cable sockets by crimping etc with electrical connection complete</v>
          </cell>
          <cell r="E1364">
            <v>666</v>
          </cell>
          <cell r="F1364" t="str">
            <v>Electrical SD Data</v>
          </cell>
        </row>
        <row r="1365">
          <cell r="C1365" t="str">
            <v>LIFT SHAFT WIRING</v>
          </cell>
          <cell r="D1365" t="str">
            <v>LIFT SHAFT WIRING</v>
          </cell>
        </row>
        <row r="1366">
          <cell r="C1366" t="str">
            <v xml:space="preserve">Wiring for lift well light point and socket outlet with 2 x 1.5 sqmm </v>
          </cell>
          <cell r="D1366" t="str">
            <v>Wiring for lift well light point and socket outlet with 2 x 1.5 sqmm FRLS PVC insulated stranded copper conductor of 1100V grade  in suitable heavy gauge MS conduit pipe on wall with MS accessories and also supply and fixing  MS switch box, 2 Nos. 5A sing</v>
          </cell>
        </row>
        <row r="1367">
          <cell r="C1367" t="str">
            <v>Supply and fixing of AC / DC 76 mm Buzzer / call bell suitable for 230 vplts 50 c / s single phase AC supply on suitable TW Board with push switc</v>
          </cell>
          <cell r="D1367" t="str">
            <v>Supply and fixing of AC / DC 76 mm Buzzer / call bell suitable for 230 vplts 50 c / s single phase AC supply on suitable TW Board with push switc SD 105</v>
          </cell>
        </row>
        <row r="1368">
          <cell r="C1368" t="str">
            <v>MISCELLANEOUS ITEMS</v>
          </cell>
          <cell r="D1368" t="str">
            <v>MISCELLANEOUS ITEMS</v>
          </cell>
        </row>
        <row r="1369">
          <cell r="C1369" t="str">
            <v xml:space="preserve">Supplying, Fixing and testing and commissioning of MCCB / MCB / Isolator in a sheet steel enclosure </v>
          </cell>
          <cell r="D1369" t="str">
            <v>Supplying, Fixing and testing and commissioning of MCCB / MCB / Isolator in a sheet steel enclosure on surface / recess including interconnection, painting etc. as required (The enclosure size shall be suitable for receiving the incoming and out going cab</v>
          </cell>
        </row>
        <row r="1370">
          <cell r="C1370" t="str">
            <v>40 A TPN 10 kA MCB - Data AE</v>
          </cell>
          <cell r="D1370" t="str">
            <v>40 A TPN 10 kA MCB - Data AE</v>
          </cell>
          <cell r="E1370">
            <v>1212</v>
          </cell>
          <cell r="F1370" t="str">
            <v>Each</v>
          </cell>
        </row>
        <row r="1371">
          <cell r="C1371" t="str">
            <v>10/20/32A DP MCB - Data AF</v>
          </cell>
          <cell r="D1371" t="str">
            <v>10/20/32A DP MCB - Data AF</v>
          </cell>
        </row>
        <row r="1372">
          <cell r="C1372" t="str">
            <v>63A TPN MCB - Data AG</v>
          </cell>
          <cell r="D1372" t="str">
            <v>63A TPN MCB - Data AG</v>
          </cell>
        </row>
        <row r="1373">
          <cell r="C1373" t="str">
            <v>Supply and fixing of perforated cable trays of sizes without cover as given below made out of 14 SWG CRCA</v>
          </cell>
          <cell r="D1373" t="str">
            <v>Supply and fixing of perforated cable trays of sizes without cover as given below made out of 14 SWG CRCA sheet steel and hot dip galvanized with supports and at every 1.2 mtr. interval using supports of MS angle of suitable size.  The supports shall be p</v>
          </cell>
        </row>
        <row r="1374">
          <cell r="C1374" t="str">
            <v xml:space="preserve">a 300 x 50 mm  </v>
          </cell>
          <cell r="D1374" t="str">
            <v xml:space="preserve">a 300 x 50 mm  </v>
          </cell>
        </row>
        <row r="1375">
          <cell r="C1375" t="str">
            <v xml:space="preserve">
Supply and fixing of perforated cable trays of sizes with cover as given below made out of 14 SWG CRCA </v>
          </cell>
          <cell r="D1375" t="str">
            <v xml:space="preserve">
Supply and fixing of perforated cable trays of sizes with cover as given below made out of 14 SWG CRCA sheet steel and hot dip galvanized with supports and at every 1.2 mtr. interval using supports of MS angle of suitable size.  The supports shall be pai</v>
          </cell>
        </row>
        <row r="1376">
          <cell r="C1376" t="str">
            <v>b) 300 x 50 mm</v>
          </cell>
          <cell r="D1376" t="str">
            <v>b) 300 x 50 mm</v>
          </cell>
        </row>
        <row r="1377">
          <cell r="C1377" t="str">
            <v>Supply and fixing of triple pole and neutral four way 7 segment 3 tier compartmental</v>
          </cell>
          <cell r="D1377" t="str">
            <v>Supply and fixing of triple pole and neutral four way 7 segment 3 tier compartmental type MCB distribution board complete with the following and necessary neutral link, earth connector link etc. with bus bar and double door arrangements on surface / in fl</v>
          </cell>
          <cell r="E1377">
            <v>24728</v>
          </cell>
          <cell r="F1377" t="str">
            <v>Each</v>
          </cell>
        </row>
        <row r="1378">
          <cell r="C1378" t="str">
            <v xml:space="preserve">120W LED STREET LIGHT FITTING                                    </v>
          </cell>
          <cell r="D1378" t="str">
            <v>120W LED STREET LIGHT FITTING                                              The luminaire comes with pressure die cast aluminium housing with efficiently designed heat sink to deliver proper management and heat resistant toughened glass fixed with SS screw</v>
          </cell>
          <cell r="E1378">
            <v>14064</v>
          </cell>
          <cell r="F1378" t="str">
            <v>Each</v>
          </cell>
        </row>
        <row r="1379">
          <cell r="C1379" t="str">
            <v xml:space="preserve">Towards fabrication  supply and installation of CT metering box for availing the power supply from TANGEDCO </v>
          </cell>
          <cell r="D1379" t="str">
            <v xml:space="preserve">Towards fabrication  supply and installation of CT metering box for availing the power supply from TANGEDCO </v>
          </cell>
        </row>
        <row r="1380">
          <cell r="C1380" t="str">
            <v xml:space="preserve">60W LED STREET LIGHT FITTING                                    </v>
          </cell>
          <cell r="D1380" t="str">
            <v>60W LED STREET LIGHT FITTING
(The luminaire comes with pressure die cast aluminium housing with efficiently designed heat sink to deliver proper management and heat resistant toughened glass fixed with SS screws. Secondary lenses with peanut optic profile</v>
          </cell>
          <cell r="E1380">
            <v>5843</v>
          </cell>
          <cell r="F1380" t="str">
            <v>Each</v>
          </cell>
        </row>
        <row r="1381">
          <cell r="C1381" t="str">
            <v xml:space="preserve">Supplying and filling the low lying area with conveyed Gravel </v>
          </cell>
          <cell r="D1381" t="str">
            <v>Supplying and filling the low lying area with conveyed Gravel in the low lying area in layers of 150mm thick well watered with sprinkler and consolidated with 8 to 10 Ton Capacity power roller including cost of Gravel, Labour charges etc ., all complete a</v>
          </cell>
          <cell r="E1381">
            <v>360.59</v>
          </cell>
          <cell r="F1381" t="str">
            <v>Cum</v>
          </cell>
        </row>
        <row r="1382">
          <cell r="D1382" t="str">
            <v>Fire fighting arrangements for Admin Trichy</v>
          </cell>
        </row>
        <row r="1383">
          <cell r="C1383" t="str">
            <v xml:space="preserve">Supply and Installation of 12 Zone  Automatic  Fire Alarm Panel with fire and fault indications, </v>
          </cell>
          <cell r="D1383" t="str">
            <v>Supply, installation, testing and commissioning of Micro Processor based Conventional 12 Zone Fire Alarm
Control Panel having the rating of 24 volt DC power
supply, consisting 230 / 24 volt SMPS unit, 2 Nos. of
12 volt, 7 AH standby batteries, suitably mo</v>
          </cell>
          <cell r="E1383">
            <v>89740</v>
          </cell>
          <cell r="F1383" t="str">
            <v>PWD SOR</v>
          </cell>
        </row>
        <row r="1384">
          <cell r="C1384" t="str">
            <v>Supply and Installation of Photoelectric    Smoke Detectors with base and LED to operate on 24 V de supply. Make Apollo, System Sensor USA</v>
          </cell>
          <cell r="D1384" t="str">
            <v>Supply and Installation of Photoelectric    Smoke Detectors with base and LED to operate on 24 V de supply. Make Apollo, System Sensor USA</v>
          </cell>
          <cell r="E1384">
            <v>2488</v>
          </cell>
          <cell r="F1384" t="str">
            <v>PWD SOR</v>
          </cell>
        </row>
        <row r="1385">
          <cell r="C1385" t="str">
            <v>Supply and Installation of Heat Detector to operate on 24 V De supply. Make System Sensor/ Apollo</v>
          </cell>
          <cell r="D1385" t="str">
            <v>Supply and Installation of Heat Detector to operate on 24 V De supply. Make System Sensor/ Apollo</v>
          </cell>
          <cell r="E1385">
            <v>2700</v>
          </cell>
          <cell r="F1385" t="str">
            <v>Quotation</v>
          </cell>
        </row>
        <row r="1386">
          <cell r="C1386" t="str">
            <v>Supply and Installation of Electronic  hooter  5 watts capacity wall mounting type.</v>
          </cell>
          <cell r="D1386" t="str">
            <v>Supply and Installation of Electronic  hooter  5 watts capacity wall mounting type.</v>
          </cell>
          <cell r="E1386">
            <v>1500</v>
          </cell>
          <cell r="F1386" t="str">
            <v>Quotation</v>
          </cell>
        </row>
        <row r="1387">
          <cell r="C1387" t="str">
            <v>Supply and Installation of Manual call points with hammer and chain</v>
          </cell>
          <cell r="D1387" t="str">
            <v>Supply and Installation of Manual call points with hammer and chain</v>
          </cell>
          <cell r="E1387">
            <v>1400</v>
          </cell>
          <cell r="F1387" t="str">
            <v>Quotation</v>
          </cell>
        </row>
        <row r="1388">
          <cell r="C1388" t="str">
            <v>Supply and Installation of 2 X  1.0 SQMM copper cable, in casing capping I %" pvc conduit junction boxes, glands, clamps, etc.</v>
          </cell>
          <cell r="D1388" t="str">
            <v>Supply and laying of FRLS PVC insulated 2 core 1.5
sq.mm. Armoured Copper Cable on ceiling / wall using
fixing accessories like screws, plug, clamps, etc., as
per standard methods and as directed by the
Departmental Officers</v>
          </cell>
          <cell r="E1388">
            <v>116.5</v>
          </cell>
          <cell r="F1388" t="str">
            <v>Quotation</v>
          </cell>
        </row>
        <row r="1389">
          <cell r="C1389" t="str">
            <v>Supply and installation of response indicators for smoke detectors inside the rooms.</v>
          </cell>
          <cell r="D1389" t="str">
            <v>Supply and installation of response indicators for smoke detectors inside the rooms.</v>
          </cell>
          <cell r="E1389">
            <v>400</v>
          </cell>
          <cell r="F1389" t="str">
            <v>Quotation</v>
          </cell>
        </row>
        <row r="1390">
          <cell r="C1390" t="str">
            <v>Supply and Installation of ABC type Fire Extinguishers, cylindrical in shape, wall mounting type, with initial charge, and discharge nozzle, capacity 6 Kgs. ISi marked.</v>
          </cell>
          <cell r="D1390" t="str">
            <v>Supply and Installation of ABC type Fire Extinguishers, cylindrical in shape, wall mounting type, with initial charge, and discharge nozzle, capacity 6 Kgs. ISi marked.</v>
          </cell>
          <cell r="E1390">
            <v>4600</v>
          </cell>
          <cell r="F1390" t="str">
            <v>Quotation</v>
          </cell>
        </row>
        <row r="1391">
          <cell r="C1391" t="str">
            <v>Supply and installation of C02 type fire extinguishers,wall mounting type, cylindrical in shape, with discharge horn. Capacity 4.5 kgs. ISi Marked.</v>
          </cell>
          <cell r="D1391" t="str">
            <v>Supply and fixing of Water CO2 Stored Pressure Type 9
litres capacity Fire Extinguisher as per new IS 15683
complete with control valve, gun metal cap, pressure
gauge, operation sticker, discharge hose, wall
mounting bracket, safety clip, etc., as directe</v>
          </cell>
          <cell r="E1391">
            <v>6999</v>
          </cell>
          <cell r="F1391" t="str">
            <v>Quotation</v>
          </cell>
        </row>
        <row r="1394">
          <cell r="C1394" t="str">
            <v>Vide data book 2018-19 Class IV Generators with standared panel sub class : (PWD SR 104) 62.5 KVA</v>
          </cell>
          <cell r="D1394" t="str">
            <v>Vide data book 2018-19 Class IV Generators with standared panel sub class : (PWD SR 104) 62.5 KVA</v>
          </cell>
          <cell r="E1394">
            <v>771200</v>
          </cell>
          <cell r="F1394" t="str">
            <v>Quotation</v>
          </cell>
        </row>
        <row r="1395">
          <cell r="C1395" t="str">
            <v>Erection, Testing and commissioning of 62.5 KVA Diesel generator set.</v>
          </cell>
          <cell r="D1395" t="str">
            <v>Erection, Testing and commissioning of 62.5 KVA Diesel generator set.</v>
          </cell>
        </row>
        <row r="1396">
          <cell r="C1396" t="str">
            <v>Insulation for the residential silencer (supply of residential silencer to be included under item for DG Sets)                                                    ( Quotation From Rajguru Enterprises )</v>
          </cell>
          <cell r="D1396" t="str">
            <v>Insulation for the residential silencer (supply of residential silencer to be included under item for DG Sets)  CER NO.124/2020-2021</v>
          </cell>
          <cell r="E1396">
            <v>7000</v>
          </cell>
          <cell r="F1396" t="str">
            <v>Quotation</v>
          </cell>
        </row>
        <row r="1397">
          <cell r="C1397" t="str">
            <v>Supply and installation of M.S. cable adopter box (made of 14 SWG sheet steel)</v>
          </cell>
          <cell r="D1397" t="str">
            <v xml:space="preserve">Supply and installation of M.S. cable adopter box (made of 14 SWG sheet steel) with suitable copper bus extension link from alternator. The adopter box shall have tinned copper bus bar of suitable size for phases and neutral with suitable holes for cable </v>
          </cell>
          <cell r="E1397">
            <v>27646</v>
          </cell>
          <cell r="F1397" t="str">
            <v>Quotation</v>
          </cell>
        </row>
        <row r="1398">
          <cell r="C1398" t="str">
            <v>EXHAUST PIPE</v>
          </cell>
          <cell r="D1398" t="str">
            <v>EXHAUST PIPE</v>
          </cell>
          <cell r="E1398">
            <v>0</v>
          </cell>
        </row>
        <row r="1399">
          <cell r="C1399" t="str">
            <v>Supply and installation of MS exhaust pipe of suitable thickness with 100mm dia upto 5m from the silencer complete with necessary supports, brackets etc. The supports shall have at intervals of not more than 2.5m. ( Quotation From Rajguru Enterprises )</v>
          </cell>
          <cell r="D1399" t="str">
            <v>Supply and installation of MS exhaust pipe of suitable thickness with 100mm dia upto 5m from the silencer complete with necessary supports, brackets etc. The supports shall have at intervals of not more than 2.5m. ( CER NO.124/2020-2021</v>
          </cell>
          <cell r="E1399">
            <v>339.3</v>
          </cell>
          <cell r="F1399" t="str">
            <v>Quotation</v>
          </cell>
        </row>
        <row r="1400">
          <cell r="C1400" t="str">
            <v>Supply and installation of MS exhaust pipe of suitable thickness with 125 mm dia complete with MS wall / ceiling support, etc.                     ( Quotation From Rajguru Enterprises )</v>
          </cell>
          <cell r="D1400" t="str">
            <v>Supply and installation of MS exhaust pipe of suitable thickness with 125 mm dia complete with MS wall / ceiling support, etc.                     ( CER NO.124/2020-2021 )</v>
          </cell>
          <cell r="E1400">
            <v>2756</v>
          </cell>
          <cell r="F1400" t="str">
            <v>Quotation</v>
          </cell>
        </row>
        <row r="1401">
          <cell r="C1401" t="str">
            <v>Supply and insulation of exhaust pipe thermal insulation lagging with mineral wool as per IS 3677 / 1973</v>
          </cell>
          <cell r="D1401" t="str">
            <v>Supply and insulation of exhaust pipe thermal insulation lagging with mineral wool as per IS 3677 / 1973 reinforced with chicken mesh and cladded with aluminium sheet of 26 SWG and 50mm thick with 64 Kg/Cu. Mtr. Density. ( CER NO.124/2020-2021  )</v>
          </cell>
          <cell r="E1401">
            <v>197</v>
          </cell>
          <cell r="F1401" t="str">
            <v>Quotation</v>
          </cell>
        </row>
        <row r="1402">
          <cell r="C1402" t="str">
            <v>Supply and installation of stainless steel rain hood / rain cap / bend at top of the exhaust pipe to prevent rain water</v>
          </cell>
          <cell r="D1402" t="str">
            <v xml:space="preserve">Supply and installation of stainless steel rain hood / rain cap / bend at top of the exhaust pipe to prevent rain water entry to exhaust pipe with provision of drain plug in the system.                                               ( CER NO.124/2020-2021 </v>
          </cell>
          <cell r="E1402">
            <v>4245</v>
          </cell>
          <cell r="F1402" t="str">
            <v>Quotation</v>
          </cell>
        </row>
        <row r="1403">
          <cell r="C1403" t="str">
            <v xml:space="preserve">Preparation of necessary drawings for both DG sets for approval by Chief Electrical Inspector to Government </v>
          </cell>
          <cell r="D1403" t="str">
            <v>Preparation of necessary drawings for both DG sets for approval by Chief Electrical Inspector to Government / CEA, obtain approval for the same, arrange for the inspection by the Electrical Inspectorate / CEA Officials and obtain safety certificate from t</v>
          </cell>
          <cell r="E1403">
            <v>30000</v>
          </cell>
          <cell r="F1403" t="str">
            <v>Quotation</v>
          </cell>
        </row>
        <row r="1404">
          <cell r="C1404" t="str">
            <v>Providing safety equipments: CO2 fire extinguisher : 1 No.; 9 ltrs capacity fire buckets:  3 Nos., &amp; rubber mat : 1 No.                            ( Quotation From Rajguru Enterprises )</v>
          </cell>
          <cell r="D1404" t="str">
            <v>Providing safety equipments: CO2 fire extinguisher : 1 No.; 9 ltrs capacity fire buckets:  3 Nos., &amp; rubber mat : 1 No.                            ( CER NO.124/2020-2021  )</v>
          </cell>
          <cell r="E1404">
            <v>16750</v>
          </cell>
          <cell r="F1404" t="str">
            <v>Quotation</v>
          </cell>
        </row>
        <row r="1405">
          <cell r="C1405" t="str">
            <v>CABLING AND END TERMINATION:</v>
          </cell>
          <cell r="D1405" t="str">
            <v>CABLING AND END TERMINATION:</v>
          </cell>
        </row>
        <row r="1406">
          <cell r="C1406" t="str">
            <v>Supply and laying of  XLPE, aluminium conductor 1.1KV grade armoured ,MV cable of the following sizes in the existing cable trays / trenches as required generally confirming to IS: 1554/Part - I / 1970</v>
          </cell>
          <cell r="D1406" t="str">
            <v>Supply and laying of  XLPE, aluminium conductor 1.1KV grade armoured ,MV cable of the following sizes in the existing cable trays / trenches as required generally confirming to IS: 1554/Part - I / 1970</v>
          </cell>
        </row>
        <row r="1407">
          <cell r="C1407" t="str">
            <v>Note: If necessary the cables are to be laid in ground / in a trench to be excavated at a depth of 0.75 Mtr. putting 0.15 Mtr. layer of sand and covering the cable completely with brick and sand and refilling the earth to make good.</v>
          </cell>
          <cell r="D1407" t="str">
            <v>Note: If necessary the cables are to be laid in ground / in a trench to be excavated at a depth of 0.75 Mtr. putting 0.15 Mtr. layer of sand and covering the cable completely with brick and sand and refilling the earth to make good.</v>
          </cell>
        </row>
        <row r="1408">
          <cell r="C1408" t="str">
            <v>a) 3 1/2 x 185 sqmm aluminium cable (Data-A) SD - 211
From DG panel to the common panel</v>
          </cell>
          <cell r="D1408" t="str">
            <v>a) 3 1/2 x 185 sqmm aluminium cable (Data-A) SD - 211 
From DG panel to the common panel  ( CER NO.124/2020-2021)</v>
          </cell>
        </row>
        <row r="1409">
          <cell r="C1409" t="str">
            <v>Supply and fixing of brass cable gland for XLPE armoured LTUG cable for following sizes with earth connection.</v>
          </cell>
          <cell r="D1409" t="str">
            <v>Supply and fixing of brass cable gland for XLPE armoured LTUG cable for following sizes with earth connection.</v>
          </cell>
        </row>
        <row r="1410">
          <cell r="C1410" t="str">
            <v>a) 3 1/2 x 185 sqmm aluminium cable (Data-B)  SD - 193</v>
          </cell>
          <cell r="D1410" t="str">
            <v>a) 3 1/2 x 185 sqmm aluminium cable (Data-B)  SD - 193 2020-2021</v>
          </cell>
        </row>
        <row r="1411">
          <cell r="C1411" t="str">
            <v>Supply and providing cable end termination of following sizes of XLPE armoured LTUG Aluminium cable with necessary aluminium cable sockets by crimping etc. with electrical connection complete.</v>
          </cell>
          <cell r="D1411" t="str">
            <v xml:space="preserve">Supply and providing cable end termination of following sizes of XLPE armoured LTUG Aluminium cable </v>
          </cell>
        </row>
        <row r="1412">
          <cell r="C1412" t="str">
            <v>a) 3 1/2 x 185 sqmm aluminium cable (Data-C) SD- 242</v>
          </cell>
          <cell r="D1412" t="str">
            <v>a) 3 1/2 x 185 sqmm aluminium cable (Data-C)  Ele SD- 242 2020-21</v>
          </cell>
        </row>
        <row r="1413">
          <cell r="C1413" t="str">
            <v>EARTHING AND EARTH CONNECTIONS:</v>
          </cell>
          <cell r="D1413" t="str">
            <v>EARTHING AND EARTH CONNECTIONS:</v>
          </cell>
        </row>
        <row r="1414">
          <cell r="C1414" t="str">
            <v>Earthing as per the ISI specification with an earth electrode of 2.1 mt class 'B' GI pipe of dia not less than 40mm, with copper earth</v>
          </cell>
          <cell r="D1414" t="str">
            <v>Earthing as per the ISI specification with an earth electrode of 2.1 mt class 'B' GI pipe of dia not less than 40mm, with copper earth plate of size 125mm X 50mm X 6mm, with necessary funneling arrangements with necessary masonry rork and with 38mm RCC co</v>
          </cell>
          <cell r="E1414">
            <v>1394</v>
          </cell>
          <cell r="F1414" t="str">
            <v>Quotation</v>
          </cell>
        </row>
        <row r="1415">
          <cell r="C1415" t="str">
            <v xml:space="preserve">Plate earthing with copper plate of size 600 x 600 x 3 mm </v>
          </cell>
          <cell r="D1415" t="str">
            <v>Plate earthing with copper plate of size 600 x 600 x 3 mm as per the ISI specification with an earth electrode of 2.1 mtr class 'B' GI pipe of dia not less than 40mm, with copper earth plate of size 125mm x 50mm x 6mm with necessary funneling arrangements</v>
          </cell>
          <cell r="E1415">
            <v>7846</v>
          </cell>
          <cell r="F1415" t="str">
            <v>Quotation</v>
          </cell>
        </row>
        <row r="1416">
          <cell r="C1416" t="str">
            <v>Supply and run of 2 of No.8 tin coated copper for earth connections -    ( Quotation From Rajguru Enterprises )</v>
          </cell>
          <cell r="D1416" t="str">
            <v>Supply and run of 2 of No.8 tin coated copper for earth connections -    . (  AS PER DPO ESTIMATE 2020-2021 )</v>
          </cell>
          <cell r="E1416">
            <v>128.5</v>
          </cell>
          <cell r="F1416" t="str">
            <v>Quotation</v>
          </cell>
        </row>
        <row r="1417">
          <cell r="C1417" t="str">
            <v>Providing and fixing 25mm x 3mm copper strip on surface or in recess for connections as required - Data G (SD - 76)</v>
          </cell>
          <cell r="D1417" t="str">
            <v>Providing and fixing 25mm x 3mm copper strip on surface or in recess for connections as required - Data G (SD - 76) 2020-2021 for  DG Set</v>
          </cell>
          <cell r="E1417">
            <v>435</v>
          </cell>
          <cell r="F1417" t="str">
            <v>Quotation</v>
          </cell>
        </row>
        <row r="1418">
          <cell r="C1418" t="str">
            <v>Providing and fixing 25mm x 6mm copper strip on surface or in recess for connections as required for alternator neutral -                  Data H (SD - 77)</v>
          </cell>
          <cell r="D1418" t="str">
            <v>Providing and fixing 25mm x 6mm copper strip on surface or in recess for connections as required for alternator neutral - Data H (SD - 77) 2020-2021</v>
          </cell>
          <cell r="E1418">
            <v>822</v>
          </cell>
          <cell r="F1418" t="str">
            <v>Quotation</v>
          </cell>
        </row>
        <row r="1419">
          <cell r="C1419" t="str">
            <v>Supply &amp; delivery for Singnamax /Amp/Molex CAT 6E</v>
          </cell>
          <cell r="D1419" t="str">
            <v>Supply &amp; delivery for Singnamax /Amp/Molex CAT 6E UTP cable of site of work for the Lan Network wiring etc.,all complete and as directed by the departmental officer  ( PWD SR 2020-2021)</v>
          </cell>
          <cell r="E1419">
            <v>29.65</v>
          </cell>
          <cell r="F1419" t="str">
            <v>Rmt</v>
          </cell>
        </row>
        <row r="1420">
          <cell r="C1420" t="str">
            <v>Labour charges for laying  of CAT6 cable through the PVC pipe /Channel etc .,all complete and as directed by the departmental officers</v>
          </cell>
          <cell r="D1420" t="str">
            <v>Labour charges for laying  of CAT6 cable through the PVC pipe /Channel etc .,all complete and as directed by the departmental officers</v>
          </cell>
          <cell r="E1420">
            <v>81.3</v>
          </cell>
          <cell r="F1420" t="str">
            <v>Quotation</v>
          </cell>
        </row>
        <row r="1421">
          <cell r="C1421" t="str">
            <v>Supply of  RJ 45 information Outlet box connector socket fixingcharge etc., all complete.</v>
          </cell>
          <cell r="D1421" t="str">
            <v>Supply of RJ 45 information Outlet box connector socket fixingcharge etc., all complete.</v>
          </cell>
          <cell r="E1421">
            <v>162.69999999999999</v>
          </cell>
          <cell r="F1421" t="str">
            <v>Each</v>
          </cell>
          <cell r="G1421" t="str">
            <v>pwd sor  p155</v>
          </cell>
        </row>
        <row r="1422">
          <cell r="C1422" t="str">
            <v>Labour charges for R.J 45 Box fixing and termination etc all complet,.</v>
          </cell>
          <cell r="D1422" t="str">
            <v>Labour charges for R.J 45 Box fixing and termination etc all complet,.</v>
          </cell>
          <cell r="E1422">
            <v>350</v>
          </cell>
          <cell r="F1422" t="str">
            <v>Each</v>
          </cell>
        </row>
        <row r="1423">
          <cell r="C1423" t="str">
            <v>Labour charges for Crimbling  in the patch panel and to providing connection between etc., all complete.</v>
          </cell>
          <cell r="D1423" t="str">
            <v>Labour charges for Crimbling  in the patch panel and to providing connection between etc., all complete.</v>
          </cell>
          <cell r="E1423">
            <v>600</v>
          </cell>
          <cell r="F1423" t="str">
            <v>Each</v>
          </cell>
        </row>
        <row r="1424">
          <cell r="C1424" t="str">
            <v>Lan intergration charges for checking data connectivity between system and to switch of the server and alingment wiring etc</v>
          </cell>
          <cell r="D1424" t="str">
            <v>Lan intergration charges for checking data connectivity between system and to switch of the server and alingment wiring etc</v>
          </cell>
          <cell r="E1424">
            <v>400</v>
          </cell>
          <cell r="F1424" t="str">
            <v>Each</v>
          </cell>
        </row>
        <row r="1425">
          <cell r="C1425" t="str">
            <v>Supply  and Gigabyte Network switch  24 port etc.,</v>
          </cell>
          <cell r="D1425" t="str">
            <v>Supply  and Gigabyte Network switch  24 port etc.,</v>
          </cell>
          <cell r="E1425">
            <v>35690</v>
          </cell>
          <cell r="F1425" t="str">
            <v>Each</v>
          </cell>
          <cell r="G1425" t="str">
            <v>pwd sor  p154</v>
          </cell>
        </row>
        <row r="1426">
          <cell r="C1426" t="str">
            <v>Supply of digilink /Singnamax patch panel 24 port etc., complete</v>
          </cell>
          <cell r="D1426" t="str">
            <v>Supply of digilink /Singnamax patch panel 24 port etc., complete</v>
          </cell>
          <cell r="E1426">
            <v>4500</v>
          </cell>
          <cell r="F1426" t="str">
            <v>Each</v>
          </cell>
          <cell r="G1426" t="str">
            <v>Quotation</v>
          </cell>
        </row>
        <row r="1427">
          <cell r="C1427" t="str">
            <v>Supply of CAT6 Patch Card</v>
          </cell>
          <cell r="D1427" t="str">
            <v>Supply of CAT6 Patch Card</v>
          </cell>
          <cell r="E1427">
            <v>390</v>
          </cell>
          <cell r="F1427" t="str">
            <v>Each</v>
          </cell>
          <cell r="G1427" t="str">
            <v>Quotation</v>
          </cell>
        </row>
        <row r="1428">
          <cell r="C1428" t="str">
            <v>Supply Wall mountable data 9 U RACK etc., complete</v>
          </cell>
          <cell r="D1428" t="str">
            <v>Supply Wall mountable data 9 U RACK etc., complete</v>
          </cell>
          <cell r="E1428">
            <v>4324</v>
          </cell>
          <cell r="F1428" t="str">
            <v>Each</v>
          </cell>
          <cell r="G1428" t="str">
            <v>pwd sor  p155</v>
          </cell>
        </row>
        <row r="1429">
          <cell r="C1429" t="str">
            <v>Supply Wall mountable data 6 U RACK etc., complete</v>
          </cell>
          <cell r="D1429" t="str">
            <v>Supply Wall mountable data 6 U RACK etc., complete</v>
          </cell>
          <cell r="E1429">
            <v>3243</v>
          </cell>
          <cell r="F1429" t="str">
            <v>Each</v>
          </cell>
          <cell r="G1429" t="str">
            <v>pwd sor  p155</v>
          </cell>
        </row>
        <row r="1430">
          <cell r="C1430" t="str">
            <v>Supply and Data Rack mountable PD unit</v>
          </cell>
          <cell r="D1430" t="str">
            <v>Supply and Data Rack mountable PD unit</v>
          </cell>
          <cell r="E1430">
            <v>1500</v>
          </cell>
          <cell r="F1430" t="str">
            <v>Each</v>
          </cell>
        </row>
        <row r="1431">
          <cell r="C1431" t="str">
            <v>Supply &amp; delivery for telephone cable 2pair cable</v>
          </cell>
          <cell r="D1431" t="str">
            <v>Supply &amp; delivery for telephone cable 2pair cable</v>
          </cell>
          <cell r="G1431" t="str">
            <v>Quotation</v>
          </cell>
        </row>
        <row r="1432">
          <cell r="C1432" t="str">
            <v>Laying charges for telephone 2pair cable</v>
          </cell>
          <cell r="D1432" t="str">
            <v>Laying charges for telephone 2pair cable</v>
          </cell>
          <cell r="G1432" t="str">
            <v>Quotation</v>
          </cell>
        </row>
        <row r="1433">
          <cell r="C1433" t="str">
            <v>Supply of NT  RJ11 telephone outlet box connector socket fixingcharge etc., all complete.</v>
          </cell>
          <cell r="D1433" t="str">
            <v>Supply of NT  RJ11 telephone outlet box connector socket fixingcharge etc., all complete.</v>
          </cell>
          <cell r="G1433" t="str">
            <v>Quotation</v>
          </cell>
        </row>
        <row r="1434">
          <cell r="C1434" t="str">
            <v>Supply &amp;delivery for telephone 10 pair cable</v>
          </cell>
          <cell r="D1434" t="str">
            <v>Supply &amp;delivery for telephone 10 pair cable</v>
          </cell>
          <cell r="G1434" t="str">
            <v>Quotation</v>
          </cell>
        </row>
        <row r="1435">
          <cell r="C1435" t="str">
            <v>Laying charges for telephone 10 pair cable</v>
          </cell>
          <cell r="D1435" t="str">
            <v>Laying charges for telephone 10 pair cable</v>
          </cell>
          <cell r="G1435" t="str">
            <v>Quotation</v>
          </cell>
        </row>
        <row r="1436">
          <cell r="C1436" t="str">
            <v>Supply  &amp; Fixing  4U Data Rack wall mountable  etc., complete</v>
          </cell>
          <cell r="D1436" t="str">
            <v>Supply  &amp; Fixing  4U Data Rack wall mountable  etc., complete</v>
          </cell>
          <cell r="G1436" t="str">
            <v>Quotation</v>
          </cell>
        </row>
        <row r="1437">
          <cell r="C1437" t="str">
            <v>Supply &amp; delivery for Telephone DB Box fixing charges etc., complete</v>
          </cell>
          <cell r="D1437" t="str">
            <v>Supply &amp; delivery for Telephone DB Box fixing charges etc., complete</v>
          </cell>
          <cell r="G1437" t="str">
            <v>Quotation</v>
          </cell>
        </row>
        <row r="1438">
          <cell r="C1438" t="str">
            <v>Supply &amp; delivery for 1M patch Card</v>
          </cell>
          <cell r="D1438" t="str">
            <v>Supply &amp; delivery for 1M patch Card</v>
          </cell>
          <cell r="E1438">
            <v>140.6</v>
          </cell>
          <cell r="F1438" t="str">
            <v>Each</v>
          </cell>
          <cell r="G1438" t="str">
            <v>pwd sor  p155</v>
          </cell>
        </row>
        <row r="1439">
          <cell r="C1439" t="str">
            <v>Supply &amp; delivery for 2M patch card</v>
          </cell>
          <cell r="D1439" t="str">
            <v>Supply &amp; delivery for 2M patch card</v>
          </cell>
          <cell r="E1439">
            <v>188.6</v>
          </cell>
          <cell r="F1439" t="str">
            <v>Each</v>
          </cell>
          <cell r="G1439" t="str">
            <v>Quotation</v>
          </cell>
        </row>
        <row r="1440">
          <cell r="C1440" t="str">
            <v xml:space="preserve">S/F of openable type cupboard portion as per the drawing in between sp, chamber and corridor </v>
          </cell>
          <cell r="D1440" t="str">
            <v>S/F of openable type cupboard portion as per the drawing in between sp, chamber and corridor by using 18mm tk water proof plywood,6mm tk Plywood over wall and the outer surface lipped by 4mm tk veneer plywood of best and approved quality and finished by t</v>
          </cell>
        </row>
        <row r="1441">
          <cell r="C1441" t="str">
            <v xml:space="preserve">S/F of openable type  Cupboard with TV Show case portion as per the drawing in between sp, chamber and conference hall </v>
          </cell>
          <cell r="D1441" t="str">
            <v>S/F of openable type  Cupboard with TV Show case portion as per the drawing in between sp, chamber and conference hall by using 18mm tk water proof plywood 6mm tk Plywood over wall  and the outer surface lipped by 4mm tk veneer plywood of best and approve</v>
          </cell>
        </row>
        <row r="1442">
          <cell r="C1442" t="str">
            <v>T.W. frame &amp; TW styles &amp; rails with BWR double leaf shutters for cup board/ ward robes including two coat enamel paint &amp; one coat primer. 1.2mx2.47m</v>
          </cell>
          <cell r="D1442" t="str">
            <v>Providing T.W. double leaf shutters for 1.20m X 2.47m cupboard/ward robes with 9mm thick phenol bonded bwr grade plywood as per is 303-1989 (general) with is 5539-1969 (for preservative treatment) and is 848-1974 (for adhesive) with relevant is specificat</v>
          </cell>
        </row>
        <row r="1443">
          <cell r="C1443" t="str">
            <v xml:space="preserve">Supplying and fixing of Block out Roller screen </v>
          </cell>
          <cell r="D1443" t="str">
            <v>Supplying and fixing of Block out Roller screen including labour charges for stitching charges with strip cloth at top and 20mm aluminium hanger rods with brackets etc all complete and as directed by the departmental officers.</v>
          </cell>
          <cell r="F1443" t="str">
            <v>Quotation</v>
          </cell>
        </row>
        <row r="1444">
          <cell r="C1444" t="str">
            <v>supplying and fixing of Wall Hung Basin with Half Pedestal</v>
          </cell>
          <cell r="D1444" t="str">
            <v>supplying and fixing of Wall Hung Basin with Half Pedestal of size 575 X 465mm X195mm (Jaquar fittings  Model No. SNS-WHT-6801 + SNS-WHT-6305 )   of best approved quality with isi mark including cost and fixing of bracket, pvc waste pipe, required grating</v>
          </cell>
        </row>
        <row r="1445">
          <cell r="C1445" t="str">
            <v xml:space="preserve">Supplying and fixing EWC (white) Rimless Bowl for </v>
          </cell>
          <cell r="D1445" t="str">
            <v>Supplying and fixing EWC (white) Rimless Bowl for Coupled WC superior variety 380x660x850 mm  (Jaquar fittings  Model No. ONS-WHT-10753S + ONS-WHT-10201 ) including cost and fixing of double flapped coloured plastic sheet as directed by the departmental o</v>
          </cell>
        </row>
        <row r="1446">
          <cell r="C1446" t="str">
            <v xml:space="preserve">Supply and fixing of mirror (600x450mm)  </v>
          </cell>
          <cell r="D1446" t="str">
            <v>Supply and fixing of mirror (600x450mm)   including cost of Plywood &amp; mirror and labour for fixing in position etc., complete and as directed by the departmental officers.</v>
          </cell>
        </row>
        <row r="1447">
          <cell r="C1447" t="str">
            <v xml:space="preserve">Supply and fixing of  (Soap tray)(Jaquar fittings )  </v>
          </cell>
          <cell r="D1447" t="str">
            <v>Supply and fixing of  (Soap tray)(Jaquar fittings )  including cost of screws, TW plug and labour charges for fixing in position etc., complete in all  respects and as directed by the departmental officers.</v>
          </cell>
        </row>
        <row r="1448">
          <cell r="C1448" t="str">
            <v>Supply and fixing of shower arm with shower rose</v>
          </cell>
          <cell r="D1448" t="str">
            <v>Supply and fixing of shower arm with shower rose of best approved quality with necessary isi mark (shower rose shall be got approved from the executive engineer before fixing) etc. complete complying with relevant standard specification and as directed by</v>
          </cell>
        </row>
        <row r="1449">
          <cell r="C1449" t="str">
            <v xml:space="preserve">Supply and fixing of 3 in 1 wall mixer (Jaquar fittings  </v>
          </cell>
          <cell r="D1449" t="str">
            <v>Supply and fixing of 3 in 1 wall mixer (Jaquar fittings  Model No. CQT-CHR-23281UPR )  of approved best quality including cost and fixing charges etc complete and as directed by the departmental officers (wall mixer shall be got approved from the executiv</v>
          </cell>
        </row>
        <row r="1450">
          <cell r="C1450" t="str">
            <v xml:space="preserve">Supplying and fixing of SS health faucet  of best quality </v>
          </cell>
          <cell r="D1450" t="str">
            <v>Supplying and fixing of SS health faucet  of best quality (Jaquar fittings  Model No. HSH-CHR-1729 ) including cost of Helath faucet with required specials and labour for fixing etc., all complete and as directed by the departmental officers. (the quality</v>
          </cell>
        </row>
        <row r="1451">
          <cell r="C1451" t="str">
            <v xml:space="preserve">Supply and fixing of Towel rail 600mm long </v>
          </cell>
          <cell r="D1451" t="str">
            <v>Supply and fixing of Towel rail 600mm long (Jaquar fittings  Model No. AQN-CHR-7781 ) including cost of screws, TW plug and labour charges for fixing in position etc., complete in all  respects and as directed by the departmental officers.</v>
          </cell>
        </row>
        <row r="1452">
          <cell r="C1452" t="str">
            <v>Supply and fixing of Toilet roll holder with flap</v>
          </cell>
          <cell r="D1452" t="str">
            <v xml:space="preserve">Supply and fixing of Toilet roll holder with flap including cost of screws, TW plug and labour charges for fixing in position etc., complete in all  respects and as directed by the departmental officers. </v>
          </cell>
        </row>
        <row r="1453">
          <cell r="C1453" t="str">
            <v xml:space="preserve">Supply and fixing of 1000w/230v automatic electric water heater of 6 litres capacity </v>
          </cell>
          <cell r="D1453" t="str">
            <v>Supply and fixing of 1000w/230v automatic electric water heater of 6 litres capacity ( Jaquar fittings Model No. EPM-WHT-V006 ) including cost of fixing with all necessary connections, clamps, screws etc., complete as per relevant standard specification (</v>
          </cell>
        </row>
        <row r="1454">
          <cell r="C1454" t="str">
            <v xml:space="preserve">Supply and fixing of 450mm Long Braided Hoses with Two 15mm Nuts &amp; Rubber Washers </v>
          </cell>
          <cell r="D1454" t="str">
            <v>Supply and fixing of 450mm Long Braided Hoses with Two 15mm Nuts &amp; Rubber Washers Without Nipple ( Jaquar fittings Model No. ALD-CHR-805B ) including cost of Braided hose with required specials and labour for fixing etc., all complete and as directed by t</v>
          </cell>
        </row>
        <row r="1455">
          <cell r="C1455" t="str">
            <v xml:space="preserve">Supply and fixing of Angle Valve with Wall Flange including cost of Angle Valve </v>
          </cell>
          <cell r="D1455" t="str">
            <v xml:space="preserve">Supply and fixing of Angle Valve with Wall Flange including cost of Angle Valve with required specials and labour for fixing etc., all complete and as directed by the departmental officers. (the quality and brand should be got approved from the executive </v>
          </cell>
        </row>
        <row r="1456">
          <cell r="C1456" t="str">
            <v>Supply and installation of Advanced Early Streamer Emitter type Lightning arrestor made of AISI 316 Stainless Steel  NFC 102 -17 standard 79 mtrs radius protection. Make :- JMV/Gravin Model 1.0</v>
          </cell>
          <cell r="D1456" t="str">
            <v>Supply and installation of Advanced Early Streamer Emitter type Lightning arrestor made of AISI 316 Stainless Steel  NFC 102 -17 standard 79 mtrs radius protection. Make :- JMV/Gravin Model 1.0</v>
          </cell>
        </row>
        <row r="1457">
          <cell r="C1457" t="str">
            <v>Supply and Installation of copper 18 mm Copper Rod size of 8 feet length buried in earth including excavation of earth to the depth of 8 feet and closing the pit and mixing Bentonite Chemical for fluid retention.</v>
          </cell>
          <cell r="D1457" t="str">
            <v>Supply and Installation of copper 18 mm Copper Rod size of 8 feet length buried in earth including excavation of earth to the depth of 8 feet and closing the pit and mixing Bentonite Chemical for fluid retention.</v>
          </cell>
        </row>
        <row r="1458">
          <cell r="C1458" t="str">
            <v>Supply and Installation of 50 MM dia GI mast of 5 Mtrs length with insulators, enamel painted to approved colour part buried in floor for supporting lightning arrestor spike and copper cable.</v>
          </cell>
          <cell r="D1458" t="str">
            <v>Supply and Installation of 50 MM dia GI mast of 5 Mtrs length with insulators, enamel painted to approved colour part buried in floor for supporting lightning arrestor spike and copper cable.</v>
          </cell>
        </row>
        <row r="1459">
          <cell r="C1459" t="str">
            <v>Supply and installation of 70 SQMM copper braided/Solid sheathed cable run on the external wall from terrace to the ground floor.</v>
          </cell>
          <cell r="D1459" t="str">
            <v>Supply and installation of 70 SQMM copper braided/Solid sheathed cable run on the external wall from terrace to the ground floor.</v>
          </cell>
        </row>
        <row r="1465">
          <cell r="C1465" t="str">
            <v>Air Valve</v>
          </cell>
          <cell r="D1465" t="str">
            <v>Air Valve</v>
          </cell>
        </row>
        <row r="1466">
          <cell r="C1466" t="str">
            <v>Supplying and fixing of 15 Watts  Ornamental  dome light for Compound wall</v>
          </cell>
          <cell r="D1466" t="str">
            <v>Supplying and fixing of 15 Watts  Ornamental  dome light for Compound wall including cost of all materials and labour charges, etc all complete as per relevant standard specification and as directed by the departmental officers. (The quality and brand sho</v>
          </cell>
        </row>
        <row r="1467">
          <cell r="C1467" t="str">
            <v>Supplying and fixing of 24W LED 4000K 2 x 2 Square</v>
          </cell>
          <cell r="D1467" t="str">
            <v>Supplying and fixing of 24W LED 4000K 2 x 2 Square Type Recessed Fitting with LED including cost of all materials and labour charges, etc all complete as per relevant standard specification and as directed by the departmental officers. (The quality and br</v>
          </cell>
        </row>
        <row r="1468">
          <cell r="C1468" t="str">
            <v xml:space="preserve">Supplying and fixing of spot light (MASTER LED 65-50 WA 2700 KMRI636D IND) including labour charges for fixing of light etc all complete </v>
          </cell>
          <cell r="D1468" t="str">
            <v xml:space="preserve">Supplying and fixing of spot light (MASTER LED 65-50 WA 2700 KMRI636D IND) including labour charges for fixing of light etc all complete </v>
          </cell>
        </row>
        <row r="1469">
          <cell r="C1469" t="str">
            <v>Supplying and fixing of 18W LED 3000K Square Type Recessed Fitting with LED</v>
          </cell>
          <cell r="D1469" t="str">
            <v>Supplying and fixing of 18W LED 3000K Square Type Recessed Fitting with LED including cost of all materials and labour charges, etc all complete as per relevant standard specification and as directed by the departmental officers. (The quality and brand sh</v>
          </cell>
        </row>
        <row r="1470">
          <cell r="C1470" t="str">
            <v>Water Supply arrangements</v>
          </cell>
        </row>
        <row r="1471">
          <cell r="C1471" t="str">
            <v>Drilling of 150mm dia vertical bores in hard rock area to any required depth as directed by</v>
          </cell>
          <cell r="D1471" t="str">
            <v>Drilling of 150mm dia vertical bores in hard rock area to any required depth as directed by the departmental officers including labour charges for inserting of casing pipes and assembling in the drilled hole, including joint if necessary grouting the casi</v>
          </cell>
          <cell r="E1471">
            <v>295</v>
          </cell>
          <cell r="F1471" t="str">
            <v>Rmt</v>
          </cell>
        </row>
        <row r="1472">
          <cell r="C1472" t="str">
            <v>Supplying and fixing of PVC casing pipe 200 mm Dia CS IIIrd quarter</v>
          </cell>
          <cell r="D1472" t="str">
            <v>Supplying and fixing of PVC casing pipe 200 mm Dia CS IIIrd quarter</v>
          </cell>
          <cell r="E1472">
            <v>1113.2</v>
          </cell>
          <cell r="F1472" t="str">
            <v>Rmt</v>
          </cell>
          <cell r="G1472" t="str">
            <v>TWAD SR 2021-2022  P.22</v>
          </cell>
        </row>
        <row r="1473">
          <cell r="C1473" t="str">
            <v>Charges for developing the Borewell with air compressor of 600 CFM capacity (Minimum 8 Hours) including transportation, labour and fuel charges for compressor as directed by TWAD Officers and onducting yield test by 'V' notch method.</v>
          </cell>
          <cell r="D1473" t="str">
            <v xml:space="preserve">Charges for developing the Borewell with air compressor of 600 CFM capacity (Minimum 8 Hours) including transportation, labour and fuel charges for compressor as directed by TWAD Officers and conducting yield test by 'V' notch method. 
</v>
          </cell>
          <cell r="E1473">
            <v>2490.4</v>
          </cell>
          <cell r="F1473" t="str">
            <v>Hour</v>
          </cell>
          <cell r="G1473" t="str">
            <v>TWAD SR 2021-2022  P.284</v>
          </cell>
        </row>
        <row r="1474">
          <cell r="C1474" t="str">
            <v xml:space="preserve">Supplying and fixing of Bore  end cap  using PVC 200 mm Dia  etc., all complete </v>
          </cell>
          <cell r="D1474" t="str">
            <v xml:space="preserve">Supplying and fixing of Bore  end cap  using PVC 200 mm Dia  etc., all complete 
</v>
          </cell>
          <cell r="E1474">
            <v>193.5</v>
          </cell>
          <cell r="F1474" t="str">
            <v>Each</v>
          </cell>
          <cell r="G1474" t="str">
            <v>TWAD SR 2021-2022  P.27</v>
          </cell>
        </row>
        <row r="1475">
          <cell r="C1475" t="str">
            <v>Supplying and fixing of  clampset</v>
          </cell>
          <cell r="D1475" t="str">
            <v>Supplying and fixing of  clampset</v>
          </cell>
          <cell r="E1475">
            <v>995</v>
          </cell>
          <cell r="G1475" t="str">
            <v>TWAD SR 2021-2022  P.44</v>
          </cell>
        </row>
        <row r="1476">
          <cell r="C1476" t="str">
            <v xml:space="preserve">Supplying and delivery of three phase 5.0 HP Compressor pump etc.,all complete </v>
          </cell>
          <cell r="D1476" t="str">
            <v xml:space="preserve">Supplying and delivery of three phase 5.0 HP Compressor pump etc.,all complete </v>
          </cell>
          <cell r="G1476" t="str">
            <v>Quotation</v>
          </cell>
        </row>
        <row r="1477">
          <cell r="C1477" t="str">
            <v>Supply and delivery of 3.00 HP Open well Submersible pump set conforming to IS 14220 /2002 and as amended thereafter and BEE 3 Star Rated capable of discharging the following duties due to all causes.</v>
          </cell>
          <cell r="D1477" t="str">
            <v>Supply and delivery of 3.00 HP Open well Submersible pump set conforming to IS 14220 /2002 and as amended thereafter and BEE 3 Star Rated capable of discharging the following duties due to all causes. The pump shall be with stainless steel shaft and dynam</v>
          </cell>
        </row>
        <row r="1478">
          <cell r="C1478" t="str">
            <v>Supply and delivery of 2.00 HP Open well Submersible pump set conforming to IS 14220 /2002 and as amended thereafter and BEE 3 Star Rated capable of discharging the following duties due to all causes.</v>
          </cell>
          <cell r="D1478" t="str">
            <v>Supply and delivery of 2.00 HP Open well Submersible pump set conforming to IS 14220 /2002 and as amended thereafter and BEE 3 Star Rated capable of discharging the following duties due to all causes. The pump shall be with stainless steel shaft and dynam</v>
          </cell>
          <cell r="E1478">
            <v>33017</v>
          </cell>
          <cell r="F1478" t="str">
            <v>Each</v>
          </cell>
        </row>
        <row r="1479">
          <cell r="C1479" t="str">
            <v>Supply and delivery of three phase 2HP Panel board Star-Delta  starter confirming to IS 13947 and IEC 947 suitable KW rating for operation in AC/3Phase/50HZ(+/- 5%) and 415V (+/- 10%) includin</v>
          </cell>
          <cell r="D1479" t="str">
            <v>Supply and delivery of three phase 2HP Panel board Star-Delta  starter confirming to IS 13947 and IEC 947 suitable KW rating for operation in AC/3Phase/50HZ(+/- 5%) and 415V (+/- 10%) including 3 pole magnetic contactor with under voltage release - 3 nos.</v>
          </cell>
          <cell r="E1479">
            <v>15147</v>
          </cell>
          <cell r="F1479" t="str">
            <v>Each</v>
          </cell>
        </row>
        <row r="1480">
          <cell r="C1480" t="str">
            <v>Supply and delivery of three phase 3HP Panel board Star-Delta  starter confirming to IS 13947 and IEC 947 suitable KW rating for operation in AC/3Phase/50HZ(+/- 5%) and 415V (+/- 10%) includin</v>
          </cell>
          <cell r="D1480" t="str">
            <v>Supply and delivery of three phase 3HP Panel board Star-Delta  starter confirming to IS 13947 and IEC 947 suitable KW rating for operation in AC/3Phase/50HZ(+/- 5%) and 415V (+/- 10%) including 3 pole magnetic contactor with under voltage release - 3 nos.</v>
          </cell>
          <cell r="F1480" t="str">
            <v>TWAD SR 2021-22 P.No:110-11.1</v>
          </cell>
        </row>
        <row r="1481">
          <cell r="C1481" t="str">
            <v>Labour charges for the erection of three phase Upto 6.0HP submersible pumpset in borewell/openwell including fixing and jointing submersible cable with proper clamps upto the starter to required depth</v>
          </cell>
          <cell r="D1481" t="str">
            <v>Labour charges for the erection of three phase Upto 6.0HP submersible pumpset in borewell/openwell including fixing and jointing submersible cable with proper clamps upto the starter to required depth and also fixing of riser pipes to the required depth v</v>
          </cell>
          <cell r="E1481">
            <v>8131.2</v>
          </cell>
          <cell r="F1481" t="str">
            <v>TWAD SR 2021-22 P.No: 286 -17 a ii</v>
          </cell>
        </row>
        <row r="1482">
          <cell r="C1482" t="str">
            <v>Supply of 3 core 4 sqmm PVC insulated flat cable for submerssible pumpset etc.,all complete</v>
          </cell>
          <cell r="D1482" t="str">
            <v xml:space="preserve">Supply and laying of 3 core 4 sqmm PVC insulated flat cable for submerssible pumpset including cost of all materials and labour charges all complete complying with relevant standard specifications and as directed by the departmental officers. </v>
          </cell>
          <cell r="E1482">
            <v>194</v>
          </cell>
          <cell r="F1482" t="str">
            <v>TWAD SR 2021-22 P.No:116-12.1(3)</v>
          </cell>
        </row>
        <row r="1483">
          <cell r="C1483" t="str">
            <v>Supplying of 14mm dia of Nylon rope etc., all complete.</v>
          </cell>
          <cell r="D1483" t="str">
            <v>Supplying of 14mm dia of Nylon rope etc., all complete.</v>
          </cell>
          <cell r="E1483">
            <v>61.8</v>
          </cell>
          <cell r="F1483" t="str">
            <v>PWD SOR 2021-2022 P105</v>
          </cell>
        </row>
        <row r="1484">
          <cell r="C1484" t="str">
            <v xml:space="preserve">Supplying, laying and fixing of following Dia PVC pipes </v>
          </cell>
          <cell r="D1484" t="str">
            <v>Supplying, laying and fixing of following Dia PVC pipes of best approved quality in walls /Below GL including cost of pipes and labour charges for laying, jointing, testing and redoing the dismantled portions with neat finish etc., all complete and  as  d</v>
          </cell>
        </row>
        <row r="1485">
          <cell r="C1485" t="str">
            <v>PVC Pipe Below Ground Level</v>
          </cell>
          <cell r="D1485" t="str">
            <v>PVC Pipe Below Ground Level</v>
          </cell>
        </row>
        <row r="1486">
          <cell r="C1486" t="str">
            <v>a) 15 mm PVC Pipe PVC Pipe Below Ground Level</v>
          </cell>
          <cell r="D1486" t="str">
            <v>a) 15 mm PVC Pipe</v>
          </cell>
          <cell r="E1486">
            <v>228.98</v>
          </cell>
          <cell r="F1486" t="str">
            <v>Water Pipe Data</v>
          </cell>
        </row>
        <row r="1487">
          <cell r="C1487" t="str">
            <v>b) 20 mm PVC Pipe PVC Pipe Below Ground Level</v>
          </cell>
          <cell r="D1487" t="str">
            <v>b) 20 mm PVC Pipe</v>
          </cell>
          <cell r="E1487">
            <v>237.18</v>
          </cell>
          <cell r="F1487" t="str">
            <v>Water Pipe Data</v>
          </cell>
        </row>
        <row r="1488">
          <cell r="C1488" t="str">
            <v>c) 25 mm PVC Pipe PVC Pipe Below Ground Level</v>
          </cell>
          <cell r="D1488" t="str">
            <v>c) 25 mm PVC Pipe</v>
          </cell>
          <cell r="E1488">
            <v>255.13</v>
          </cell>
          <cell r="F1488" t="str">
            <v>Water Pipe Data</v>
          </cell>
        </row>
        <row r="1489">
          <cell r="C1489" t="str">
            <v>d) 32 mm PVC Pipe PVC Pipe Below Ground Level</v>
          </cell>
          <cell r="D1489" t="str">
            <v>d) 32 mm PVC Pipe</v>
          </cell>
          <cell r="E1489">
            <v>276.63</v>
          </cell>
          <cell r="F1489" t="str">
            <v>Water Pipe Data</v>
          </cell>
        </row>
        <row r="1490">
          <cell r="C1490" t="str">
            <v>e) 40 mm PVC Pipe PVC Pipe Below Ground Level</v>
          </cell>
          <cell r="D1490" t="str">
            <v>e) 40 mm PVC Pipe</v>
          </cell>
          <cell r="E1490">
            <v>313.27999999999997</v>
          </cell>
          <cell r="F1490" t="str">
            <v>Water Pipe Data</v>
          </cell>
        </row>
        <row r="1491">
          <cell r="C1491" t="str">
            <v>f) 50 mm PVC Pipe PVC Pipe Below Ground Level</v>
          </cell>
          <cell r="D1491" t="str">
            <v>f) 50 mm PVC Pipe</v>
          </cell>
          <cell r="E1491">
            <v>371.82</v>
          </cell>
          <cell r="F1491" t="str">
            <v>Water Pipe Data</v>
          </cell>
        </row>
        <row r="1492">
          <cell r="C1492" t="str">
            <v>g) 63 mm PVC Pipe PVC Pipe Below Ground Level</v>
          </cell>
          <cell r="D1492" t="str">
            <v>g) 63 mm PVC Pipe</v>
          </cell>
          <cell r="E1492">
            <v>357.19</v>
          </cell>
          <cell r="F1492" t="str">
            <v>Water Pipe Data</v>
          </cell>
        </row>
        <row r="1493">
          <cell r="C1493" t="str">
            <v>h) 75 mm PVC Pipe PVC Pipe Below Ground Level</v>
          </cell>
          <cell r="D1493" t="str">
            <v>h) 75 mm PVC Pipe</v>
          </cell>
          <cell r="F1493" t="str">
            <v>Water Pipe Data</v>
          </cell>
        </row>
        <row r="1494">
          <cell r="C1494" t="str">
            <v xml:space="preserve"> i) 90 mm PVC Pipe PVC Pipe Below Ground Level</v>
          </cell>
          <cell r="D1494" t="str">
            <v xml:space="preserve"> i) 90 mm PVC Pipe</v>
          </cell>
          <cell r="F1494" t="str">
            <v>Water Pipe Data</v>
          </cell>
        </row>
        <row r="1495">
          <cell r="C1495" t="str">
            <v xml:space="preserve"> j) 110 mm PVC Pipe PVC Pipe Below Ground Level</v>
          </cell>
          <cell r="D1495" t="str">
            <v xml:space="preserve"> j) 110 mm PVC Pipe</v>
          </cell>
          <cell r="F1495" t="str">
            <v>Water Pipe Data</v>
          </cell>
        </row>
        <row r="1496">
          <cell r="C1496" t="str">
            <v xml:space="preserve"> k)160 mm PVC Pipe PVC Pipe Below Ground Level</v>
          </cell>
          <cell r="D1496" t="str">
            <v xml:space="preserve"> k)160 mm PVC Pipe</v>
          </cell>
          <cell r="F1496" t="str">
            <v>Water Pipe Data</v>
          </cell>
        </row>
        <row r="1497">
          <cell r="C1497" t="str">
            <v>PVC Pipe Above Ground Level</v>
          </cell>
          <cell r="D1497" t="str">
            <v>PVC Pipe Above Ground Level</v>
          </cell>
        </row>
        <row r="1498">
          <cell r="C1498" t="str">
            <v>a) 15 mm PVC Pipe PVC Pipe Above Ground Level</v>
          </cell>
          <cell r="D1498" t="str">
            <v>a) 15 mm PVC Pipe</v>
          </cell>
          <cell r="F1498" t="str">
            <v>Water Pipe Data</v>
          </cell>
        </row>
        <row r="1499">
          <cell r="C1499" t="str">
            <v>b) 20 mm PVC Pipe PVC Pipe Above Ground Level</v>
          </cell>
          <cell r="D1499" t="str">
            <v>b) 20 mm PVC Pipe</v>
          </cell>
          <cell r="F1499" t="str">
            <v>Water Pipe Data</v>
          </cell>
        </row>
        <row r="1500">
          <cell r="C1500" t="str">
            <v>c) 25 mm PVC Pipe PVC Pipe Above Ground Level</v>
          </cell>
          <cell r="D1500" t="str">
            <v>c) 25 mm PVC Pipe</v>
          </cell>
          <cell r="F1500" t="str">
            <v>Water Pipe Data</v>
          </cell>
        </row>
        <row r="1501">
          <cell r="C1501" t="str">
            <v>d) 32 mm PVC Pipe PVC Pipe Above Ground Level</v>
          </cell>
          <cell r="D1501" t="str">
            <v>d) 32 mm PVC Pipe</v>
          </cell>
          <cell r="F1501" t="str">
            <v>Water Pipe Data</v>
          </cell>
        </row>
        <row r="1502">
          <cell r="C1502" t="str">
            <v>e) 40 mm PVC Pipe PVC Pipe Above Ground Level</v>
          </cell>
          <cell r="D1502" t="str">
            <v>e) 40 mm PVC Pipe</v>
          </cell>
          <cell r="F1502" t="str">
            <v>Water Pipe Data</v>
          </cell>
        </row>
        <row r="1503">
          <cell r="C1503" t="str">
            <v>f) 50 mm PVC Pipe PVC Pipe Above Ground Level</v>
          </cell>
          <cell r="D1503" t="str">
            <v>f) 50 mm PVC Pipe</v>
          </cell>
          <cell r="F1503" t="str">
            <v>Water Pipe Data</v>
          </cell>
        </row>
        <row r="1504">
          <cell r="C1504" t="str">
            <v>g) 63 mm PVC Pipe PVC Pipe Above Ground Level</v>
          </cell>
          <cell r="D1504" t="str">
            <v>g) 63 mm PVC Pipe</v>
          </cell>
          <cell r="F1504" t="str">
            <v>Water Pipe Data</v>
          </cell>
        </row>
        <row r="1505">
          <cell r="C1505" t="str">
            <v>h) 75 mm PVC Pipe PVC Pipe Above Ground Level</v>
          </cell>
          <cell r="D1505" t="str">
            <v>h) 75 mm PVC Pipe</v>
          </cell>
          <cell r="F1505" t="str">
            <v>Water Pipe Data</v>
          </cell>
        </row>
        <row r="1506">
          <cell r="C1506" t="str">
            <v xml:space="preserve"> i) 90 mm PVC Pipe PVC Pipe Above Ground Level</v>
          </cell>
          <cell r="D1506" t="str">
            <v xml:space="preserve"> i) 90 mm PVC Pipe</v>
          </cell>
          <cell r="F1506" t="str">
            <v>Water Pipe Data</v>
          </cell>
        </row>
        <row r="1507">
          <cell r="C1507" t="str">
            <v xml:space="preserve"> j) 110 mm PVC Pipe PVC Pipe Above Ground Level</v>
          </cell>
          <cell r="D1507" t="str">
            <v xml:space="preserve"> j) 110 mm PVC Pipe</v>
          </cell>
          <cell r="F1507" t="str">
            <v>Water Pipe Data</v>
          </cell>
        </row>
        <row r="1508">
          <cell r="C1508" t="str">
            <v xml:space="preserve"> k)160 mm PVC Pipe PVC Pipe Above Ground Level</v>
          </cell>
          <cell r="D1508" t="str">
            <v xml:space="preserve"> k)160 mm PVC Pipe</v>
          </cell>
          <cell r="F1508" t="str">
            <v>Water Pipe Data</v>
          </cell>
        </row>
        <row r="1509">
          <cell r="C1509" t="str">
            <v xml:space="preserve">Supplying, laying and fixing of following Dia UPVC pipes </v>
          </cell>
          <cell r="D1509" t="str">
            <v xml:space="preserve">Supplying, laying and fixing of following Dia UPVC pipes of best approved quality in walls /Below GL including cost of pipes and labour charges for laying, jointing, testing and redoing the dismantled portions with neat finish etc., all complete and  as  </v>
          </cell>
        </row>
        <row r="1510">
          <cell r="C1510" t="str">
            <v>UPVC Pipe Below Ground Level</v>
          </cell>
          <cell r="D1510" t="str">
            <v>UPVC Pipe Below Ground Level</v>
          </cell>
        </row>
        <row r="1511">
          <cell r="C1511" t="str">
            <v>a) 15 mm UPVC Pipe UPVC Pipe Below Ground Level</v>
          </cell>
          <cell r="D1511" t="str">
            <v>a) 15 mm UPVC Pipe</v>
          </cell>
          <cell r="F1511" t="str">
            <v>Water Pipe Data</v>
          </cell>
        </row>
        <row r="1512">
          <cell r="C1512" t="str">
            <v>b) 20 mm UPVC Pipe UPVC Pipe Below Ground Level</v>
          </cell>
          <cell r="D1512" t="str">
            <v>b) 20 mm UPVC Pipe</v>
          </cell>
          <cell r="F1512" t="str">
            <v>Water Pipe Data</v>
          </cell>
        </row>
        <row r="1513">
          <cell r="C1513" t="str">
            <v>c) 25 mm UPVC Pipe UPVC Pipe Below Ground Level</v>
          </cell>
          <cell r="D1513" t="str">
            <v>c) 25 mm UPVC Pipe</v>
          </cell>
          <cell r="F1513" t="str">
            <v>Water Pipe Data</v>
          </cell>
        </row>
        <row r="1514">
          <cell r="C1514" t="str">
            <v>d) 32 mm UPVC Pipe UPVC Pipe Below Ground Level</v>
          </cell>
          <cell r="D1514" t="str">
            <v>d) 32 mm UPVC Pipe</v>
          </cell>
          <cell r="E1514">
            <v>332.38</v>
          </cell>
          <cell r="F1514" t="str">
            <v>Water Pipe Data</v>
          </cell>
        </row>
        <row r="1515">
          <cell r="C1515" t="str">
            <v>e) 40 mm UPVC Pipe UPVC Pipe Below Ground Level</v>
          </cell>
          <cell r="D1515" t="str">
            <v>e) 40 mm UPVC Pipe</v>
          </cell>
          <cell r="F1515" t="str">
            <v>Water Pipe Data</v>
          </cell>
        </row>
        <row r="1516">
          <cell r="C1516" t="str">
            <v>f) 50 mm UPVC Pipe UPVC Pipe Below Ground Level</v>
          </cell>
          <cell r="D1516" t="str">
            <v>f) 50 mm UPVC Pipe</v>
          </cell>
          <cell r="E1516">
            <v>404.12</v>
          </cell>
          <cell r="F1516" t="str">
            <v>Water Pipe Data</v>
          </cell>
        </row>
        <row r="1517">
          <cell r="C1517" t="str">
            <v>g) 65 mm UPVC Pipe UPVC Pipe Below Ground Level</v>
          </cell>
          <cell r="D1517" t="str">
            <v>g) 65 mm UPVC Pipe</v>
          </cell>
          <cell r="F1517" t="str">
            <v>Water Pipe Data</v>
          </cell>
        </row>
        <row r="1518">
          <cell r="C1518" t="str">
            <v>h) 80 mm UPVC Pipe UPVC Pipe Below Ground Level</v>
          </cell>
          <cell r="D1518" t="str">
            <v>h) 80 mm UPVC Pipe</v>
          </cell>
          <cell r="F1518" t="str">
            <v>Water Pipe Data</v>
          </cell>
        </row>
        <row r="1519">
          <cell r="C1519" t="str">
            <v xml:space="preserve"> i) 100 mm UPVC Pipe UPVC Pipe Below Ground Level</v>
          </cell>
          <cell r="D1519" t="str">
            <v xml:space="preserve"> i) 100 mm UPVC Pipe</v>
          </cell>
          <cell r="F1519" t="str">
            <v>Water Pipe Data</v>
          </cell>
        </row>
        <row r="1520">
          <cell r="C1520" t="str">
            <v xml:space="preserve"> j) 150 mm UPVC Pipe UPVC Pipe Below Ground Level</v>
          </cell>
          <cell r="D1520" t="str">
            <v xml:space="preserve"> j) 150 mm UPVC Pipe</v>
          </cell>
          <cell r="F1520" t="str">
            <v>Water Pipe Data</v>
          </cell>
        </row>
        <row r="1522">
          <cell r="C1522" t="str">
            <v>UPVC Pipe Above Ground Level</v>
          </cell>
          <cell r="D1522" t="str">
            <v>UPVC Pipe Above Ground Level</v>
          </cell>
        </row>
        <row r="1523">
          <cell r="C1523" t="str">
            <v>a) 15 mm UPVC Pipe UPVC Pipe Above Ground Level</v>
          </cell>
          <cell r="D1523" t="str">
            <v>a) 15 mm UPVC Pipe</v>
          </cell>
          <cell r="F1523" t="str">
            <v>Water Pipe Data</v>
          </cell>
        </row>
        <row r="1524">
          <cell r="C1524" t="str">
            <v>b) 20 mm UPVC Pipe UPVC Pipe Above Ground Level</v>
          </cell>
          <cell r="D1524" t="str">
            <v>b) 20 mm UPVC Pipe</v>
          </cell>
          <cell r="F1524" t="str">
            <v>Water Pipe Data</v>
          </cell>
        </row>
        <row r="1525">
          <cell r="C1525" t="str">
            <v>c) 25 mm UPVC Pipe UPVC Pipe Above Ground Level</v>
          </cell>
          <cell r="D1525" t="str">
            <v>c) 25 mm UPVC Pipe</v>
          </cell>
          <cell r="F1525" t="str">
            <v>Water Pipe Data</v>
          </cell>
        </row>
        <row r="1526">
          <cell r="C1526" t="str">
            <v>d) 32 mm UPVC Pipe UPVC Pipe Above Ground Level</v>
          </cell>
          <cell r="D1526" t="str">
            <v>d) 32 mm UPVC Pipe</v>
          </cell>
          <cell r="F1526" t="str">
            <v>Water Pipe Data</v>
          </cell>
        </row>
        <row r="1527">
          <cell r="C1527" t="str">
            <v>e) 40 mm UPVC Pipe UPVC Pipe Above Ground Level</v>
          </cell>
          <cell r="D1527" t="str">
            <v>e) 40 mm UPVC Pipe</v>
          </cell>
          <cell r="F1527" t="str">
            <v>Water Pipe Data</v>
          </cell>
        </row>
        <row r="1528">
          <cell r="C1528" t="str">
            <v>f) 50 mm UPVC Pipe UPVC Pipe Above Ground Level</v>
          </cell>
          <cell r="D1528" t="str">
            <v>f) 50 mm UPVC Pipe</v>
          </cell>
          <cell r="F1528" t="str">
            <v>Water Pipe Data</v>
          </cell>
        </row>
        <row r="1529">
          <cell r="C1529" t="str">
            <v>g) 65 mm UPVC Pipe UPVC Pipe Above Ground Level</v>
          </cell>
          <cell r="D1529" t="str">
            <v>g) 65 mm UPVC Pipe</v>
          </cell>
          <cell r="F1529" t="str">
            <v>Water Pipe Data</v>
          </cell>
        </row>
        <row r="1530">
          <cell r="C1530" t="str">
            <v>h) 80 mm UPVC Pipe UPVC Pipe Above Ground Level</v>
          </cell>
          <cell r="D1530" t="str">
            <v>h) 80 mm UPVC Pipe</v>
          </cell>
          <cell r="F1530" t="str">
            <v>Water Pipe Data</v>
          </cell>
        </row>
        <row r="1531">
          <cell r="C1531" t="str">
            <v xml:space="preserve"> i) 100 mm UPVC Pipe UPVC Pipe Above Ground Level</v>
          </cell>
          <cell r="D1531" t="str">
            <v xml:space="preserve"> i) 100 mm UPVC Pipe</v>
          </cell>
          <cell r="F1531" t="str">
            <v>Water Pipe Data</v>
          </cell>
        </row>
        <row r="1532">
          <cell r="C1532" t="str">
            <v xml:space="preserve"> j) 150 mm UPVC Pipe UPVC Pipe Above Ground Level</v>
          </cell>
          <cell r="D1532" t="str">
            <v xml:space="preserve"> j) 150 mm UPVC Pipe</v>
          </cell>
          <cell r="F1532" t="str">
            <v>Water Pipe Data</v>
          </cell>
        </row>
        <row r="1533">
          <cell r="C1533" t="str">
            <v xml:space="preserve">Supplying, laying and fixing of following Dia GI pipes </v>
          </cell>
          <cell r="D1533" t="str">
            <v>Supplying, laying and fixing of following Dia GI pipes of best approved quality in walls /Below GL including cost of pipes and labour charges for laying, jointing, testing and redoing the dismantled portions with neat finish etc., all complete and  as  di</v>
          </cell>
        </row>
        <row r="1534">
          <cell r="C1534" t="str">
            <v>GI Pipe Below Ground Level</v>
          </cell>
          <cell r="D1534" t="str">
            <v>GI Pipe Below Ground Level</v>
          </cell>
        </row>
        <row r="1535">
          <cell r="C1535" t="str">
            <v>a) 15 mm GI Pipe GI Pipe Below Ground Level</v>
          </cell>
          <cell r="D1535" t="str">
            <v>a) 15 mm GI Pipe GI Pipe Below Ground Level</v>
          </cell>
          <cell r="F1535" t="str">
            <v>Water Pipe Data</v>
          </cell>
        </row>
        <row r="1536">
          <cell r="C1536" t="str">
            <v>b) 20 mm GI Pipe GI Pipe Below Ground Level</v>
          </cell>
          <cell r="D1536" t="str">
            <v>b) 20 mm GI Pipe GI Pipe Below Ground Level</v>
          </cell>
          <cell r="F1536" t="str">
            <v>Water Pipe Data</v>
          </cell>
        </row>
        <row r="1537">
          <cell r="C1537" t="str">
            <v>c) 25 mm GI Pipe GI Pipe Below Ground Level</v>
          </cell>
          <cell r="D1537" t="str">
            <v>c) 25 mm GI Pipe GI Pipe Below Ground Level</v>
          </cell>
          <cell r="F1537" t="str">
            <v>Water Pipe Data</v>
          </cell>
        </row>
        <row r="1538">
          <cell r="C1538" t="str">
            <v>d) 32 mm GI Pipe GI Pipe Below Ground Level</v>
          </cell>
          <cell r="D1538" t="str">
            <v>d) 32 mm GI Pipe GI Pipe Below Ground Level</v>
          </cell>
          <cell r="F1538" t="str">
            <v>Water Pipe Data</v>
          </cell>
        </row>
        <row r="1539">
          <cell r="C1539" t="str">
            <v>e) 40 mm GI Pipe GI Pipe Below Ground Level</v>
          </cell>
          <cell r="D1539" t="str">
            <v>e) 40 mm GI Pipe GI Pipe Below Ground Level</v>
          </cell>
          <cell r="F1539" t="str">
            <v>Water Pipe Data</v>
          </cell>
        </row>
        <row r="1540">
          <cell r="C1540" t="str">
            <v>f) 50 mm GI Pipe GI Pipe Below Ground Level</v>
          </cell>
          <cell r="D1540" t="str">
            <v>f) 50 mm GI Pipe GI Pipe Below Ground Level</v>
          </cell>
          <cell r="F1540" t="str">
            <v>Water Pipe Data</v>
          </cell>
        </row>
        <row r="1541">
          <cell r="C1541" t="str">
            <v>g) 65 mm GI Pipe GI Pipe Below Ground Level</v>
          </cell>
          <cell r="D1541" t="str">
            <v>g) 65 mm GI Pipe GI Pipe Below Ground Level</v>
          </cell>
          <cell r="F1541" t="str">
            <v>Water Pipe Data</v>
          </cell>
        </row>
        <row r="1542">
          <cell r="C1542" t="str">
            <v>h) 80 mm GI Pipe GI Pipe Below Ground Level</v>
          </cell>
          <cell r="D1542" t="str">
            <v>h) 80 mm GI Pipe GI Pipe Below Ground Level</v>
          </cell>
          <cell r="F1542" t="str">
            <v>Water Pipe Data</v>
          </cell>
        </row>
        <row r="1543">
          <cell r="C1543" t="str">
            <v xml:space="preserve"> i) 100 mm GI Pipe GI Pipe Below Ground Level</v>
          </cell>
          <cell r="D1543" t="str">
            <v xml:space="preserve"> i) 100 mm GI Pipe GI Pipe Below Ground Level</v>
          </cell>
          <cell r="F1543" t="str">
            <v>Water Pipe Data</v>
          </cell>
        </row>
        <row r="1544">
          <cell r="C1544" t="str">
            <v xml:space="preserve"> j) 125 mm GI Pipe GI Pipe Below Ground Level</v>
          </cell>
          <cell r="D1544" t="str">
            <v xml:space="preserve"> j) 125 mm GI Pipe</v>
          </cell>
          <cell r="F1544" t="str">
            <v>Water Pipe Data</v>
          </cell>
        </row>
        <row r="1545">
          <cell r="C1545" t="str">
            <v>GI Pipe Above Ground Level</v>
          </cell>
          <cell r="D1545" t="str">
            <v>GI Pipe Above Ground Level</v>
          </cell>
        </row>
        <row r="1546">
          <cell r="C1546" t="str">
            <v>a) 15 mm GI Pipe GI Pipe Above Ground Level</v>
          </cell>
          <cell r="D1546" t="str">
            <v>a) 15 mm GI Pipe GI Pipe Above Ground Level</v>
          </cell>
          <cell r="F1546" t="str">
            <v>Water Pipe Data</v>
          </cell>
        </row>
        <row r="1547">
          <cell r="C1547" t="str">
            <v>b) 20 mm GI Pipe GI Pipe Above Ground Level</v>
          </cell>
          <cell r="D1547" t="str">
            <v>b) 20 mm GI Pipe GI Pipe Above Ground Level</v>
          </cell>
          <cell r="F1547" t="str">
            <v>Water Pipe Data</v>
          </cell>
        </row>
        <row r="1548">
          <cell r="C1548" t="str">
            <v>c) 25 mm GI Pipe GI Pipe Above Ground Level</v>
          </cell>
          <cell r="D1548" t="str">
            <v>c) 25 mm GI Pipe GI Pipe Above Ground Level</v>
          </cell>
          <cell r="F1548" t="str">
            <v>Water Pipe Data</v>
          </cell>
        </row>
        <row r="1549">
          <cell r="C1549" t="str">
            <v>d) 32 mm GI Pipe GI Pipe Above Ground Level</v>
          </cell>
          <cell r="D1549" t="str">
            <v>d) 32 mm GI Pipe GI Pipe Above Ground Level</v>
          </cell>
          <cell r="F1549" t="str">
            <v>Water Pipe Data</v>
          </cell>
        </row>
        <row r="1550">
          <cell r="C1550" t="str">
            <v>e) 40 mm GI Pipe GI Pipe Above Ground Level</v>
          </cell>
          <cell r="D1550" t="str">
            <v>e) 40 mm GI Pipe GI Pipe Above Ground Level</v>
          </cell>
          <cell r="F1550" t="str">
            <v>Water Pipe Data</v>
          </cell>
        </row>
        <row r="1551">
          <cell r="C1551" t="str">
            <v>f) 50 mm GI Pipe GI Pipe Above Ground Level</v>
          </cell>
          <cell r="D1551" t="str">
            <v>f) 50 mm GI Pipe GI Pipe Above Ground Level</v>
          </cell>
          <cell r="E1551">
            <v>479.9</v>
          </cell>
          <cell r="F1551" t="str">
            <v>Water Pipe Data</v>
          </cell>
        </row>
        <row r="1552">
          <cell r="C1552" t="str">
            <v>g) 65 mm GI Pipe GI Pipe Above Ground Level</v>
          </cell>
          <cell r="D1552" t="str">
            <v>g) 65 mm GI Pipe GI Pipe Above Ground Level</v>
          </cell>
          <cell r="F1552" t="str">
            <v>Water Pipe Data</v>
          </cell>
        </row>
        <row r="1553">
          <cell r="C1553" t="str">
            <v>h) 80 mm GI Pipe GI Pipe Above Ground Level</v>
          </cell>
          <cell r="D1553" t="str">
            <v>h) 80 mm GI Pipe GI Pipe Above Ground Level</v>
          </cell>
          <cell r="F1553" t="str">
            <v>Water Pipe Data</v>
          </cell>
        </row>
        <row r="1554">
          <cell r="C1554" t="str">
            <v xml:space="preserve"> i) 100 mm GI Pipe GI Pipe Above Ground Level</v>
          </cell>
          <cell r="D1554" t="str">
            <v xml:space="preserve"> i) 100 mm GI Pipe GI Pipe Above Ground Level</v>
          </cell>
          <cell r="F1554" t="str">
            <v>Water Pipe Data</v>
          </cell>
        </row>
        <row r="1555">
          <cell r="C1555" t="str">
            <v xml:space="preserve"> j) 125 mm GI Pipe GI Pipe Above Ground Level</v>
          </cell>
          <cell r="D1555" t="str">
            <v xml:space="preserve"> j) 125 mm GI Pipe GI Pipe Above Ground Level</v>
          </cell>
          <cell r="F1555" t="str">
            <v>Water Pipe Data</v>
          </cell>
        </row>
        <row r="1556">
          <cell r="C1556" t="str">
            <v xml:space="preserve">Supplying, laying and fixing of following Dia Rigid Pipe pipes </v>
          </cell>
          <cell r="D1556" t="str">
            <v>Supplying, laying and fixing of following Dia Rigid Pipe pipes of best approved quality in walls /Below GL including cost of pipes and labour charges for laying, jointing, testing and redoing the dismantled portions with neat finish etc., all complete and</v>
          </cell>
        </row>
        <row r="1557">
          <cell r="C1557" t="str">
            <v>Rigid Pipe Pipe Below Ground Level</v>
          </cell>
          <cell r="D1557" t="str">
            <v>Rigid Pipe Pipe Below Ground Level</v>
          </cell>
        </row>
        <row r="1558">
          <cell r="C1558" t="str">
            <v>a)16 mm Rigid Pipe Rigid Pipe Pipe Below Ground Level</v>
          </cell>
          <cell r="D1558" t="str">
            <v>a)16 mm Rigid Pipe</v>
          </cell>
          <cell r="F1558" t="str">
            <v>Water Pipe Data</v>
          </cell>
        </row>
        <row r="1559">
          <cell r="C1559" t="str">
            <v>b)20 mm Rigid Pipe Rigid Pipe Pipe Below Ground Level</v>
          </cell>
          <cell r="D1559" t="str">
            <v>b)20 mm Rigid Pipe</v>
          </cell>
          <cell r="F1559" t="str">
            <v>Water Pipe Data</v>
          </cell>
        </row>
        <row r="1560">
          <cell r="C1560" t="str">
            <v>c)25 mm Rigid Pipe Rigid Pipe Pipe Below Ground Level</v>
          </cell>
          <cell r="D1560" t="str">
            <v>c)25 mm Rigid Pipe</v>
          </cell>
          <cell r="E1560">
            <v>241.68</v>
          </cell>
          <cell r="F1560" t="str">
            <v>Water Pipe Data</v>
          </cell>
        </row>
        <row r="1561">
          <cell r="C1561" t="str">
            <v>d)32 mm Rigid Pipe Rigid Pipe Pipe Below Ground Level</v>
          </cell>
          <cell r="D1561" t="str">
            <v>d)32 mm Rigid Pipe</v>
          </cell>
          <cell r="F1561" t="str">
            <v>Water Pipe Data</v>
          </cell>
        </row>
        <row r="1562">
          <cell r="C1562" t="str">
            <v xml:space="preserve">Supplying, laying and fixing of following Dia UPVC Column Pipe </v>
          </cell>
          <cell r="D1562" t="str">
            <v>Supplying, laying and fixing of following Dia UPVC Column  pipes of best approved quality in walls /Below GL including cost of pipes and labour charges for laying, jointing, testing and redoing the dismantled portions with neat finish etc., all complete a</v>
          </cell>
        </row>
        <row r="1563">
          <cell r="C1563" t="str">
            <v>a) 25 mm UPVC - Column pipe</v>
          </cell>
          <cell r="D1563" t="str">
            <v>a) 25 mm UPVC - Column pipe</v>
          </cell>
          <cell r="F1563" t="str">
            <v>Water Pipe Data</v>
          </cell>
        </row>
        <row r="1564">
          <cell r="C1564" t="str">
            <v>b) 32 mm UPVC - Column pipe</v>
          </cell>
          <cell r="D1564" t="str">
            <v>b) 32 mm UPVC - Column pipe</v>
          </cell>
          <cell r="F1564" t="str">
            <v>Water Pipe Data</v>
          </cell>
        </row>
        <row r="1565">
          <cell r="C1565" t="str">
            <v>c) 40 mm UPVC - Column pipe</v>
          </cell>
          <cell r="D1565" t="str">
            <v>c) 40 mm UPVC - Column pipe</v>
          </cell>
          <cell r="E1565">
            <v>185.86</v>
          </cell>
          <cell r="F1565" t="str">
            <v>Water Pipe Data</v>
          </cell>
        </row>
        <row r="1566">
          <cell r="C1566" t="str">
            <v>d) 50 mm UPVC - Column pipe</v>
          </cell>
          <cell r="D1566" t="str">
            <v>d) 50 mm UPVC - Column pipe</v>
          </cell>
          <cell r="F1566" t="str">
            <v>Water Pipe Data</v>
          </cell>
        </row>
        <row r="1567">
          <cell r="C1567" t="str">
            <v xml:space="preserve">Supplying, laying and fixing of following Dia PVC specials </v>
          </cell>
          <cell r="D1567" t="str">
            <v>Supplying, laying and fixing of following Dia PVC specials of best approved quality including cost of specials and labour charges for fixing etc., all complete and  as  directed  by  the  departmental officers.</v>
          </cell>
        </row>
        <row r="1568">
          <cell r="C1568" t="str">
            <v>PVC THREADED COUPLER</v>
          </cell>
          <cell r="D1568" t="str">
            <v>PVC THREADED COUPLER</v>
          </cell>
        </row>
        <row r="1569">
          <cell r="C1569" t="str">
            <v>63 mm x 50 mm PVC THREADED COUPLER</v>
          </cell>
          <cell r="D1569" t="str">
            <v>63 mm x 50 mm</v>
          </cell>
        </row>
        <row r="1570">
          <cell r="C1570" t="str">
            <v>75 mm x 50 mm PVC THREADED COUPLER</v>
          </cell>
          <cell r="D1570" t="str">
            <v>75 mm x 50 mm</v>
          </cell>
        </row>
        <row r="1571">
          <cell r="C1571" t="str">
            <v>90 mm x 80 mm PVC THREADED COUPLER</v>
          </cell>
          <cell r="D1571" t="str">
            <v>90 mm x 80 mm</v>
          </cell>
        </row>
        <row r="1572">
          <cell r="C1572" t="str">
            <v>110 mm x 100 mm PVC THREADED COUPLER</v>
          </cell>
          <cell r="D1572" t="str">
            <v>110 mm x 100 mm</v>
          </cell>
        </row>
        <row r="1573">
          <cell r="C1573" t="str">
            <v>140 mm x 125 mm PVC THREADED COUPLER</v>
          </cell>
          <cell r="D1573" t="str">
            <v>140 mm x 125 mm</v>
          </cell>
        </row>
        <row r="1574">
          <cell r="C1574" t="str">
            <v>UNEQUAL TEE</v>
          </cell>
          <cell r="D1574" t="str">
            <v>UNEQUAL TEE</v>
          </cell>
        </row>
        <row r="1575">
          <cell r="C1575" t="str">
            <v>63 mm x 50 mm UNEQUAL TEE</v>
          </cell>
          <cell r="D1575" t="str">
            <v>63 mm x 50 mm</v>
          </cell>
        </row>
        <row r="1576">
          <cell r="C1576" t="str">
            <v>75 mm X 50 mm UNEQUAL TEE</v>
          </cell>
          <cell r="D1576" t="str">
            <v>75 mm X 50 mm</v>
          </cell>
        </row>
        <row r="1577">
          <cell r="C1577" t="str">
            <v>90 mm x 50 mm UNEQUAL TEE</v>
          </cell>
          <cell r="D1577" t="str">
            <v>90 mm x 50 mm</v>
          </cell>
        </row>
        <row r="1578">
          <cell r="C1578" t="str">
            <v>90 mm x 63 mm UNEQUAL TEE</v>
          </cell>
          <cell r="D1578" t="str">
            <v>90 mm x 63 mm</v>
          </cell>
        </row>
        <row r="1579">
          <cell r="C1579" t="str">
            <v>90 mm x 75 mm UNEQUAL TEE</v>
          </cell>
          <cell r="D1579" t="str">
            <v>90 mm x 75 mm</v>
          </cell>
        </row>
        <row r="1580">
          <cell r="C1580" t="str">
            <v>110 mm x 50 mm UNEQUAL TEE</v>
          </cell>
          <cell r="D1580" t="str">
            <v>110 mm x 50 mm</v>
          </cell>
        </row>
        <row r="1581">
          <cell r="C1581" t="str">
            <v>110mm x 63 mm UNEQUAL TEE</v>
          </cell>
          <cell r="D1581" t="str">
            <v>110mm x 63 mm</v>
          </cell>
        </row>
        <row r="1582">
          <cell r="C1582" t="str">
            <v>110 mm x 90mm UNEQUAL TEE</v>
          </cell>
          <cell r="D1582" t="str">
            <v>110 mm x 90mm</v>
          </cell>
        </row>
        <row r="1583">
          <cell r="C1583" t="str">
            <v>140mm x 50 mm UNEQUAL TEE</v>
          </cell>
          <cell r="D1583" t="str">
            <v>140mm x 50 mm</v>
          </cell>
        </row>
        <row r="1584">
          <cell r="C1584" t="str">
            <v>140 mm x 63 mm UNEQUAL TEE</v>
          </cell>
          <cell r="D1584" t="str">
            <v>140 mm x 63 mm</v>
          </cell>
        </row>
        <row r="1585">
          <cell r="C1585" t="str">
            <v>140 mm x 90 mm UNEQUAL TEE</v>
          </cell>
          <cell r="D1585" t="str">
            <v>140 mm x 90 mm</v>
          </cell>
        </row>
        <row r="1586">
          <cell r="C1586" t="str">
            <v>140 mm x 110 mm UNEQUAL TEE</v>
          </cell>
          <cell r="D1586" t="str">
            <v>140 mm x 110 mm</v>
          </cell>
        </row>
        <row r="1587">
          <cell r="C1587" t="str">
            <v>160 mm x 50 mm UNEQUAL TEE</v>
          </cell>
          <cell r="D1587" t="str">
            <v>160 mm x 50 mm</v>
          </cell>
        </row>
        <row r="1588">
          <cell r="C1588" t="str">
            <v>160 mm x 63 mm UNEQUAL TEE</v>
          </cell>
          <cell r="D1588" t="str">
            <v>160 mm x 63 mm</v>
          </cell>
        </row>
        <row r="1589">
          <cell r="C1589" t="str">
            <v>160 mm x 90 mm UNEQUAL TEE</v>
          </cell>
          <cell r="D1589" t="str">
            <v>160 mm x 90 mm</v>
          </cell>
        </row>
        <row r="1590">
          <cell r="C1590" t="str">
            <v>160 mm x 110mm UNEQUAL TEE</v>
          </cell>
          <cell r="D1590" t="str">
            <v>160 mm x 110mm</v>
          </cell>
        </row>
        <row r="1591">
          <cell r="C1591" t="str">
            <v>160 mm x140 mm UNEQUAL TEE</v>
          </cell>
          <cell r="D1591" t="str">
            <v>160 mm x140 mm</v>
          </cell>
        </row>
        <row r="1592">
          <cell r="C1592" t="str">
            <v>PVC REDUCER COUPLER</v>
          </cell>
          <cell r="D1592" t="str">
            <v>PVC REDUCER COUPLER</v>
          </cell>
        </row>
        <row r="1593">
          <cell r="C1593" t="str">
            <v>63 mm x 50 mm PVC REDUCER COUPLER</v>
          </cell>
          <cell r="D1593" t="str">
            <v>63 mm x 50 mm</v>
          </cell>
          <cell r="F1593" t="str">
            <v>PWD SOR 2021-2022 P100</v>
          </cell>
        </row>
        <row r="1594">
          <cell r="C1594" t="str">
            <v>75 mm x 63 mm PVC REDUCER COUPLER</v>
          </cell>
          <cell r="D1594" t="str">
            <v>75 mm x 63 mm</v>
          </cell>
          <cell r="F1594" t="str">
            <v>PWD SOR 2021-2022 P100</v>
          </cell>
        </row>
        <row r="1595">
          <cell r="C1595" t="str">
            <v>90 mm x 63 mm PVC REDUCER COUPLER</v>
          </cell>
          <cell r="D1595" t="str">
            <v>90 mm x 63 mm</v>
          </cell>
          <cell r="F1595" t="str">
            <v>PWD SOR 2021-2022 P100</v>
          </cell>
        </row>
        <row r="1596">
          <cell r="C1596" t="str">
            <v>90 mm x 75 mm PVC REDUCER COUPLER</v>
          </cell>
          <cell r="D1596" t="str">
            <v>90 mm x 75 mm</v>
          </cell>
          <cell r="F1596" t="str">
            <v>PWD SOR 2021-2022 P100</v>
          </cell>
        </row>
        <row r="1597">
          <cell r="C1597" t="str">
            <v>110 mm x 63 mm PVC REDUCER COUPLER</v>
          </cell>
          <cell r="D1597" t="str">
            <v>110 mm x 63 mm</v>
          </cell>
          <cell r="F1597" t="str">
            <v>PWD SOR 2021-2022 P100</v>
          </cell>
        </row>
        <row r="1598">
          <cell r="C1598" t="str">
            <v>110 mm x 75 mm PVC REDUCER COUPLER</v>
          </cell>
          <cell r="D1598" t="str">
            <v>110 mm x 75 mm</v>
          </cell>
          <cell r="F1598" t="str">
            <v>PWD SOR 2021-2022 P100</v>
          </cell>
        </row>
        <row r="1599">
          <cell r="C1599" t="str">
            <v>110 mm x 90 mm PVC REDUCER COUPLER</v>
          </cell>
          <cell r="D1599" t="str">
            <v>110 mm x 90 mm</v>
          </cell>
          <cell r="F1599" t="str">
            <v>PWD SOR 2021-2022 P100</v>
          </cell>
        </row>
        <row r="1600">
          <cell r="C1600" t="str">
            <v>140 mm x 63 mm PVC REDUCER COUPLER</v>
          </cell>
          <cell r="D1600" t="str">
            <v>140 mm x 63 mm</v>
          </cell>
          <cell r="F1600" t="str">
            <v>PWD SOR 2021-2022 P100</v>
          </cell>
        </row>
        <row r="1601">
          <cell r="C1601" t="str">
            <v>140 mm x 90 mm PVC REDUCER COUPLER</v>
          </cell>
          <cell r="D1601" t="str">
            <v>140 mm x 90 mm</v>
          </cell>
          <cell r="F1601" t="str">
            <v>PWD SOR 2021-2022 P100</v>
          </cell>
        </row>
        <row r="1602">
          <cell r="C1602" t="str">
            <v>140 mm x 110 mm PVC REDUCER COUPLER</v>
          </cell>
          <cell r="D1602" t="str">
            <v>140 mm x 110 mm</v>
          </cell>
          <cell r="F1602" t="str">
            <v>PWD SOR 2021-2022 P100</v>
          </cell>
        </row>
        <row r="1603">
          <cell r="C1603" t="str">
            <v>160 mm x 110 mm PVC REDUCER COUPLER</v>
          </cell>
          <cell r="D1603" t="str">
            <v>160 mm x 110 mm</v>
          </cell>
          <cell r="F1603" t="str">
            <v>PWD SOR 2021-2022 P100</v>
          </cell>
        </row>
        <row r="1604">
          <cell r="C1604" t="str">
            <v>160 mm x 140 mm PVC REDUCER COUPLER</v>
          </cell>
          <cell r="D1604" t="str">
            <v>160 mm x 140 mm</v>
          </cell>
          <cell r="F1604" t="str">
            <v>PWD SOR 2021-2022 P100</v>
          </cell>
        </row>
        <row r="1605">
          <cell r="C1605" t="str">
            <v>PVC REDUCER MULTI STAGE</v>
          </cell>
          <cell r="D1605" t="str">
            <v>PVC REDUCER MULTI STAGE</v>
          </cell>
        </row>
        <row r="1606">
          <cell r="C1606" t="str">
            <v>90 mm x 63 mm PVC REDUCER MULTI STAGE</v>
          </cell>
          <cell r="D1606" t="str">
            <v>90 mm x 63 mm</v>
          </cell>
          <cell r="F1606" t="str">
            <v>PWD SOR 2021-2022 P100</v>
          </cell>
        </row>
        <row r="1607">
          <cell r="C1607" t="str">
            <v>110 mm x 63 mm PVC REDUCER MULTI STAGE</v>
          </cell>
          <cell r="D1607" t="str">
            <v>110 mm x 63 mm</v>
          </cell>
          <cell r="F1607" t="str">
            <v>PWD SOR 2021-2022 P100</v>
          </cell>
        </row>
        <row r="1608">
          <cell r="C1608" t="str">
            <v>110 mm x 75 mm PVC REDUCER MULTI STAGE</v>
          </cell>
          <cell r="D1608" t="str">
            <v>110 mm x 75 mm</v>
          </cell>
          <cell r="F1608" t="str">
            <v>PWD SOR 2021-2022 P100</v>
          </cell>
        </row>
        <row r="1609">
          <cell r="C1609" t="str">
            <v>110 mm x 90 mm PVC REDUCER MULTI STAGE</v>
          </cell>
          <cell r="D1609" t="str">
            <v>110 mm x 90 mm</v>
          </cell>
          <cell r="F1609" t="str">
            <v>PWD SOR 2021-2022 P100</v>
          </cell>
        </row>
        <row r="1610">
          <cell r="C1610" t="str">
            <v>140 mm x 90 mm PVC REDUCER MULTI STAGE</v>
          </cell>
          <cell r="D1610" t="str">
            <v>140 mm x 90 mm</v>
          </cell>
          <cell r="F1610" t="str">
            <v>PWD SOR 2021-2022 P100</v>
          </cell>
        </row>
        <row r="1611">
          <cell r="C1611" t="str">
            <v>PVC REDUCER FABRICATED</v>
          </cell>
          <cell r="D1611" t="str">
            <v>PVC REDUCER FABRICATED</v>
          </cell>
        </row>
        <row r="1612">
          <cell r="C1612" t="str">
            <v>20mm x 15mm PVC REDUCER FABRICATED</v>
          </cell>
          <cell r="D1612" t="str">
            <v>20mm x 15mm</v>
          </cell>
          <cell r="F1612" t="str">
            <v>PWD SOR 2021-2022 P100</v>
          </cell>
        </row>
        <row r="1613">
          <cell r="C1613" t="str">
            <v>25mm x 20mm PVC REDUCER FABRICATED</v>
          </cell>
          <cell r="D1613" t="str">
            <v>25mm x 20mm</v>
          </cell>
          <cell r="F1613" t="str">
            <v>PWD SOR 2021-2022 P100</v>
          </cell>
        </row>
        <row r="1614">
          <cell r="C1614" t="str">
            <v>32mm x 25mm PVC REDUCER FABRICATED</v>
          </cell>
          <cell r="D1614" t="str">
            <v>32mm x 25mm</v>
          </cell>
          <cell r="F1614" t="str">
            <v>PWD SOR 2021-2022 P100</v>
          </cell>
        </row>
        <row r="1615">
          <cell r="C1615" t="str">
            <v>40mm x 32mm PVC REDUCER FABRICATED</v>
          </cell>
          <cell r="D1615" t="str">
            <v>40mm x 32mm</v>
          </cell>
          <cell r="F1615" t="str">
            <v>PWD SOR 2021-2022 P100</v>
          </cell>
        </row>
        <row r="1616">
          <cell r="C1616" t="str">
            <v>50mm x 40mm PVC REDUCER FABRICATED</v>
          </cell>
          <cell r="D1616" t="str">
            <v>50mm x 40mm</v>
          </cell>
          <cell r="F1616" t="str">
            <v>PWD SOR 2021-2022 P100</v>
          </cell>
        </row>
        <row r="1617">
          <cell r="C1617" t="str">
            <v>75 mm  x 63 mm PVC REDUCER FABRICATED</v>
          </cell>
          <cell r="D1617" t="str">
            <v>75 mm  x 63 mm</v>
          </cell>
          <cell r="F1617" t="str">
            <v>PWD SOR 2021-2022 P100</v>
          </cell>
        </row>
        <row r="1618">
          <cell r="C1618" t="str">
            <v>90 mm x 75 mm PVC REDUCER FABRICATED</v>
          </cell>
          <cell r="D1618" t="str">
            <v>90 mm x 75 mm</v>
          </cell>
          <cell r="F1618" t="str">
            <v>PWD SOR 2021-2022 P100</v>
          </cell>
        </row>
        <row r="1619">
          <cell r="C1619" t="str">
            <v>110 mm x 90 mm PVC REDUCER FABRICATED</v>
          </cell>
          <cell r="D1619" t="str">
            <v>110 mm x 90 mm</v>
          </cell>
          <cell r="F1619" t="str">
            <v>PWD SOR 2021-2022 P100</v>
          </cell>
        </row>
        <row r="1620">
          <cell r="C1620" t="str">
            <v>140 mm x 110 mm PVC REDUCER FABRICATED</v>
          </cell>
          <cell r="D1620" t="str">
            <v>140 mm x 110 mm</v>
          </cell>
          <cell r="F1620" t="str">
            <v>PWD SOR 2021-2022 P100</v>
          </cell>
        </row>
        <row r="1621">
          <cell r="C1621" t="str">
            <v>160 mm x 140 mm PVC REDUCER FABRICATED</v>
          </cell>
          <cell r="D1621" t="str">
            <v>160 mm x 140 mm</v>
          </cell>
          <cell r="F1621" t="str">
            <v>PWD SOR 2021-2022 P100</v>
          </cell>
        </row>
        <row r="1622">
          <cell r="C1622" t="str">
            <v>SADDLE PIECE</v>
          </cell>
          <cell r="D1622" t="str">
            <v>SADDLE PIECE</v>
          </cell>
        </row>
        <row r="1623">
          <cell r="C1623" t="str">
            <v>63 mm x 20 mm</v>
          </cell>
          <cell r="D1623" t="str">
            <v>63 mm x 20 mm</v>
          </cell>
          <cell r="F1623" t="str">
            <v>PWD SOR 2021-2022 P100</v>
          </cell>
        </row>
        <row r="1624">
          <cell r="C1624" t="str">
            <v>75 mm x 20 mm</v>
          </cell>
          <cell r="D1624" t="str">
            <v>75 mm x 20 mm</v>
          </cell>
          <cell r="F1624" t="str">
            <v>PWD SOR 2021-2022 P100</v>
          </cell>
        </row>
        <row r="1625">
          <cell r="C1625" t="str">
            <v>90 mm x 20 mm</v>
          </cell>
          <cell r="D1625" t="str">
            <v>90 mm x 20 mm</v>
          </cell>
          <cell r="F1625" t="str">
            <v>PWD SOR 2021-2022 P100</v>
          </cell>
        </row>
        <row r="1626">
          <cell r="C1626" t="str">
            <v>110 mm x 20 mm</v>
          </cell>
          <cell r="D1626" t="str">
            <v>110 mm x 20 mm</v>
          </cell>
          <cell r="F1626" t="str">
            <v>PWD SOR 2021-2022 P100</v>
          </cell>
        </row>
        <row r="1627">
          <cell r="C1627" t="str">
            <v>140 mm x 20 mm</v>
          </cell>
          <cell r="D1627" t="str">
            <v>140 mm x 20 mm</v>
          </cell>
          <cell r="F1627" t="str">
            <v>PWD SOR 2021-2022 P100</v>
          </cell>
        </row>
        <row r="1628">
          <cell r="C1628" t="str">
            <v>160 mm x 20 mm</v>
          </cell>
          <cell r="D1628" t="str">
            <v>160 mm x 20 mm</v>
          </cell>
          <cell r="F1628" t="str">
            <v>PWD SOR 2021-2022 P100</v>
          </cell>
        </row>
        <row r="1629">
          <cell r="C1629" t="str">
            <v>Coupler</v>
          </cell>
          <cell r="D1629" t="str">
            <v>Coupler</v>
          </cell>
        </row>
        <row r="1630">
          <cell r="C1630" t="str">
            <v>15mm dia</v>
          </cell>
          <cell r="D1630" t="str">
            <v>15mm dia</v>
          </cell>
          <cell r="F1630" t="str">
            <v>PWD SOR 2021-2022 P100</v>
          </cell>
        </row>
        <row r="1631">
          <cell r="C1631" t="str">
            <v>20mm dia</v>
          </cell>
          <cell r="D1631" t="str">
            <v>20mm dia</v>
          </cell>
          <cell r="F1631" t="str">
            <v>PWD SOR 2021-2022 P100</v>
          </cell>
        </row>
        <row r="1632">
          <cell r="C1632" t="str">
            <v>25mm dia</v>
          </cell>
          <cell r="D1632" t="str">
            <v>25mm dia</v>
          </cell>
          <cell r="F1632" t="str">
            <v>PWD SOR 2021-2022 P100</v>
          </cell>
        </row>
        <row r="1633">
          <cell r="C1633" t="str">
            <v>32mm dia</v>
          </cell>
          <cell r="D1633" t="str">
            <v>32mm dia</v>
          </cell>
          <cell r="F1633" t="str">
            <v>PWD SOR 2021-2022 P100</v>
          </cell>
        </row>
        <row r="1634">
          <cell r="C1634" t="str">
            <v>40mm dia</v>
          </cell>
          <cell r="D1634" t="str">
            <v>40mm dia</v>
          </cell>
          <cell r="F1634" t="str">
            <v>PWD SOR 2021-2022 P100</v>
          </cell>
        </row>
        <row r="1635">
          <cell r="C1635" t="str">
            <v>50mm dia</v>
          </cell>
          <cell r="D1635" t="str">
            <v>50mm dia</v>
          </cell>
          <cell r="F1635" t="str">
            <v>TWAD SOR 2021-2022 P 27</v>
          </cell>
        </row>
        <row r="1636">
          <cell r="C1636" t="str">
            <v>63mm dia</v>
          </cell>
          <cell r="D1636" t="str">
            <v>63mm dia</v>
          </cell>
          <cell r="F1636" t="str">
            <v>TWAD SOR 2021-2022 P 27</v>
          </cell>
        </row>
        <row r="1637">
          <cell r="C1637" t="str">
            <v>75mm dia</v>
          </cell>
          <cell r="D1637" t="str">
            <v>75mm dia</v>
          </cell>
          <cell r="F1637" t="str">
            <v>TWAD SOR 2021-2022 P 27</v>
          </cell>
        </row>
        <row r="1638">
          <cell r="C1638" t="str">
            <v>90mm dia</v>
          </cell>
          <cell r="D1638" t="str">
            <v>90mm dia</v>
          </cell>
          <cell r="F1638" t="str">
            <v>TWAD SOR 2021-2022 P 27</v>
          </cell>
        </row>
        <row r="1639">
          <cell r="C1639" t="str">
            <v>110mm dia</v>
          </cell>
          <cell r="D1639" t="str">
            <v>110mm dia</v>
          </cell>
          <cell r="F1639" t="str">
            <v>TWAD SOR 2021-2022 P 27</v>
          </cell>
        </row>
        <row r="1640">
          <cell r="C1640" t="str">
            <v>140mm dia</v>
          </cell>
          <cell r="D1640" t="str">
            <v>140mm dia</v>
          </cell>
          <cell r="F1640" t="str">
            <v>TWAD SOR 2021-2022 P 27</v>
          </cell>
        </row>
        <row r="1641">
          <cell r="C1641" t="str">
            <v>160mm dia</v>
          </cell>
          <cell r="D1641" t="str">
            <v>160mm dia</v>
          </cell>
          <cell r="F1641" t="str">
            <v>TWAD SOR 2021-2022 P 27</v>
          </cell>
        </row>
        <row r="1642">
          <cell r="C1642" t="str">
            <v>200mm dia</v>
          </cell>
          <cell r="D1642" t="str">
            <v>200mm dia</v>
          </cell>
          <cell r="F1642" t="str">
            <v>TWAD SOR 2021-2022 P 27</v>
          </cell>
        </row>
        <row r="1643">
          <cell r="C1643" t="str">
            <v>Elbow</v>
          </cell>
          <cell r="D1643" t="str">
            <v>Elbow</v>
          </cell>
        </row>
        <row r="1644">
          <cell r="C1644" t="str">
            <v>15mm dia</v>
          </cell>
          <cell r="D1644" t="str">
            <v>15mm dia</v>
          </cell>
          <cell r="F1644" t="str">
            <v>PWD SOR 2021-2022 P100</v>
          </cell>
        </row>
        <row r="1645">
          <cell r="C1645" t="str">
            <v>20mm dia</v>
          </cell>
          <cell r="D1645" t="str">
            <v>20mm dia</v>
          </cell>
          <cell r="F1645" t="str">
            <v>PWD SOR 2021-2022 P100</v>
          </cell>
        </row>
        <row r="1646">
          <cell r="C1646" t="str">
            <v>25mm dia</v>
          </cell>
          <cell r="D1646" t="str">
            <v>25mm dia</v>
          </cell>
          <cell r="F1646" t="str">
            <v>PWD SOR 2021-2022 P100</v>
          </cell>
        </row>
        <row r="1647">
          <cell r="C1647" t="str">
            <v>32mm dia</v>
          </cell>
          <cell r="D1647" t="str">
            <v>32mm dia</v>
          </cell>
          <cell r="F1647" t="str">
            <v>PWD SOR 2021-2022 P100</v>
          </cell>
        </row>
        <row r="1648">
          <cell r="C1648" t="str">
            <v>40mm dia</v>
          </cell>
          <cell r="D1648" t="str">
            <v>40mm dia</v>
          </cell>
          <cell r="F1648" t="str">
            <v>PWD SOR 2021-2022 P100</v>
          </cell>
        </row>
        <row r="1649">
          <cell r="C1649" t="str">
            <v>50mm dia</v>
          </cell>
          <cell r="D1649" t="str">
            <v>50mm dia</v>
          </cell>
          <cell r="F1649" t="str">
            <v>PWD SOR 2021-2022 P100</v>
          </cell>
        </row>
        <row r="1650">
          <cell r="C1650" t="str">
            <v>Bend</v>
          </cell>
          <cell r="D1650" t="str">
            <v>Bend</v>
          </cell>
        </row>
        <row r="1651">
          <cell r="C1651" t="str">
            <v>15mm dia</v>
          </cell>
          <cell r="D1651" t="str">
            <v>15mm dia</v>
          </cell>
          <cell r="F1651" t="str">
            <v>PWD SOR 2021-2022 P100</v>
          </cell>
        </row>
        <row r="1652">
          <cell r="C1652" t="str">
            <v>20mm dia</v>
          </cell>
          <cell r="D1652" t="str">
            <v>20mm dia</v>
          </cell>
          <cell r="F1652" t="str">
            <v>PWD SOR 2021-2022 P100</v>
          </cell>
        </row>
        <row r="1653">
          <cell r="C1653" t="str">
            <v>25mm dia</v>
          </cell>
          <cell r="D1653" t="str">
            <v>25mm dia</v>
          </cell>
          <cell r="F1653" t="str">
            <v>PWD SOR 2021-2022 P100</v>
          </cell>
        </row>
        <row r="1654">
          <cell r="C1654" t="str">
            <v>32mm dia</v>
          </cell>
          <cell r="D1654" t="str">
            <v>32mm dia</v>
          </cell>
          <cell r="F1654" t="str">
            <v>PWD SOR 2021-2022 P100</v>
          </cell>
        </row>
        <row r="1655">
          <cell r="C1655" t="str">
            <v>40mm dia</v>
          </cell>
          <cell r="D1655" t="str">
            <v>40mm dia</v>
          </cell>
          <cell r="F1655" t="str">
            <v>PWD SOR 2021-2022 P100</v>
          </cell>
        </row>
        <row r="1656">
          <cell r="C1656" t="str">
            <v>50mm dia</v>
          </cell>
          <cell r="D1656" t="str">
            <v>50mm dia</v>
          </cell>
          <cell r="F1656" t="str">
            <v>PWD SOR 2021-2022 P100</v>
          </cell>
        </row>
        <row r="1657">
          <cell r="C1657" t="str">
            <v>63mm dia</v>
          </cell>
          <cell r="D1657" t="str">
            <v>63mm dia</v>
          </cell>
          <cell r="F1657" t="str">
            <v>TWAD SOR 2021-2022 P 27</v>
          </cell>
        </row>
        <row r="1658">
          <cell r="C1658" t="str">
            <v>75mm dia</v>
          </cell>
          <cell r="D1658" t="str">
            <v>75mm dia</v>
          </cell>
          <cell r="F1658" t="str">
            <v>TWAD SOR 2021-2022 P 27</v>
          </cell>
        </row>
        <row r="1659">
          <cell r="C1659" t="str">
            <v>90mm dia</v>
          </cell>
          <cell r="D1659" t="str">
            <v>90mm dia</v>
          </cell>
          <cell r="F1659" t="str">
            <v>TWAD SOR 2021-2022 P 27</v>
          </cell>
        </row>
        <row r="1660">
          <cell r="C1660" t="str">
            <v>110mm dia</v>
          </cell>
          <cell r="D1660" t="str">
            <v>110mm dia</v>
          </cell>
          <cell r="F1660" t="str">
            <v>TWAD SOR 2021-2022 P 27</v>
          </cell>
        </row>
        <row r="1661">
          <cell r="C1661" t="str">
            <v>140mm dia</v>
          </cell>
          <cell r="D1661" t="str">
            <v>140mm dia</v>
          </cell>
          <cell r="F1661" t="str">
            <v>TWAD SOR 2021-2022 P 27</v>
          </cell>
        </row>
        <row r="1662">
          <cell r="C1662" t="str">
            <v>160mm dia</v>
          </cell>
          <cell r="D1662" t="str">
            <v>160mm dia</v>
          </cell>
          <cell r="F1662" t="str">
            <v>TWAD SOR 2021-2022 P 27</v>
          </cell>
        </row>
        <row r="1663">
          <cell r="C1663" t="str">
            <v>200mm dia</v>
          </cell>
          <cell r="D1663" t="str">
            <v>200mm dia</v>
          </cell>
          <cell r="F1663" t="str">
            <v>TWAD SOR 2021-2022 P 27</v>
          </cell>
        </row>
        <row r="1664">
          <cell r="C1664" t="str">
            <v>Tee</v>
          </cell>
          <cell r="D1664" t="str">
            <v>Tee</v>
          </cell>
        </row>
        <row r="1665">
          <cell r="C1665" t="str">
            <v>15mm dia</v>
          </cell>
          <cell r="D1665" t="str">
            <v>15mm dia</v>
          </cell>
          <cell r="F1665" t="str">
            <v>PWD SOR 2021-2022 P100</v>
          </cell>
        </row>
        <row r="1666">
          <cell r="C1666" t="str">
            <v>20mm dia</v>
          </cell>
          <cell r="D1666" t="str">
            <v>20mm dia</v>
          </cell>
          <cell r="F1666" t="str">
            <v>PWD SOR 2021-2022 P100</v>
          </cell>
        </row>
        <row r="1667">
          <cell r="C1667" t="str">
            <v>25mm dia</v>
          </cell>
          <cell r="D1667" t="str">
            <v>25mm dia</v>
          </cell>
          <cell r="F1667" t="str">
            <v>PWD SOR 2021-2022 P100</v>
          </cell>
        </row>
        <row r="1668">
          <cell r="C1668" t="str">
            <v>32mm dia</v>
          </cell>
          <cell r="D1668" t="str">
            <v>32mm dia</v>
          </cell>
          <cell r="F1668" t="str">
            <v>PWD SOR 2021-2022 P100</v>
          </cell>
        </row>
        <row r="1669">
          <cell r="C1669" t="str">
            <v>40mm dia</v>
          </cell>
          <cell r="D1669" t="str">
            <v>40mm dia</v>
          </cell>
          <cell r="F1669" t="str">
            <v>PWD SOR 2021-2022 P100</v>
          </cell>
        </row>
        <row r="1670">
          <cell r="C1670" t="str">
            <v>50mm dia</v>
          </cell>
          <cell r="D1670" t="str">
            <v>50mm dia</v>
          </cell>
          <cell r="F1670" t="str">
            <v>PWD SOR 2021-2022 P100</v>
          </cell>
        </row>
        <row r="1671">
          <cell r="C1671" t="str">
            <v>63mm dia</v>
          </cell>
          <cell r="D1671" t="str">
            <v>63mm dia</v>
          </cell>
          <cell r="F1671" t="str">
            <v>TWAD SOR 2021-2022 P 27</v>
          </cell>
        </row>
        <row r="1672">
          <cell r="C1672" t="str">
            <v>75mm dia</v>
          </cell>
          <cell r="D1672" t="str">
            <v>75mm dia</v>
          </cell>
          <cell r="F1672" t="str">
            <v>TWAD SOR 2021-2022 P 27</v>
          </cell>
        </row>
        <row r="1673">
          <cell r="C1673" t="str">
            <v>90mm dia</v>
          </cell>
          <cell r="D1673" t="str">
            <v>90mm dia</v>
          </cell>
          <cell r="F1673" t="str">
            <v>TWAD SOR 2021-2022 P 27</v>
          </cell>
        </row>
        <row r="1674">
          <cell r="C1674" t="str">
            <v>110mm dia</v>
          </cell>
          <cell r="D1674" t="str">
            <v>110mm dia</v>
          </cell>
          <cell r="F1674" t="str">
            <v>TWAD SOR 2021-2022 P 27</v>
          </cell>
        </row>
        <row r="1675">
          <cell r="C1675" t="str">
            <v>140mm dia</v>
          </cell>
          <cell r="D1675" t="str">
            <v>140mm dia</v>
          </cell>
          <cell r="F1675" t="str">
            <v>TWAD SOR 2021-2022 P 27</v>
          </cell>
        </row>
        <row r="1676">
          <cell r="C1676" t="str">
            <v>160mm dia</v>
          </cell>
          <cell r="D1676" t="str">
            <v>160mm dia</v>
          </cell>
          <cell r="F1676" t="str">
            <v>TWAD SOR 2021-2022 P 27</v>
          </cell>
        </row>
        <row r="1677">
          <cell r="C1677" t="str">
            <v>200mm dia</v>
          </cell>
          <cell r="D1677" t="str">
            <v>200mm dia</v>
          </cell>
          <cell r="F1677" t="str">
            <v>TWAD SOR 2021-2022 P 27</v>
          </cell>
        </row>
        <row r="1678">
          <cell r="C1678" t="str">
            <v>End Cap</v>
          </cell>
          <cell r="D1678" t="str">
            <v>End Cap</v>
          </cell>
        </row>
        <row r="1679">
          <cell r="C1679" t="str">
            <v>15mm dia</v>
          </cell>
          <cell r="D1679" t="str">
            <v>15mm dia</v>
          </cell>
          <cell r="F1679" t="str">
            <v>PWD SOR 2021-2022 P100</v>
          </cell>
        </row>
        <row r="1680">
          <cell r="C1680" t="str">
            <v>20mm dia</v>
          </cell>
          <cell r="D1680" t="str">
            <v>20mm dia</v>
          </cell>
          <cell r="F1680" t="str">
            <v>PWD SOR 2021-2022 P100</v>
          </cell>
        </row>
        <row r="1681">
          <cell r="C1681" t="str">
            <v>25mm dia</v>
          </cell>
          <cell r="D1681" t="str">
            <v>25mm dia</v>
          </cell>
          <cell r="F1681" t="str">
            <v>PWD SOR 2021-2022 P100</v>
          </cell>
        </row>
        <row r="1682">
          <cell r="C1682" t="str">
            <v>32mm dia</v>
          </cell>
          <cell r="D1682" t="str">
            <v>32mm dia</v>
          </cell>
          <cell r="F1682" t="str">
            <v>PWD SOR 2021-2022 P100</v>
          </cell>
        </row>
        <row r="1683">
          <cell r="C1683" t="str">
            <v>40mm dia</v>
          </cell>
          <cell r="D1683" t="str">
            <v>40mm dia</v>
          </cell>
          <cell r="F1683" t="str">
            <v>PWD SOR 2021-2022 P100</v>
          </cell>
        </row>
        <row r="1684">
          <cell r="C1684" t="str">
            <v>50mm dia</v>
          </cell>
          <cell r="D1684" t="str">
            <v>50mm dia</v>
          </cell>
          <cell r="F1684" t="str">
            <v>TWAD SOR 2021-2022 P 27</v>
          </cell>
        </row>
        <row r="1685">
          <cell r="C1685" t="str">
            <v>63mm dia</v>
          </cell>
          <cell r="D1685" t="str">
            <v>63mm dia</v>
          </cell>
          <cell r="F1685" t="str">
            <v>TWAD SOR 2021-2022 P 27</v>
          </cell>
        </row>
        <row r="1686">
          <cell r="C1686" t="str">
            <v>75mm dia</v>
          </cell>
          <cell r="D1686" t="str">
            <v>75mm dia</v>
          </cell>
          <cell r="F1686" t="str">
            <v>TWAD SOR 2021-2022 P 27</v>
          </cell>
        </row>
        <row r="1687">
          <cell r="C1687" t="str">
            <v>90mm dia</v>
          </cell>
          <cell r="D1687" t="str">
            <v>90mm dia</v>
          </cell>
          <cell r="F1687" t="str">
            <v>TWAD SOR 2021-2022 P 27</v>
          </cell>
        </row>
        <row r="1688">
          <cell r="C1688" t="str">
            <v>110mm dia</v>
          </cell>
          <cell r="D1688" t="str">
            <v>110mm dia</v>
          </cell>
          <cell r="F1688" t="str">
            <v>TWAD SOR 2021-2022 P 27</v>
          </cell>
        </row>
        <row r="1689">
          <cell r="C1689" t="str">
            <v>140mm dia</v>
          </cell>
          <cell r="D1689" t="str">
            <v>140mm dia</v>
          </cell>
          <cell r="F1689" t="str">
            <v>TWAD SOR 2021-2022 P 27</v>
          </cell>
        </row>
        <row r="1690">
          <cell r="C1690" t="str">
            <v>160mm dia</v>
          </cell>
          <cell r="D1690" t="str">
            <v>160mm dia</v>
          </cell>
          <cell r="F1690" t="str">
            <v>TWAD SOR 2021-2022 P 27</v>
          </cell>
        </row>
        <row r="1691">
          <cell r="C1691" t="str">
            <v>200mm dia</v>
          </cell>
          <cell r="D1691" t="str">
            <v>200mm dia</v>
          </cell>
          <cell r="F1691" t="str">
            <v>TWAD SOR 2021-2022 P 27</v>
          </cell>
        </row>
        <row r="1692">
          <cell r="C1692" t="str">
            <v>Reducer Tee</v>
          </cell>
          <cell r="D1692" t="str">
            <v>Reducer Tee</v>
          </cell>
        </row>
        <row r="1693">
          <cell r="C1693" t="str">
            <v>20mm x 15mm</v>
          </cell>
          <cell r="D1693" t="str">
            <v>20mm x 15mm</v>
          </cell>
          <cell r="F1693" t="str">
            <v>PWD SOR 2021-2022 P101</v>
          </cell>
        </row>
        <row r="1694">
          <cell r="C1694" t="str">
            <v>25mm x 20mm</v>
          </cell>
          <cell r="D1694" t="str">
            <v>25mm x 20mm</v>
          </cell>
          <cell r="F1694" t="str">
            <v>PWD SOR 2021-2022 P101</v>
          </cell>
        </row>
        <row r="1695">
          <cell r="C1695" t="str">
            <v>32mm x 25mm</v>
          </cell>
          <cell r="D1695" t="str">
            <v>32mm x 25mm</v>
          </cell>
          <cell r="F1695" t="str">
            <v>PWD SOR 2021-2022 P101</v>
          </cell>
        </row>
        <row r="1696">
          <cell r="C1696" t="str">
            <v>40mm x 32mm</v>
          </cell>
          <cell r="D1696" t="str">
            <v>40mm x 32mm</v>
          </cell>
          <cell r="F1696" t="str">
            <v>PWD SOR 2021-2022 P101</v>
          </cell>
        </row>
        <row r="1697">
          <cell r="C1697" t="str">
            <v>50mm x 40mm</v>
          </cell>
          <cell r="D1697" t="str">
            <v>50mm x 40mm</v>
          </cell>
          <cell r="F1697" t="str">
            <v>PWD SOR 2021-2022 P101</v>
          </cell>
        </row>
        <row r="1698">
          <cell r="C1698" t="str">
            <v>Reducer Elbow</v>
          </cell>
          <cell r="D1698" t="str">
            <v>Reducer Elbow</v>
          </cell>
        </row>
        <row r="1699">
          <cell r="C1699" t="str">
            <v>20mm x 15mm</v>
          </cell>
          <cell r="D1699" t="str">
            <v>20mm x 15mm</v>
          </cell>
          <cell r="F1699" t="str">
            <v>PWD SOR 2021-2022 P101</v>
          </cell>
        </row>
        <row r="1700">
          <cell r="C1700" t="str">
            <v>25mm x 20mm</v>
          </cell>
          <cell r="D1700" t="str">
            <v>25mm x 20mm</v>
          </cell>
          <cell r="F1700" t="str">
            <v>PWD SOR 2021-2022 P101</v>
          </cell>
        </row>
        <row r="1701">
          <cell r="C1701" t="str">
            <v>32mm x 25mm</v>
          </cell>
          <cell r="D1701" t="str">
            <v>32mm x 25mm</v>
          </cell>
          <cell r="F1701" t="str">
            <v>PWD SOR 2021-2022 P101</v>
          </cell>
        </row>
        <row r="1702">
          <cell r="C1702" t="str">
            <v>40mm x 32mm</v>
          </cell>
          <cell r="D1702" t="str">
            <v>40mm x 32mm</v>
          </cell>
          <cell r="F1702" t="str">
            <v>PWD SOR 2021-2022 P101</v>
          </cell>
        </row>
        <row r="1703">
          <cell r="C1703" t="str">
            <v>50mm x 40mm</v>
          </cell>
          <cell r="D1703" t="str">
            <v>50mm x 40mm</v>
          </cell>
          <cell r="F1703" t="str">
            <v>PWD SOR 2021-2022 P101</v>
          </cell>
        </row>
        <row r="1704">
          <cell r="C1704" t="str">
            <v>Jet Nipple</v>
          </cell>
          <cell r="D1704" t="str">
            <v>Jet Nipple</v>
          </cell>
        </row>
        <row r="1705">
          <cell r="C1705" t="str">
            <v>25mm dia</v>
          </cell>
          <cell r="D1705" t="str">
            <v>25mm dia</v>
          </cell>
          <cell r="F1705" t="str">
            <v>PWD SOR 2021-2022 P101</v>
          </cell>
        </row>
        <row r="1706">
          <cell r="C1706" t="str">
            <v>32mm dia</v>
          </cell>
          <cell r="D1706" t="str">
            <v>32mm dia</v>
          </cell>
          <cell r="F1706" t="str">
            <v>PWD SOR 2021-2022 P101</v>
          </cell>
        </row>
        <row r="1707">
          <cell r="C1707" t="str">
            <v>PVC Door Bend</v>
          </cell>
          <cell r="D1707" t="str">
            <v>PVC Door Bend</v>
          </cell>
        </row>
        <row r="1708">
          <cell r="C1708" t="str">
            <v>15mm dia</v>
          </cell>
          <cell r="D1708" t="str">
            <v>15mm dia</v>
          </cell>
          <cell r="F1708" t="str">
            <v>PWD SOR 2021-2022 P101</v>
          </cell>
        </row>
        <row r="1709">
          <cell r="C1709" t="str">
            <v>20mm dia</v>
          </cell>
          <cell r="D1709" t="str">
            <v>20mm dia</v>
          </cell>
          <cell r="F1709" t="str">
            <v>PWD SOR 2021-2022 P101</v>
          </cell>
        </row>
        <row r="1710">
          <cell r="C1710" t="str">
            <v>25mm dia</v>
          </cell>
          <cell r="D1710" t="str">
            <v>25mm dia</v>
          </cell>
          <cell r="F1710" t="str">
            <v>PWD SOR 2021-2022 P101</v>
          </cell>
        </row>
        <row r="1711">
          <cell r="C1711" t="str">
            <v>32mm dia</v>
          </cell>
          <cell r="D1711" t="str">
            <v>32mm dia</v>
          </cell>
          <cell r="F1711" t="str">
            <v>PWD SOR 2021-2022 P101</v>
          </cell>
        </row>
        <row r="1712">
          <cell r="C1712" t="str">
            <v>40mm dia</v>
          </cell>
          <cell r="D1712" t="str">
            <v>40mm dia</v>
          </cell>
          <cell r="F1712" t="str">
            <v>PWD SOR 2021-2022 P101</v>
          </cell>
        </row>
        <row r="1713">
          <cell r="C1713" t="str">
            <v>50mm dia</v>
          </cell>
          <cell r="D1713" t="str">
            <v>50mm dia</v>
          </cell>
          <cell r="F1713" t="str">
            <v>PWD SOR 2021-2022 P101</v>
          </cell>
        </row>
        <row r="1714">
          <cell r="C1714" t="str">
            <v>PVC Door Tee</v>
          </cell>
          <cell r="D1714" t="str">
            <v>PVC Door Tee</v>
          </cell>
        </row>
        <row r="1715">
          <cell r="C1715" t="str">
            <v>15mm dia</v>
          </cell>
          <cell r="D1715" t="str">
            <v>15mm dia</v>
          </cell>
          <cell r="F1715" t="str">
            <v>PWD SOR 2021-2022 P101</v>
          </cell>
        </row>
        <row r="1716">
          <cell r="C1716" t="str">
            <v>20mm dia</v>
          </cell>
          <cell r="D1716" t="str">
            <v>20mm dia</v>
          </cell>
          <cell r="F1716" t="str">
            <v>PWD SOR 2021-2022 P101</v>
          </cell>
        </row>
        <row r="1717">
          <cell r="C1717" t="str">
            <v>25mm dia</v>
          </cell>
          <cell r="D1717" t="str">
            <v>25mm dia</v>
          </cell>
          <cell r="F1717" t="str">
            <v>PWD SOR 2021-2022 P101</v>
          </cell>
        </row>
        <row r="1718">
          <cell r="C1718" t="str">
            <v>32mm dia</v>
          </cell>
          <cell r="D1718" t="str">
            <v>32mm dia</v>
          </cell>
          <cell r="F1718" t="str">
            <v>PWD SOR 2021-2022 P101</v>
          </cell>
        </row>
        <row r="1719">
          <cell r="C1719" t="str">
            <v>40mm dia</v>
          </cell>
          <cell r="D1719" t="str">
            <v>40mm dia</v>
          </cell>
          <cell r="F1719" t="str">
            <v>PWD SOR 2021-2022 P101</v>
          </cell>
        </row>
        <row r="1720">
          <cell r="C1720" t="str">
            <v>50mm dia</v>
          </cell>
          <cell r="D1720" t="str">
            <v>50mm dia</v>
          </cell>
          <cell r="F1720" t="str">
            <v>PWD SOR 2021-2022 P101</v>
          </cell>
        </row>
        <row r="1721">
          <cell r="C1721" t="str">
            <v xml:space="preserve">Supplying, laying and fixing of following Dia UPVC specials </v>
          </cell>
          <cell r="D1721" t="str">
            <v>Supplying, laying and fixing of following Dia UPVC specials of best approved quality including cost of specials and labour charges for fixing etc., all complete and  as  directed  by  the  departmental officers.</v>
          </cell>
        </row>
        <row r="1722">
          <cell r="C1722" t="str">
            <v>UPVC Specials</v>
          </cell>
          <cell r="D1722" t="str">
            <v>UPVC Specials</v>
          </cell>
        </row>
        <row r="1723">
          <cell r="C1723" t="str">
            <v>Elbow</v>
          </cell>
          <cell r="D1723" t="str">
            <v>Elbow</v>
          </cell>
        </row>
        <row r="1724">
          <cell r="C1724" t="str">
            <v>50mm dia UPVC Elbow</v>
          </cell>
          <cell r="D1724" t="str">
            <v>50mm dia UPVC Elbow</v>
          </cell>
          <cell r="E1724">
            <v>28.75</v>
          </cell>
          <cell r="F1724" t="str">
            <v>PWD SOR 2021-2022 P115</v>
          </cell>
        </row>
        <row r="1725">
          <cell r="C1725" t="str">
            <v>40mm dia UPVC Elbow</v>
          </cell>
          <cell r="D1725" t="str">
            <v>40mm dia UPVC Elbow</v>
          </cell>
          <cell r="F1725" t="str">
            <v>PWD SOR 2021-2022 P115</v>
          </cell>
        </row>
        <row r="1726">
          <cell r="C1726" t="str">
            <v>32mm dia UPVC Elbow</v>
          </cell>
          <cell r="D1726" t="str">
            <v>32mm dia UPVC Elbow</v>
          </cell>
          <cell r="F1726" t="str">
            <v>PWD SOR 2021-2022 P115</v>
          </cell>
        </row>
        <row r="1727">
          <cell r="C1727" t="str">
            <v>25mm dia UPVC Elbow</v>
          </cell>
          <cell r="D1727" t="str">
            <v>25mm dia UPVC Elbow</v>
          </cell>
          <cell r="F1727" t="str">
            <v>PWD SOR 2021-2022 P115</v>
          </cell>
        </row>
        <row r="1728">
          <cell r="C1728" t="str">
            <v>20mm dia UPVC Elbow</v>
          </cell>
          <cell r="D1728" t="str">
            <v>20mm dia UPVC Elbow</v>
          </cell>
          <cell r="F1728" t="str">
            <v>PWD SOR 2021-2022 P115</v>
          </cell>
        </row>
        <row r="1729">
          <cell r="C1729" t="str">
            <v>15mm dia UPVC Elbow</v>
          </cell>
          <cell r="D1729" t="str">
            <v>15mm dia UPVC Elbow</v>
          </cell>
          <cell r="F1729" t="str">
            <v>PWD SOR 2021-2022 P115</v>
          </cell>
        </row>
        <row r="1730">
          <cell r="C1730" t="str">
            <v>Tee</v>
          </cell>
          <cell r="D1730" t="str">
            <v>Tee</v>
          </cell>
        </row>
        <row r="1731">
          <cell r="C1731" t="str">
            <v>50mm dia UPVC Tee</v>
          </cell>
          <cell r="D1731" t="str">
            <v>50mm dia UPVC Tee</v>
          </cell>
          <cell r="E1731">
            <v>43.25</v>
          </cell>
          <cell r="F1731" t="str">
            <v>PWD SOR 2021-2022 P115</v>
          </cell>
        </row>
        <row r="1732">
          <cell r="C1732" t="str">
            <v>40mm dia UPVC Tee</v>
          </cell>
          <cell r="D1732" t="str">
            <v>40mm dia UPVC Tee</v>
          </cell>
          <cell r="F1732" t="str">
            <v>PWD SOR 2021-2022 P115</v>
          </cell>
        </row>
        <row r="1733">
          <cell r="C1733" t="str">
            <v>32mm dia UPVC Tee</v>
          </cell>
          <cell r="D1733" t="str">
            <v>32mm dia UPVC Tee</v>
          </cell>
          <cell r="F1733" t="str">
            <v>PWD SOR 2021-2022 P115</v>
          </cell>
        </row>
        <row r="1734">
          <cell r="C1734" t="str">
            <v>25mm dia UPVC Tee</v>
          </cell>
          <cell r="D1734" t="str">
            <v>25mm dia UPVC Tee</v>
          </cell>
          <cell r="F1734" t="str">
            <v>PWD SOR 2021-2022 P115</v>
          </cell>
        </row>
        <row r="1735">
          <cell r="C1735" t="str">
            <v>20mm dia UPVC Tee</v>
          </cell>
          <cell r="D1735" t="str">
            <v>20mm dia UPVC Tee</v>
          </cell>
          <cell r="F1735" t="str">
            <v>PWD SOR 2021-2022 P115</v>
          </cell>
        </row>
        <row r="1736">
          <cell r="C1736" t="str">
            <v>15mm dia UPVC Tee</v>
          </cell>
          <cell r="D1736" t="str">
            <v>15mm dia UPVC Tee</v>
          </cell>
          <cell r="F1736" t="str">
            <v>PWD SOR 2021-2022 P115</v>
          </cell>
        </row>
        <row r="1737">
          <cell r="C1737" t="str">
            <v>Union</v>
          </cell>
          <cell r="D1737" t="str">
            <v>Union</v>
          </cell>
        </row>
        <row r="1738">
          <cell r="C1738" t="str">
            <v>20mm dia UPVC Union</v>
          </cell>
          <cell r="D1738" t="str">
            <v>20mm dia UPVC Union</v>
          </cell>
          <cell r="F1738" t="str">
            <v>PWD SOR 2021-2022 P115</v>
          </cell>
        </row>
        <row r="1739">
          <cell r="C1739" t="str">
            <v>15mm dia UPVC Union</v>
          </cell>
          <cell r="D1739" t="str">
            <v>15mm dia UPVC Union</v>
          </cell>
          <cell r="F1739" t="str">
            <v>PWD SOR 2021-2022 P115</v>
          </cell>
        </row>
        <row r="1740">
          <cell r="C1740" t="str">
            <v>25mm dia UPVC Union</v>
          </cell>
          <cell r="D1740" t="str">
            <v>25mm dia UPVC Union</v>
          </cell>
          <cell r="F1740" t="str">
            <v>PWD SOR 2021-2022 P115</v>
          </cell>
        </row>
        <row r="1741">
          <cell r="C1741" t="str">
            <v>32mm dia UPVC Union</v>
          </cell>
          <cell r="D1741" t="str">
            <v>32mm dia UPVC Union</v>
          </cell>
          <cell r="F1741" t="str">
            <v>PWD SOR 2021-2022 P115</v>
          </cell>
        </row>
        <row r="1742">
          <cell r="C1742" t="str">
            <v>40mm dia UPVC Union</v>
          </cell>
          <cell r="D1742" t="str">
            <v>40mm dia UPVC Union</v>
          </cell>
          <cell r="F1742" t="str">
            <v>PWD SOR 2021-2022 P115</v>
          </cell>
        </row>
        <row r="1743">
          <cell r="C1743" t="str">
            <v>50mm dia UPVC Union</v>
          </cell>
          <cell r="D1743" t="str">
            <v>50mm dia UPVC Union</v>
          </cell>
          <cell r="F1743" t="str">
            <v>PWD SOR 2021-2022 P115</v>
          </cell>
        </row>
        <row r="1744">
          <cell r="C1744" t="str">
            <v>Bend</v>
          </cell>
          <cell r="D1744" t="str">
            <v>Bend</v>
          </cell>
        </row>
        <row r="1745">
          <cell r="C1745" t="str">
            <v>50mm dia UPVC Bend</v>
          </cell>
          <cell r="D1745" t="str">
            <v>50mm dia UPVC Bend</v>
          </cell>
          <cell r="F1745" t="str">
            <v>PWD SOR 2021-2022 P115</v>
          </cell>
        </row>
        <row r="1746">
          <cell r="C1746" t="str">
            <v>40mm dia UPVC Bend</v>
          </cell>
          <cell r="D1746" t="str">
            <v>40mm dia UPVC Bend</v>
          </cell>
          <cell r="F1746" t="str">
            <v>PWD SOR 2021-2022 P115</v>
          </cell>
        </row>
        <row r="1747">
          <cell r="C1747" t="str">
            <v>32mm dia UPVC Bend</v>
          </cell>
          <cell r="D1747" t="str">
            <v>32mm dia UPVC Bend</v>
          </cell>
          <cell r="F1747" t="str">
            <v>PWD SOR 2021-2022 P115</v>
          </cell>
        </row>
        <row r="1748">
          <cell r="C1748" t="str">
            <v>25mm dia UPVC Bend</v>
          </cell>
          <cell r="D1748" t="str">
            <v>25mm dia UPVC Bend</v>
          </cell>
          <cell r="F1748" t="str">
            <v>PWD SOR 2021-2022 P115</v>
          </cell>
        </row>
        <row r="1749">
          <cell r="C1749" t="str">
            <v>20mm dia UPVC Bend</v>
          </cell>
          <cell r="D1749" t="str">
            <v>20mm dia UPVC Bend</v>
          </cell>
          <cell r="F1749" t="str">
            <v>PWD SOR 2021-2022 P115</v>
          </cell>
        </row>
        <row r="1750">
          <cell r="C1750" t="str">
            <v>Coupler</v>
          </cell>
          <cell r="D1750" t="str">
            <v>Coupler</v>
          </cell>
        </row>
        <row r="1751">
          <cell r="C1751" t="str">
            <v>50mm dia UPVC Coupler</v>
          </cell>
          <cell r="D1751" t="str">
            <v>50mm dia UPVC Coupler</v>
          </cell>
          <cell r="E1751">
            <v>14.25</v>
          </cell>
          <cell r="F1751" t="str">
            <v>PWD SOR 2021-2022 P115</v>
          </cell>
        </row>
        <row r="1752">
          <cell r="C1752" t="str">
            <v>40mm dia UPVC Coupler</v>
          </cell>
          <cell r="D1752" t="str">
            <v>40mm dia UPVC Coupler</v>
          </cell>
          <cell r="F1752" t="str">
            <v>PWD SOR 2021-2022 P115</v>
          </cell>
        </row>
        <row r="1753">
          <cell r="C1753" t="str">
            <v>32mm dia UPVC Coupler</v>
          </cell>
          <cell r="D1753" t="str">
            <v>32mm dia UPVC Coupler</v>
          </cell>
          <cell r="F1753" t="str">
            <v>PWD SOR 2021-2022 P115</v>
          </cell>
        </row>
        <row r="1754">
          <cell r="C1754" t="str">
            <v>25mm dia UPVC Coupler</v>
          </cell>
          <cell r="D1754" t="str">
            <v>25mm dia UPVC Coupler</v>
          </cell>
          <cell r="F1754" t="str">
            <v>PWD SOR 2021-2022 P115</v>
          </cell>
        </row>
        <row r="1755">
          <cell r="C1755" t="str">
            <v>20mm dia UPVC Coupler</v>
          </cell>
          <cell r="D1755" t="str">
            <v>20mm dia UPVC Coupler</v>
          </cell>
          <cell r="F1755" t="str">
            <v>PWD SOR 2021-2022 P115</v>
          </cell>
        </row>
        <row r="1756">
          <cell r="C1756" t="str">
            <v>15mm dia UPVC Coupler</v>
          </cell>
          <cell r="D1756" t="str">
            <v>15mm dia UPVC Coupler</v>
          </cell>
          <cell r="F1756" t="str">
            <v>PWD SOR 2021-2022 P115</v>
          </cell>
        </row>
        <row r="1757">
          <cell r="C1757" t="str">
            <v>Reducer</v>
          </cell>
          <cell r="D1757" t="str">
            <v>Reducer</v>
          </cell>
        </row>
        <row r="1758">
          <cell r="C1758" t="str">
            <v>50mm x 40mm dia UPVC Reducer</v>
          </cell>
          <cell r="D1758" t="str">
            <v>50mm x 40mm dia UPVC Reducer</v>
          </cell>
          <cell r="E1758">
            <v>22.9</v>
          </cell>
          <cell r="F1758" t="str">
            <v>PWD SOR 2021-2022 P115</v>
          </cell>
        </row>
        <row r="1759">
          <cell r="C1759" t="str">
            <v>40mm x 32mm dia UPVC Reducer</v>
          </cell>
          <cell r="D1759" t="str">
            <v>40mm x 32mm dia UPVC Reducer</v>
          </cell>
          <cell r="F1759" t="str">
            <v>PWD SOR 2021-2022 P115</v>
          </cell>
        </row>
        <row r="1760">
          <cell r="C1760" t="str">
            <v>32mm x 25mm dia UPVC Reducer</v>
          </cell>
          <cell r="D1760" t="str">
            <v>32mm x 25mm dia UPVC Reducer</v>
          </cell>
          <cell r="F1760" t="str">
            <v>PWD SOR 2021-2022 P115</v>
          </cell>
        </row>
        <row r="1761">
          <cell r="C1761" t="str">
            <v>25mm x 20mm dia UPVC Reducer</v>
          </cell>
          <cell r="D1761" t="str">
            <v>25mm x 20mm dia UPVC Reducer</v>
          </cell>
          <cell r="F1761" t="str">
            <v>PWD SOR 2021-2022 P115</v>
          </cell>
        </row>
        <row r="1762">
          <cell r="C1762" t="str">
            <v>20mm x 15mm dia UPVC Reducer</v>
          </cell>
          <cell r="D1762" t="str">
            <v>20mm x 15mm dia UPVC Reducer</v>
          </cell>
          <cell r="F1762" t="str">
            <v>PWD SOR 2021-2022 P115</v>
          </cell>
        </row>
        <row r="1763">
          <cell r="C1763" t="str">
            <v>Reducer Elbow</v>
          </cell>
          <cell r="D1763" t="str">
            <v>Reducer Elbow</v>
          </cell>
        </row>
        <row r="1764">
          <cell r="C1764" t="str">
            <v>50mm x 40mm dia UPVC Reducer Elbow</v>
          </cell>
          <cell r="D1764" t="str">
            <v>50mm x 40mm dia UPVC Reducer Elbow</v>
          </cell>
          <cell r="F1764" t="str">
            <v>PWD SOR 2021-2022 P115</v>
          </cell>
        </row>
        <row r="1765">
          <cell r="C1765" t="str">
            <v>40mm x 32mm dia UPVC Reducer Elbow</v>
          </cell>
          <cell r="D1765" t="str">
            <v>40mm x 32mm dia UPVC Reducer Elbow</v>
          </cell>
          <cell r="F1765" t="str">
            <v>PWD SOR 2021-2022 P115</v>
          </cell>
        </row>
        <row r="1766">
          <cell r="C1766" t="str">
            <v>32mm x 25mm dia UPVC Reducer Elbow</v>
          </cell>
          <cell r="D1766" t="str">
            <v>32mm x 25mm dia UPVC Reducer Elbow</v>
          </cell>
          <cell r="F1766" t="str">
            <v>PWD SOR 2021-2022 P115</v>
          </cell>
        </row>
        <row r="1767">
          <cell r="C1767" t="str">
            <v>25mm x 20mm dia UPVC Reducer Elbow</v>
          </cell>
          <cell r="D1767" t="str">
            <v>25mm x 20mm dia UPVC Reducer Elbow</v>
          </cell>
          <cell r="F1767" t="str">
            <v>PWD SOR 2021-2022 P115</v>
          </cell>
        </row>
        <row r="1768">
          <cell r="C1768" t="str">
            <v>20mm x 15mm dia UPVC Reducer Elbow</v>
          </cell>
          <cell r="D1768" t="str">
            <v>20mm x 15mm dia UPVC Reducer Elbow</v>
          </cell>
          <cell r="F1768" t="str">
            <v>PWD SOR 2021-2022 P115</v>
          </cell>
        </row>
        <row r="1769">
          <cell r="C1769" t="str">
            <v>Reducer Tee</v>
          </cell>
          <cell r="D1769" t="str">
            <v>Reducer Tee</v>
          </cell>
        </row>
        <row r="1770">
          <cell r="C1770" t="str">
            <v>50mm x 40mm dia UPVC Reducer Tee</v>
          </cell>
          <cell r="D1770" t="str">
            <v>50mm x 40mm dia UPVC Reducer Tee</v>
          </cell>
          <cell r="F1770" t="str">
            <v>PWD SOR 2021-2022 P115</v>
          </cell>
        </row>
        <row r="1771">
          <cell r="C1771" t="str">
            <v>40mm x 32mm dia UPVC Reducer Tee</v>
          </cell>
          <cell r="D1771" t="str">
            <v>40mm x 32mm dia UPVC Reducer Tee</v>
          </cell>
          <cell r="F1771" t="str">
            <v>PWD SOR 2021-2022 P115</v>
          </cell>
        </row>
        <row r="1772">
          <cell r="C1772" t="str">
            <v>32mm x 25mm dia UPVC Reducer Tee</v>
          </cell>
          <cell r="D1772" t="str">
            <v>32mm x 25mm dia UPVC Reducer Tee</v>
          </cell>
          <cell r="F1772" t="str">
            <v>PWD SOR 2021-2022 P115</v>
          </cell>
        </row>
        <row r="1773">
          <cell r="C1773" t="str">
            <v>25mm x 20mm dia UPVC Reducer Tee</v>
          </cell>
          <cell r="D1773" t="str">
            <v>25mm x 20mm dia UPVC Reducer Tee</v>
          </cell>
          <cell r="F1773" t="str">
            <v>PWD SOR 2021-2022 P115</v>
          </cell>
        </row>
        <row r="1774">
          <cell r="C1774" t="str">
            <v>20mm x 15mm dia UPVC Reducer Tee</v>
          </cell>
          <cell r="D1774" t="str">
            <v>20mm x 15mm dia UPVC Reducer Tee</v>
          </cell>
          <cell r="F1774" t="str">
            <v>PWD SOR 2021-2022 P115</v>
          </cell>
        </row>
        <row r="1775">
          <cell r="C1775" t="str">
            <v>Hex Nipple</v>
          </cell>
          <cell r="D1775" t="str">
            <v>Hex Nipple</v>
          </cell>
        </row>
        <row r="1776">
          <cell r="C1776" t="str">
            <v>50mm dia UPVC Hex Nipple</v>
          </cell>
          <cell r="D1776" t="str">
            <v>50mm dia UPVC Hex Nipple</v>
          </cell>
          <cell r="F1776" t="str">
            <v>PWD SOR 2021-2022 P115</v>
          </cell>
        </row>
        <row r="1777">
          <cell r="C1777" t="str">
            <v>40mm dia UPVC Hex Nipple</v>
          </cell>
          <cell r="D1777" t="str">
            <v>40mm dia UPVC Hex Nipple</v>
          </cell>
          <cell r="F1777" t="str">
            <v>PWD SOR 2021-2022 P115</v>
          </cell>
        </row>
        <row r="1778">
          <cell r="C1778" t="str">
            <v>32mm dia UPVC Hex Nipple</v>
          </cell>
          <cell r="D1778" t="str">
            <v>32mm dia UPVC Hex Nipple</v>
          </cell>
          <cell r="F1778" t="str">
            <v>PWD SOR 2021-2022 P115</v>
          </cell>
        </row>
        <row r="1779">
          <cell r="C1779" t="str">
            <v>25mm dia UPVC Hex Nipple</v>
          </cell>
          <cell r="D1779" t="str">
            <v>25mm dia UPVC Hex Nipple</v>
          </cell>
          <cell r="F1779" t="str">
            <v>PWD SOR 2021-2022 P115</v>
          </cell>
        </row>
        <row r="1780">
          <cell r="C1780" t="str">
            <v>20mm dia UPVC Hex Nipple</v>
          </cell>
          <cell r="D1780" t="str">
            <v>20mm dia UPVC Hex Nipple</v>
          </cell>
          <cell r="F1780" t="str">
            <v>PWD SOR 2021-2022 P115</v>
          </cell>
        </row>
        <row r="1781">
          <cell r="C1781" t="str">
            <v>15mm dia UPVC Hex Nipple</v>
          </cell>
          <cell r="D1781" t="str">
            <v>15mm dia UPVC Hex Nipple</v>
          </cell>
          <cell r="F1781" t="str">
            <v>PWD SOR 2021-2022 P115</v>
          </cell>
        </row>
        <row r="1782">
          <cell r="C1782" t="str">
            <v xml:space="preserve">Supplying, laying and fixing of following Dia GI specials </v>
          </cell>
          <cell r="D1782" t="str">
            <v>Supplying, laying and fixing of following Dia GI specials  of best approved quality including cost of specials and labour charges for fixing etc., all complete and  as  directed  by  the  departmental officers.</v>
          </cell>
        </row>
        <row r="1783">
          <cell r="C1783" t="str">
            <v>GI Specials</v>
          </cell>
          <cell r="D1783" t="str">
            <v>GI Specials</v>
          </cell>
        </row>
        <row r="1784">
          <cell r="C1784" t="str">
            <v>Union</v>
          </cell>
          <cell r="D1784" t="str">
            <v>Union</v>
          </cell>
        </row>
        <row r="1785">
          <cell r="C1785" t="str">
            <v>150mm GI Union</v>
          </cell>
          <cell r="D1785" t="str">
            <v>150mm GI Union</v>
          </cell>
          <cell r="F1785" t="str">
            <v>TWAD SOR 2021-2022 P 44</v>
          </cell>
        </row>
        <row r="1786">
          <cell r="C1786" t="str">
            <v>125mm GI Union</v>
          </cell>
          <cell r="D1786" t="str">
            <v>125mm GI Union</v>
          </cell>
          <cell r="F1786" t="str">
            <v>TWAD SOR 2021-2022 P 44</v>
          </cell>
        </row>
        <row r="1787">
          <cell r="C1787" t="str">
            <v>100mm GI Union</v>
          </cell>
          <cell r="D1787" t="str">
            <v>100mm GI Union</v>
          </cell>
          <cell r="F1787" t="str">
            <v>TWAD SOR 2021-2022 P 44</v>
          </cell>
        </row>
        <row r="1788">
          <cell r="C1788" t="str">
            <v>80mm GI Union</v>
          </cell>
          <cell r="D1788" t="str">
            <v>80mm GI Union</v>
          </cell>
          <cell r="F1788" t="str">
            <v>TWAD SOR 2021-2022 P 44</v>
          </cell>
        </row>
        <row r="1789">
          <cell r="C1789" t="str">
            <v>65mm GI Union</v>
          </cell>
          <cell r="D1789" t="str">
            <v>65mm GI Union</v>
          </cell>
          <cell r="F1789" t="str">
            <v>TWAD SOR 2021-2022 P 44</v>
          </cell>
        </row>
        <row r="1790">
          <cell r="C1790" t="str">
            <v>50mm dia GI Union</v>
          </cell>
          <cell r="D1790" t="str">
            <v>50mm dia GI Union</v>
          </cell>
          <cell r="E1790">
            <v>337.8</v>
          </cell>
          <cell r="F1790" t="str">
            <v>PWD SOR 2021-2022 P 54</v>
          </cell>
        </row>
        <row r="1791">
          <cell r="C1791" t="str">
            <v>40mm dia GI Union</v>
          </cell>
          <cell r="D1791" t="str">
            <v>40mm dia GI Union</v>
          </cell>
          <cell r="F1791" t="str">
            <v>PWD SOR 2021-2022 P 54</v>
          </cell>
        </row>
        <row r="1792">
          <cell r="C1792" t="str">
            <v>32mm dia GI Union</v>
          </cell>
          <cell r="D1792" t="str">
            <v>32mm dia GI Union</v>
          </cell>
          <cell r="F1792" t="str">
            <v>PWD SOR 2021-2022 P 54</v>
          </cell>
        </row>
        <row r="1793">
          <cell r="C1793" t="str">
            <v>25mm dia GI Union</v>
          </cell>
          <cell r="D1793" t="str">
            <v>25mm dia GI Union</v>
          </cell>
          <cell r="F1793" t="str">
            <v>PWD SOR 2021-2022 P 54</v>
          </cell>
        </row>
        <row r="1794">
          <cell r="C1794" t="str">
            <v>20mm dia GI Union</v>
          </cell>
          <cell r="D1794" t="str">
            <v>20mm dia GI Union</v>
          </cell>
          <cell r="F1794" t="str">
            <v>PWD SOR 2021-2022 P 54</v>
          </cell>
        </row>
        <row r="1795">
          <cell r="C1795" t="str">
            <v>15mm dia GI Union</v>
          </cell>
          <cell r="D1795" t="str">
            <v>15mm dia GI Union</v>
          </cell>
          <cell r="F1795" t="str">
            <v>PWD SOR 2021-2022 P 54</v>
          </cell>
        </row>
        <row r="1796">
          <cell r="C1796" t="str">
            <v>GI Elbow</v>
          </cell>
          <cell r="D1796" t="str">
            <v>GI Elbow</v>
          </cell>
        </row>
        <row r="1797">
          <cell r="C1797" t="str">
            <v>150mm dia GI Elbow</v>
          </cell>
          <cell r="D1797" t="str">
            <v>150mm dia GI Elbow</v>
          </cell>
          <cell r="F1797" t="str">
            <v>TWAD SOR 2021-2022 P 44</v>
          </cell>
        </row>
        <row r="1798">
          <cell r="C1798" t="str">
            <v>125mm dia GI Elbow</v>
          </cell>
          <cell r="D1798" t="str">
            <v>125mm dia GI Elbow</v>
          </cell>
          <cell r="F1798" t="str">
            <v>TWAD SOR 2021-2022 P 44</v>
          </cell>
        </row>
        <row r="1799">
          <cell r="C1799" t="str">
            <v>100mm dia GI Elbow</v>
          </cell>
          <cell r="D1799" t="str">
            <v>100mm dia GI Elbow</v>
          </cell>
          <cell r="F1799" t="str">
            <v>TWAD SOR 2021-2022 P 44</v>
          </cell>
        </row>
        <row r="1800">
          <cell r="C1800" t="str">
            <v>80mm dia GI Elbow</v>
          </cell>
          <cell r="D1800" t="str">
            <v>80mm dia GI Elbow</v>
          </cell>
          <cell r="F1800" t="str">
            <v>TWAD SOR 2021-2022 P 44</v>
          </cell>
        </row>
        <row r="1801">
          <cell r="C1801" t="str">
            <v>65mm dia GI Elbow</v>
          </cell>
          <cell r="D1801" t="str">
            <v>65mm dia GI Elbow</v>
          </cell>
          <cell r="F1801" t="str">
            <v>TWAD SOR 2021-2022 P 44</v>
          </cell>
        </row>
        <row r="1802">
          <cell r="C1802" t="str">
            <v>50mm dia GI Elbow</v>
          </cell>
          <cell r="D1802" t="str">
            <v>50mm dia GI Elbow</v>
          </cell>
          <cell r="F1802" t="str">
            <v>TWAD SOR 2021-2022 P 44</v>
          </cell>
        </row>
        <row r="1803">
          <cell r="C1803" t="str">
            <v>40mm dia GI Elbow</v>
          </cell>
          <cell r="D1803" t="str">
            <v>40mm dia GI Elbow</v>
          </cell>
          <cell r="F1803" t="str">
            <v>PWD SOR 2021-2022 P 54</v>
          </cell>
        </row>
        <row r="1804">
          <cell r="C1804" t="str">
            <v>32mm dia GI Elbow</v>
          </cell>
          <cell r="D1804" t="str">
            <v>32mm dia GI Elbow</v>
          </cell>
          <cell r="F1804" t="str">
            <v>PWD SOR 2021-2022 P 54</v>
          </cell>
        </row>
        <row r="1805">
          <cell r="C1805" t="str">
            <v>25mm dia GI Elbow</v>
          </cell>
          <cell r="D1805" t="str">
            <v>25mm dia GI Elbow</v>
          </cell>
          <cell r="F1805" t="str">
            <v>PWD SOR 2021-2022 P 54</v>
          </cell>
        </row>
        <row r="1806">
          <cell r="C1806" t="str">
            <v>20mm dia GI Elbow</v>
          </cell>
          <cell r="D1806" t="str">
            <v>20mm dia GI Elbow</v>
          </cell>
          <cell r="F1806" t="str">
            <v>PWD SOR 2021-2022 P 54</v>
          </cell>
        </row>
        <row r="1807">
          <cell r="C1807" t="str">
            <v>15mm dia GI Elbow</v>
          </cell>
          <cell r="D1807" t="str">
            <v>15mm dia GI Elbow</v>
          </cell>
          <cell r="F1807" t="str">
            <v>PWD SOR 2021-2022 P 54</v>
          </cell>
        </row>
        <row r="1808">
          <cell r="C1808" t="str">
            <v>GI Bend</v>
          </cell>
          <cell r="D1808" t="str">
            <v>GI Bend</v>
          </cell>
        </row>
        <row r="1809">
          <cell r="C1809" t="str">
            <v>150mm dia GI Bend</v>
          </cell>
          <cell r="D1809" t="str">
            <v>150mm dia GI Bend</v>
          </cell>
          <cell r="F1809" t="str">
            <v>TWAD SOR 2021-2022 P 44</v>
          </cell>
        </row>
        <row r="1810">
          <cell r="C1810" t="str">
            <v>125mm dia GI Bend</v>
          </cell>
          <cell r="D1810" t="str">
            <v>125mm dia GI Bend</v>
          </cell>
          <cell r="F1810" t="str">
            <v>TWAD SOR 2021-2022 P 44</v>
          </cell>
        </row>
        <row r="1811">
          <cell r="C1811" t="str">
            <v>100mm dia GI Bend</v>
          </cell>
          <cell r="D1811" t="str">
            <v>100mm dia GI Bend</v>
          </cell>
          <cell r="F1811" t="str">
            <v>TWAD SOR 2021-2022 P 44</v>
          </cell>
        </row>
        <row r="1812">
          <cell r="C1812" t="str">
            <v>80mm dia GI Bend</v>
          </cell>
          <cell r="D1812" t="str">
            <v>80mm dia GI Bend</v>
          </cell>
          <cell r="F1812" t="str">
            <v>TWAD SOR 2021-2022 P 44</v>
          </cell>
        </row>
        <row r="1813">
          <cell r="C1813" t="str">
            <v>65mm dia GI Bend</v>
          </cell>
          <cell r="D1813" t="str">
            <v>65mm dia GI Bend</v>
          </cell>
          <cell r="F1813" t="str">
            <v>TWAD SOR 2021-2022 P 44</v>
          </cell>
        </row>
        <row r="1814">
          <cell r="C1814" t="str">
            <v>50mm dia GI Bend</v>
          </cell>
          <cell r="D1814" t="str">
            <v>50mm dia GI Bend</v>
          </cell>
          <cell r="E1814">
            <v>116.3</v>
          </cell>
          <cell r="F1814" t="str">
            <v>PWD SOR 2021-2022 P 54</v>
          </cell>
        </row>
        <row r="1815">
          <cell r="C1815" t="str">
            <v>40mm dia GI Bend</v>
          </cell>
          <cell r="D1815" t="str">
            <v>40mm dia GI Bend</v>
          </cell>
          <cell r="F1815" t="str">
            <v>PWD SOR 2021-2022 P 54</v>
          </cell>
        </row>
        <row r="1816">
          <cell r="C1816" t="str">
            <v>32mm dia GI Bend</v>
          </cell>
          <cell r="D1816" t="str">
            <v>32mm dia GI Bend</v>
          </cell>
          <cell r="F1816" t="str">
            <v>PWD SOR 2021-2022 P 54</v>
          </cell>
        </row>
        <row r="1817">
          <cell r="C1817" t="str">
            <v>25mm dia GI Bend</v>
          </cell>
          <cell r="D1817" t="str">
            <v>25mm dia GI Bend</v>
          </cell>
          <cell r="F1817" t="str">
            <v>PWD SOR 2021-2022 P 54</v>
          </cell>
        </row>
        <row r="1818">
          <cell r="C1818" t="str">
            <v>20mm dia GI Bend</v>
          </cell>
          <cell r="D1818" t="str">
            <v>20mm dia GI Bend</v>
          </cell>
          <cell r="F1818" t="str">
            <v>PWD SOR 2021-2022 P 54</v>
          </cell>
        </row>
        <row r="1819">
          <cell r="C1819" t="str">
            <v>15mm dia GI Bend</v>
          </cell>
          <cell r="D1819" t="str">
            <v>15mm dia GI Bend</v>
          </cell>
          <cell r="F1819" t="str">
            <v>PWD SOR 2021-2022 P 54</v>
          </cell>
        </row>
        <row r="1820">
          <cell r="C1820" t="str">
            <v>GI TEE</v>
          </cell>
          <cell r="D1820" t="str">
            <v>GI TEE</v>
          </cell>
        </row>
        <row r="1821">
          <cell r="C1821" t="str">
            <v>150mm  dia GI TEE</v>
          </cell>
          <cell r="D1821" t="str">
            <v>150mm  dia GI TEE</v>
          </cell>
          <cell r="F1821" t="str">
            <v>TWAD SOR 2021-2022 P 44</v>
          </cell>
        </row>
        <row r="1822">
          <cell r="C1822" t="str">
            <v>125mm  dia GI TEE</v>
          </cell>
          <cell r="D1822" t="str">
            <v>125mm  dia GI TEE</v>
          </cell>
          <cell r="F1822" t="str">
            <v>TWAD SOR 2021-2022 P 44</v>
          </cell>
        </row>
        <row r="1823">
          <cell r="C1823" t="str">
            <v>100mm dia GI TEE</v>
          </cell>
          <cell r="D1823" t="str">
            <v>100mm dia GI TEE</v>
          </cell>
          <cell r="F1823" t="str">
            <v>TWAD SOR 2021-2022 P 44</v>
          </cell>
        </row>
        <row r="1824">
          <cell r="C1824" t="str">
            <v>80mm  dia GI TEE</v>
          </cell>
          <cell r="D1824" t="str">
            <v>80mm  dia GI TEE</v>
          </cell>
          <cell r="F1824" t="str">
            <v>TWAD SOR 2021-2022 P 44</v>
          </cell>
        </row>
        <row r="1825">
          <cell r="C1825" t="str">
            <v>65mm  dia GI TEE</v>
          </cell>
          <cell r="D1825" t="str">
            <v>65mm  dia GI TEE</v>
          </cell>
          <cell r="F1825" t="str">
            <v>TWAD SOR 2021-2022 P 44</v>
          </cell>
        </row>
        <row r="1826">
          <cell r="C1826" t="str">
            <v>50mm dia GI TEE</v>
          </cell>
          <cell r="D1826" t="str">
            <v>50mm dia GI TEE</v>
          </cell>
          <cell r="F1826" t="str">
            <v>PWD SOR 2021-2022 P 54</v>
          </cell>
        </row>
        <row r="1827">
          <cell r="C1827" t="str">
            <v>40mm dia GI TEE</v>
          </cell>
          <cell r="D1827" t="str">
            <v>40mm dia GI TEE</v>
          </cell>
          <cell r="F1827" t="str">
            <v>PWD SOR 2021-2022 P 54</v>
          </cell>
        </row>
        <row r="1828">
          <cell r="C1828" t="str">
            <v>32mm dia GI TEE</v>
          </cell>
          <cell r="D1828" t="str">
            <v>32mm dia GI TEE</v>
          </cell>
          <cell r="F1828" t="str">
            <v>PWD SOR 2021-2022 P 54</v>
          </cell>
        </row>
        <row r="1829">
          <cell r="C1829" t="str">
            <v>25mm dia GI TEE</v>
          </cell>
          <cell r="D1829" t="str">
            <v>25mm dia GI TEE</v>
          </cell>
          <cell r="F1829" t="str">
            <v>PWD SOR 2021-2022 P 54</v>
          </cell>
        </row>
        <row r="1830">
          <cell r="C1830" t="str">
            <v>20mm dia GI TEE</v>
          </cell>
          <cell r="D1830" t="str">
            <v>20mm dia GI TEE</v>
          </cell>
          <cell r="F1830" t="str">
            <v>PWD SOR 2021-2022 P 54</v>
          </cell>
        </row>
        <row r="1831">
          <cell r="C1831" t="str">
            <v>15mm dia GI TEE</v>
          </cell>
          <cell r="D1831" t="str">
            <v>15mm dia GI TEE</v>
          </cell>
          <cell r="F1831" t="str">
            <v>PWD SOR 2021-2022 P 54</v>
          </cell>
        </row>
        <row r="1832">
          <cell r="C1832" t="str">
            <v>GI COUPLING</v>
          </cell>
          <cell r="D1832" t="str">
            <v>GI COUPLING</v>
          </cell>
        </row>
        <row r="1833">
          <cell r="C1833" t="str">
            <v>150mm dia GI COUPLING</v>
          </cell>
          <cell r="D1833" t="str">
            <v>150mm dia GI COUPLING</v>
          </cell>
          <cell r="F1833" t="str">
            <v>TWAD SOR 2021-2022 P 44</v>
          </cell>
        </row>
        <row r="1834">
          <cell r="C1834" t="str">
            <v>125mm dia GI COUPLING</v>
          </cell>
          <cell r="D1834" t="str">
            <v>125mm dia GI COUPLING</v>
          </cell>
          <cell r="F1834" t="str">
            <v>TWAD SOR 2021-2022 P 44</v>
          </cell>
        </row>
        <row r="1835">
          <cell r="C1835" t="str">
            <v>100mm dia GI COUPLING</v>
          </cell>
          <cell r="D1835" t="str">
            <v>100mm dia GI COUPLING</v>
          </cell>
          <cell r="F1835" t="str">
            <v>TWAD SOR 2021-2022 P 44</v>
          </cell>
        </row>
        <row r="1836">
          <cell r="C1836" t="str">
            <v>80mm dia GI COUPLING</v>
          </cell>
          <cell r="D1836" t="str">
            <v>80mm dia GI COUPLING</v>
          </cell>
          <cell r="F1836" t="str">
            <v>TWAD SOR 2021-2022 P 44</v>
          </cell>
        </row>
        <row r="1837">
          <cell r="C1837" t="str">
            <v>65mm dia GI COUPLING</v>
          </cell>
          <cell r="D1837" t="str">
            <v>65mm dia GI COUPLING</v>
          </cell>
          <cell r="F1837" t="str">
            <v>TWAD SOR 2021-2022 P 44</v>
          </cell>
        </row>
        <row r="1838">
          <cell r="C1838" t="str">
            <v>50mm dia GI COUPLING</v>
          </cell>
          <cell r="D1838" t="str">
            <v>50mm dia GI COUPLING</v>
          </cell>
          <cell r="F1838" t="str">
            <v>PWD SOR 2021-2022 P 54</v>
          </cell>
        </row>
        <row r="1839">
          <cell r="C1839" t="str">
            <v>40mm dia GI COUPLING</v>
          </cell>
          <cell r="D1839" t="str">
            <v>40mm dia GI COUPLING</v>
          </cell>
          <cell r="F1839" t="str">
            <v>PWD SOR 2021-2022 P 54</v>
          </cell>
        </row>
        <row r="1840">
          <cell r="C1840" t="str">
            <v>32mm dia GI COUPLING</v>
          </cell>
          <cell r="D1840" t="str">
            <v>32mm dia GI COUPLING</v>
          </cell>
          <cell r="F1840" t="str">
            <v>PWD SOR 2021-2022 P 54</v>
          </cell>
        </row>
        <row r="1841">
          <cell r="C1841" t="str">
            <v>25mm dia GI COUPLING</v>
          </cell>
          <cell r="D1841" t="str">
            <v>25mm dia GI COUPLING</v>
          </cell>
          <cell r="F1841" t="str">
            <v>PWD SOR 2021-2022 P 54</v>
          </cell>
        </row>
        <row r="1842">
          <cell r="C1842" t="str">
            <v>20mm dia GI COUPLING</v>
          </cell>
          <cell r="D1842" t="str">
            <v>20mm dia GI COUPLING</v>
          </cell>
          <cell r="F1842" t="str">
            <v>PWD SOR 2021-2022 P 54</v>
          </cell>
        </row>
        <row r="1843">
          <cell r="C1843" t="str">
            <v>15mm dia GI COUPLING</v>
          </cell>
          <cell r="D1843" t="str">
            <v>15mm dia GI COUPLING</v>
          </cell>
          <cell r="F1843" t="str">
            <v>PWD SOR 2021-2022 P 54</v>
          </cell>
        </row>
        <row r="1844">
          <cell r="C1844" t="str">
            <v>GI REDUCER</v>
          </cell>
          <cell r="D1844" t="str">
            <v>GI REDUCER</v>
          </cell>
        </row>
        <row r="1845">
          <cell r="C1845" t="str">
            <v>150 mm x 125 mm dia GI REDUCER</v>
          </cell>
          <cell r="D1845" t="str">
            <v>150 mm x 125 mm dia GI REDUCER</v>
          </cell>
          <cell r="F1845" t="str">
            <v>TWAD SOR 2021-2022 P 41</v>
          </cell>
        </row>
        <row r="1846">
          <cell r="C1846" t="str">
            <v>150 mm x 100 mm dia GI REDUCER</v>
          </cell>
          <cell r="D1846" t="str">
            <v>150 mm x 100 mm dia GI REDUCER</v>
          </cell>
          <cell r="F1846" t="str">
            <v>TWAD SOR 2021-2022 P 41</v>
          </cell>
        </row>
        <row r="1847">
          <cell r="C1847" t="str">
            <v>150 mm x 80 mm dia GI REDUCER</v>
          </cell>
          <cell r="D1847" t="str">
            <v>150 mm x 80 mm dia GI REDUCER</v>
          </cell>
          <cell r="F1847" t="str">
            <v>TWAD SOR 2021-2022 P 41</v>
          </cell>
        </row>
        <row r="1848">
          <cell r="C1848" t="str">
            <v>125 mm x 100 mm dia GI REDUCER</v>
          </cell>
          <cell r="D1848" t="str">
            <v>125 mm x 100 mm dia GI REDUCER</v>
          </cell>
          <cell r="F1848" t="str">
            <v>TWAD SOR 2021-2022 P 41</v>
          </cell>
        </row>
        <row r="1849">
          <cell r="C1849" t="str">
            <v>125 mm x 80 mm dia GI REDUCER</v>
          </cell>
          <cell r="D1849" t="str">
            <v>125 mm x 80 mm dia GI REDUCER</v>
          </cell>
          <cell r="F1849" t="str">
            <v>TWAD SOR 2021-2022 P 41</v>
          </cell>
        </row>
        <row r="1850">
          <cell r="C1850" t="str">
            <v>125 mm x  65 mm dia GI REDUCER</v>
          </cell>
          <cell r="D1850" t="str">
            <v>125 mm x  65 mm dia GI REDUCER</v>
          </cell>
          <cell r="F1850" t="str">
            <v>TWAD SOR 2021-2022 P 41</v>
          </cell>
        </row>
        <row r="1851">
          <cell r="C1851" t="str">
            <v>125 mm x  50 mm dia GI REDUCER</v>
          </cell>
          <cell r="D1851" t="str">
            <v>125 mm x  50 mm dia GI REDUCER</v>
          </cell>
          <cell r="F1851" t="str">
            <v>TWAD SOR 2021-2022 P 41</v>
          </cell>
        </row>
        <row r="1852">
          <cell r="C1852" t="str">
            <v>100 mm x 80 mm dia GI REDUCER</v>
          </cell>
          <cell r="D1852" t="str">
            <v>100 mm x 80 mm dia GI REDUCER</v>
          </cell>
          <cell r="F1852" t="str">
            <v>TWAD SOR 2021-2022 P 41</v>
          </cell>
        </row>
        <row r="1853">
          <cell r="C1853" t="str">
            <v>100 mm x 65mm dia GI REDUCER</v>
          </cell>
          <cell r="D1853" t="str">
            <v>100 mm x 65mm dia GI REDUCER</v>
          </cell>
          <cell r="F1853" t="str">
            <v>TWAD SOR 2021-2022 P 41</v>
          </cell>
        </row>
        <row r="1854">
          <cell r="C1854" t="str">
            <v>100 mm x 50 mm dia GI REDUCER</v>
          </cell>
          <cell r="D1854" t="str">
            <v>100 mm x 50 mm dia GI REDUCER</v>
          </cell>
          <cell r="F1854" t="str">
            <v>TWAD SOR 2021-2022 P 41</v>
          </cell>
        </row>
        <row r="1855">
          <cell r="C1855" t="str">
            <v>80 mm x 65 mm dia GI REDUCER</v>
          </cell>
          <cell r="D1855" t="str">
            <v>80 mm x 65 mm dia GI REDUCER</v>
          </cell>
          <cell r="F1855" t="str">
            <v>TWAD SOR 2021-2022 P 41</v>
          </cell>
        </row>
        <row r="1856">
          <cell r="C1856" t="str">
            <v>80 mm x 50 mm dia GI REDUCER</v>
          </cell>
          <cell r="D1856" t="str">
            <v>80 mm x 50 mm dia GI REDUCER</v>
          </cell>
          <cell r="F1856" t="str">
            <v>TWAD SOR 2021-2022 P 41</v>
          </cell>
        </row>
        <row r="1857">
          <cell r="C1857" t="str">
            <v>80 mm x 40 mm dia GI REDUCER</v>
          </cell>
          <cell r="D1857" t="str">
            <v>80 mm x 40 mm dia GI REDUCER</v>
          </cell>
          <cell r="F1857" t="str">
            <v>TWAD SOR 2021-2022 P 41</v>
          </cell>
        </row>
        <row r="1858">
          <cell r="C1858" t="str">
            <v>80 mm x 32 mm dia GI REDUCER</v>
          </cell>
          <cell r="D1858" t="str">
            <v>80 mm x 32 mm dia GI REDUCER</v>
          </cell>
          <cell r="F1858" t="str">
            <v>TWAD SOR 2021-2022 P 41</v>
          </cell>
        </row>
        <row r="1859">
          <cell r="C1859" t="str">
            <v>65 mm x 50 mm dia GI REDUCER</v>
          </cell>
          <cell r="D1859" t="str">
            <v>65 mm x 50 mm dia GI REDUCER</v>
          </cell>
          <cell r="F1859" t="str">
            <v>TWAD SOR 2021-2022 P 41</v>
          </cell>
        </row>
        <row r="1860">
          <cell r="C1860" t="str">
            <v>65 mm x 40 mm dia GI REDUCER</v>
          </cell>
          <cell r="D1860" t="str">
            <v>65 mm x 40 mm dia GI REDUCER</v>
          </cell>
          <cell r="F1860" t="str">
            <v>TWAD SOR 2021-2022 P 41</v>
          </cell>
        </row>
        <row r="1861">
          <cell r="C1861" t="str">
            <v>65 mm x 32 mm dia GI REDUCER</v>
          </cell>
          <cell r="D1861" t="str">
            <v>65 mm x 32 mm dia GI REDUCER</v>
          </cell>
          <cell r="F1861" t="str">
            <v>TWAD SOR 2021-2022 P 41</v>
          </cell>
        </row>
        <row r="1862">
          <cell r="C1862" t="str">
            <v>65 mm x 20 mm dia GI REDUCER</v>
          </cell>
          <cell r="D1862" t="str">
            <v>65 mm x 20 mm dia GI REDUCER</v>
          </cell>
          <cell r="F1862" t="str">
            <v>TWAD SOR 2021-2022 P 41</v>
          </cell>
        </row>
        <row r="1863">
          <cell r="C1863" t="str">
            <v>50 mm x 40 mm dia GI REDUCER</v>
          </cell>
          <cell r="D1863" t="str">
            <v>50 mm x 40 mm dia GI REDUCER</v>
          </cell>
          <cell r="F1863" t="str">
            <v>TWAD SOR 2021-2022 P 41</v>
          </cell>
        </row>
        <row r="1864">
          <cell r="C1864" t="str">
            <v>50 mm x 32 mm  dia GI REDUCER</v>
          </cell>
          <cell r="D1864" t="str">
            <v>50 mm x 32 mm  dia GI REDUCER</v>
          </cell>
          <cell r="F1864" t="str">
            <v>TWAD SOR 2021-2022 P 41</v>
          </cell>
        </row>
        <row r="1865">
          <cell r="C1865" t="str">
            <v>50 mm x 20 mm dia GI REDUCER</v>
          </cell>
          <cell r="D1865" t="str">
            <v>50 mm x 20 mm dia GI REDUCER</v>
          </cell>
          <cell r="F1865" t="str">
            <v>TWAD SOR 2021-2022 P 41</v>
          </cell>
        </row>
        <row r="1866">
          <cell r="C1866" t="str">
            <v>40 mm x 32 mm dia GI REDUCER</v>
          </cell>
          <cell r="D1866" t="str">
            <v>40 mm x 32 mm dia GI REDUCER</v>
          </cell>
          <cell r="F1866" t="str">
            <v>TWAD SOR 2021-2022 P 41</v>
          </cell>
        </row>
        <row r="1867">
          <cell r="C1867" t="str">
            <v>40 mm x 20 mm dia GI REDUCER</v>
          </cell>
          <cell r="D1867" t="str">
            <v>40 mm x 20 mm dia GI REDUCER</v>
          </cell>
          <cell r="F1867" t="str">
            <v>TWAD SOR 2021-2022 P 41</v>
          </cell>
        </row>
        <row r="1868">
          <cell r="C1868" t="str">
            <v>40mm x 32mm dia GI REDUCER</v>
          </cell>
          <cell r="D1868" t="str">
            <v>40mm x 32mm dia GI REDUCER</v>
          </cell>
          <cell r="F1868" t="str">
            <v>PWD SOR 2021-2022 P 55</v>
          </cell>
        </row>
        <row r="1869">
          <cell r="C1869" t="str">
            <v>32mm x 25mm dia GI REDUCER</v>
          </cell>
          <cell r="D1869" t="str">
            <v>32mm x 25mm dia GI REDUCER</v>
          </cell>
          <cell r="F1869" t="str">
            <v>PWD SOR 2021-2022 P 55</v>
          </cell>
        </row>
        <row r="1870">
          <cell r="C1870" t="str">
            <v>25mm x 20mm dia GI REDUCER</v>
          </cell>
          <cell r="D1870" t="str">
            <v>25mm x 20mm dia GI REDUCER</v>
          </cell>
          <cell r="F1870" t="str">
            <v>PWD SOR 2021-2022 P 55</v>
          </cell>
        </row>
        <row r="1871">
          <cell r="C1871" t="str">
            <v>20mm x 15mm dia GI REDUCER</v>
          </cell>
          <cell r="D1871" t="str">
            <v>20mm x 15mm dia GI REDUCER</v>
          </cell>
          <cell r="F1871" t="str">
            <v>PWD SOR 2021-2022 P 55</v>
          </cell>
        </row>
        <row r="1872">
          <cell r="C1872" t="str">
            <v>40mm x 25mm dia GI REDUCER</v>
          </cell>
          <cell r="D1872" t="str">
            <v>40mm x 25mm dia GI REDUCER</v>
          </cell>
          <cell r="F1872" t="str">
            <v>PWD SOR 2021-2022 P 55</v>
          </cell>
        </row>
        <row r="1873">
          <cell r="C1873" t="str">
            <v>32mm x 20mm dia GI REDUCER</v>
          </cell>
          <cell r="D1873" t="str">
            <v>32mm x 20mm dia GI REDUCER</v>
          </cell>
          <cell r="F1873" t="str">
            <v>PWD SOR 2021-2022 P 55</v>
          </cell>
        </row>
        <row r="1874">
          <cell r="C1874" t="str">
            <v>GI REDUCER ELBOW</v>
          </cell>
          <cell r="D1874" t="str">
            <v>GI REDUCER ELBOW</v>
          </cell>
        </row>
        <row r="1875">
          <cell r="C1875" t="str">
            <v>50mm x 40mm dia GI ELBOW</v>
          </cell>
          <cell r="D1875" t="str">
            <v>50mm x 40mm dia GI ELBOW</v>
          </cell>
          <cell r="F1875" t="str">
            <v>PWD SOR 2021-2022 P 55</v>
          </cell>
        </row>
        <row r="1876">
          <cell r="C1876" t="str">
            <v>40mm x 32mm dia GI ELBOW</v>
          </cell>
          <cell r="D1876" t="str">
            <v>40mm x 32mm dia GI ELBOW</v>
          </cell>
          <cell r="F1876" t="str">
            <v>PWD SOR 2021-2022 P 55</v>
          </cell>
        </row>
        <row r="1877">
          <cell r="C1877" t="str">
            <v>32mm x 25mm dia GI ELBOW</v>
          </cell>
          <cell r="D1877" t="str">
            <v>32mm x 25mm dia GI ELBOW</v>
          </cell>
          <cell r="F1877" t="str">
            <v>PWD SOR 2021-2022 P 55</v>
          </cell>
        </row>
        <row r="1878">
          <cell r="C1878" t="str">
            <v>25mm x 20mm dia GI ELBOW</v>
          </cell>
          <cell r="D1878" t="str">
            <v>25mm x 20mm dia GI ELBOW</v>
          </cell>
          <cell r="F1878" t="str">
            <v>PWD SOR 2021-2022 P 55</v>
          </cell>
        </row>
        <row r="1879">
          <cell r="C1879" t="str">
            <v>20mm x 15mm dia GI ELBOW</v>
          </cell>
          <cell r="D1879" t="str">
            <v>20mm x 15mm dia GI ELBOW</v>
          </cell>
          <cell r="F1879" t="str">
            <v>PWD SOR 2021-2022 P 55</v>
          </cell>
        </row>
        <row r="1880">
          <cell r="C1880" t="str">
            <v>40mm x 25mm dia GI ELBOW</v>
          </cell>
          <cell r="D1880" t="str">
            <v>40mm x 25mm dia GI ELBOW</v>
          </cell>
          <cell r="F1880" t="str">
            <v>PWD SOR 2021-2022 P 55</v>
          </cell>
        </row>
        <row r="1881">
          <cell r="C1881" t="str">
            <v>32mm x 20mm dia GI ELBOW</v>
          </cell>
          <cell r="D1881" t="str">
            <v>32mm x 20mm dia GI ELBOW</v>
          </cell>
          <cell r="F1881" t="str">
            <v>PWD SOR 2021-2022 P 55</v>
          </cell>
        </row>
        <row r="1882">
          <cell r="C1882" t="str">
            <v>GI REDUCER TEE</v>
          </cell>
          <cell r="D1882" t="str">
            <v>GI REDUCER TEE</v>
          </cell>
        </row>
        <row r="1883">
          <cell r="C1883" t="str">
            <v>50mm x 40mm dia GI REDUCER TEE</v>
          </cell>
          <cell r="D1883" t="str">
            <v>50mm x 40mm dia GI REDUCER TEE</v>
          </cell>
          <cell r="F1883" t="str">
            <v>PWD SOR 2021-2022 P 55</v>
          </cell>
        </row>
        <row r="1884">
          <cell r="C1884" t="str">
            <v>40mm x 32mm dia GI REDUCER TEE</v>
          </cell>
          <cell r="D1884" t="str">
            <v>40mm x 32mm dia GI REDUCER TEE</v>
          </cell>
          <cell r="F1884" t="str">
            <v>PWD SOR 2021-2022 P 55</v>
          </cell>
        </row>
        <row r="1885">
          <cell r="C1885" t="str">
            <v>32mm x 25mm dia GI REDUCER TEE</v>
          </cell>
          <cell r="D1885" t="str">
            <v>32mm x 25mm dia GI REDUCER TEE</v>
          </cell>
          <cell r="F1885" t="str">
            <v>PWD SOR 2021-2022 P 55</v>
          </cell>
        </row>
        <row r="1886">
          <cell r="C1886" t="str">
            <v>25mm x 20mm dia GI REDUCER TEE</v>
          </cell>
          <cell r="D1886" t="str">
            <v>25mm x 20mm dia GI REDUCER TEE</v>
          </cell>
          <cell r="F1886" t="str">
            <v>PWD SOR 2021-2022 P 55</v>
          </cell>
        </row>
        <row r="1887">
          <cell r="C1887" t="str">
            <v>20mm x 15mm dia GI REDUCER TEE</v>
          </cell>
          <cell r="D1887" t="str">
            <v>20mm x 15mm dia GI REDUCER TEE</v>
          </cell>
          <cell r="F1887" t="str">
            <v>PWD SOR 2021-2022 P 55</v>
          </cell>
        </row>
        <row r="1888">
          <cell r="C1888" t="str">
            <v>40mm x 25mm dia GI REDUCER TEE</v>
          </cell>
          <cell r="D1888" t="str">
            <v>40mm x 25mm dia GI REDUCER TEE</v>
          </cell>
          <cell r="F1888" t="str">
            <v>PWD SOR 2021-2022 P 55</v>
          </cell>
        </row>
        <row r="1889">
          <cell r="C1889" t="str">
            <v>32mm x 20mm dia GI REDUCER TEE</v>
          </cell>
          <cell r="D1889" t="str">
            <v>32mm x 20mm dia GI REDUCER TEE</v>
          </cell>
          <cell r="F1889" t="str">
            <v>PWD SOR 2021-2022 P 55</v>
          </cell>
        </row>
        <row r="1890">
          <cell r="C1890" t="str">
            <v>GI HEX NIPPLE</v>
          </cell>
          <cell r="D1890" t="str">
            <v>GI HEX NIPPLE</v>
          </cell>
        </row>
        <row r="1891">
          <cell r="C1891" t="str">
            <v>150mm dia  GI HEX NIPPLE</v>
          </cell>
          <cell r="D1891" t="str">
            <v>150mm dia  GI HEX NIPPLE</v>
          </cell>
          <cell r="F1891" t="str">
            <v>TWAD SOR 2021-2022 P 44</v>
          </cell>
        </row>
        <row r="1892">
          <cell r="C1892" t="str">
            <v>125mm dia  GI HEX NIPPLE</v>
          </cell>
          <cell r="D1892" t="str">
            <v>125mm dia  GI HEX NIPPLE</v>
          </cell>
          <cell r="F1892" t="str">
            <v>TWAD SOR 2021-2022 P 44</v>
          </cell>
        </row>
        <row r="1893">
          <cell r="C1893" t="str">
            <v>100mm dia  GI HEX NIPPLE</v>
          </cell>
          <cell r="D1893" t="str">
            <v>100mm dia  GI HEX NIPPLE</v>
          </cell>
          <cell r="F1893" t="str">
            <v>TWAD SOR 2021-2022 P 44</v>
          </cell>
        </row>
        <row r="1894">
          <cell r="C1894" t="str">
            <v>80mm dia  GI HEX NIPPLE</v>
          </cell>
          <cell r="D1894" t="str">
            <v>80mm dia  GI HEX NIPPLE</v>
          </cell>
          <cell r="F1894" t="str">
            <v>TWAD SOR 2021-2022 P 44</v>
          </cell>
        </row>
        <row r="1895">
          <cell r="C1895" t="str">
            <v>65mm dia  GI HEX NIPPLE</v>
          </cell>
          <cell r="D1895" t="str">
            <v>65mm dia  GI HEX NIPPLE</v>
          </cell>
          <cell r="F1895" t="str">
            <v>TWAD SOR 2021-2022 P 44</v>
          </cell>
        </row>
        <row r="1896">
          <cell r="C1896" t="str">
            <v>50mm dia GI HEX NIPPLE</v>
          </cell>
          <cell r="D1896" t="str">
            <v>50mm dia GI HEX NIPPLE</v>
          </cell>
          <cell r="E1896">
            <v>121</v>
          </cell>
          <cell r="F1896" t="str">
            <v>PWD SOR 2021-2022 P 56</v>
          </cell>
        </row>
        <row r="1897">
          <cell r="C1897" t="str">
            <v>40mm dia GI HEX NIPPLE</v>
          </cell>
          <cell r="D1897" t="str">
            <v>40mm dia GI HEX NIPPLE</v>
          </cell>
          <cell r="F1897" t="str">
            <v>PWD SOR 2021-2022 P 56</v>
          </cell>
        </row>
        <row r="1898">
          <cell r="C1898" t="str">
            <v>32mm dia GI HEX NIPPLE</v>
          </cell>
          <cell r="D1898" t="str">
            <v>32mm dia GI HEX NIPPLE</v>
          </cell>
          <cell r="F1898" t="str">
            <v>PWD SOR 2021-2022 P 56</v>
          </cell>
        </row>
        <row r="1899">
          <cell r="C1899" t="str">
            <v>25mm dia GI HEX NIPPLE</v>
          </cell>
          <cell r="D1899" t="str">
            <v>25mm dia GI HEX NIPPLE</v>
          </cell>
          <cell r="E1899">
            <v>45</v>
          </cell>
          <cell r="F1899" t="str">
            <v>PWD SOR 2021-2022 P 56</v>
          </cell>
        </row>
        <row r="1900">
          <cell r="C1900" t="str">
            <v>20mm dia GI HEX NIPPLE</v>
          </cell>
          <cell r="D1900" t="str">
            <v>20mm dia GI HEX NIPPLE</v>
          </cell>
          <cell r="F1900" t="str">
            <v>PWD SOR 2021-2022 P 56</v>
          </cell>
        </row>
        <row r="1901">
          <cell r="C1901" t="str">
            <v>15mm dia GI HEX NIPPLE</v>
          </cell>
          <cell r="D1901" t="str">
            <v>15mm dia GI HEX NIPPLE</v>
          </cell>
          <cell r="F1901" t="str">
            <v>PWD SOR 2021-2022 P 56</v>
          </cell>
        </row>
        <row r="1902">
          <cell r="C1902" t="str">
            <v>Gun Metal Gate Valve (Heavy Duty)</v>
          </cell>
          <cell r="D1902" t="str">
            <v>Gun Metal Gate Valve (Heavy Duty)</v>
          </cell>
        </row>
        <row r="1903">
          <cell r="C1903" t="str">
            <v>125 mm dia GI Gun Metal Gate Valve (Heavy Duty)</v>
          </cell>
          <cell r="D1903" t="str">
            <v>125 mm dia GI Gun Metal Gate Valve (Heavy Duty)</v>
          </cell>
          <cell r="F1903" t="str">
            <v>TWAD SOR 2021-2022 P 44</v>
          </cell>
        </row>
        <row r="1904">
          <cell r="C1904" t="str">
            <v>100 mm dia GI Gun Metal Gate Valve (Heavy Duty)</v>
          </cell>
          <cell r="D1904" t="str">
            <v>100 mm dia GI Gun Metal Gate Valve (Heavy Duty)</v>
          </cell>
          <cell r="F1904" t="str">
            <v>TWAD SOR 2021-2022 P 44</v>
          </cell>
        </row>
        <row r="1905">
          <cell r="C1905" t="str">
            <v>80 mm dia GI Gun Metal Gate Valve (Heavy Duty)</v>
          </cell>
          <cell r="D1905" t="str">
            <v>80 mm dia GI Gun Metal Gate Valve (Heavy Duty)</v>
          </cell>
          <cell r="F1905" t="str">
            <v>TWAD SOR 2021-2022 P 44</v>
          </cell>
        </row>
        <row r="1906">
          <cell r="C1906" t="str">
            <v>65mm dia GI Gun Metal Gate Valve (Heavy Duty)</v>
          </cell>
          <cell r="D1906" t="str">
            <v>65mm dia GI Gun Metal Gate Valve (Heavy Duty)</v>
          </cell>
          <cell r="F1906" t="str">
            <v>PWD SOR 2021-2022 P 56</v>
          </cell>
        </row>
        <row r="1907">
          <cell r="C1907" t="str">
            <v>50mm dia GI Gun Metal Gate Valve (Heavy Duty)</v>
          </cell>
          <cell r="D1907" t="str">
            <v>50mm dia GI Gun Metal Gate Valve (Heavy Duty)</v>
          </cell>
          <cell r="F1907" t="str">
            <v>PWD SOR 2021-2022 P 56</v>
          </cell>
        </row>
        <row r="1908">
          <cell r="C1908" t="str">
            <v>40mm dia GI Gun Metal Gate Valve (Heavy Duty)</v>
          </cell>
          <cell r="D1908" t="str">
            <v>40mm dia GI Gun Metal Gate Valve (Heavy Duty)</v>
          </cell>
          <cell r="F1908" t="str">
            <v>PWD SOR 2021-2022 P 56</v>
          </cell>
        </row>
        <row r="1909">
          <cell r="C1909" t="str">
            <v>32mm dia GI Gun Metal Gate Valve (Heavy Duty)</v>
          </cell>
          <cell r="D1909" t="str">
            <v>32mm dia GI Gun Metal Gate Valve (Heavy Duty)</v>
          </cell>
          <cell r="E1909">
            <v>760</v>
          </cell>
          <cell r="F1909" t="str">
            <v>PWD SOR 2021-2022 P 56</v>
          </cell>
        </row>
        <row r="1910">
          <cell r="C1910" t="str">
            <v>25mm dia GI Gun Metal Gate Valve (Heavy Duty)</v>
          </cell>
          <cell r="D1910" t="str">
            <v>25mm dia GI Gun Metal Gate Valve (Heavy Duty)</v>
          </cell>
          <cell r="F1910" t="str">
            <v>PWD SOR 2021-2022 P 56</v>
          </cell>
        </row>
        <row r="1911">
          <cell r="C1911" t="str">
            <v>20mm dia GI Gun Metal Gate Valve (Heavy Duty)</v>
          </cell>
          <cell r="D1911" t="str">
            <v>20mm dia GI Gun Metal Gate Valve (Heavy Duty)</v>
          </cell>
          <cell r="E1911">
            <v>241</v>
          </cell>
          <cell r="F1911" t="str">
            <v>PWD SOR 2021-2022 P 56</v>
          </cell>
        </row>
        <row r="1912">
          <cell r="C1912" t="str">
            <v>GI Gun Metal Wheel Valve (Heavy Duty)</v>
          </cell>
          <cell r="D1912" t="str">
            <v>Gun Metal Wheel Valve (Heavy Duty)</v>
          </cell>
        </row>
        <row r="1913">
          <cell r="C1913" t="str">
            <v>40mm dia GI Gun Metal Wheel Valve (Heavy Duty)</v>
          </cell>
          <cell r="D1913" t="str">
            <v>40mm dia GI Gun Metal Wheel Valve (Heavy Duty)</v>
          </cell>
          <cell r="F1913" t="str">
            <v>PWD SOR 2021-2022 P 56</v>
          </cell>
        </row>
        <row r="1914">
          <cell r="C1914" t="str">
            <v>32mm dia GI Gun Metal Wheel Valve (Heavy Duty)</v>
          </cell>
          <cell r="D1914" t="str">
            <v>32mm dia GI Gun Metal Wheel Valve (Heavy Duty)</v>
          </cell>
          <cell r="F1914" t="str">
            <v>PWD SOR 2021-2022 P 56</v>
          </cell>
        </row>
        <row r="1915">
          <cell r="C1915" t="str">
            <v>25mm dia GI Gun Metal Wheel Valve (Heavy Duty)</v>
          </cell>
          <cell r="D1915" t="str">
            <v>25mm dia GI Gun Metal Wheel Valve (Heavy Duty)</v>
          </cell>
          <cell r="F1915" t="str">
            <v>PWD SOR 2021-2022 P 56</v>
          </cell>
        </row>
        <row r="1916">
          <cell r="C1916" t="str">
            <v>20mm dia GI Gun Metal Wheel Valve (Heavy Duty)</v>
          </cell>
          <cell r="D1916" t="str">
            <v>20mm dia GI Gun Metal Wheel Valve (Heavy Duty)</v>
          </cell>
          <cell r="F1916" t="str">
            <v>PWD SOR 2021-2022 P 56</v>
          </cell>
        </row>
        <row r="1917">
          <cell r="C1917" t="str">
            <v>15mm dia GI Gun Metal Wheel Valve (Heavy Duty)</v>
          </cell>
          <cell r="D1917" t="str">
            <v>15mm dia GI Gun Metal Wheel Valve (Heavy Duty)</v>
          </cell>
          <cell r="F1917" t="str">
            <v>PWD SOR 2021-2022 P 56</v>
          </cell>
        </row>
        <row r="1918">
          <cell r="C1918" t="str">
            <v>G.I. Flange set</v>
          </cell>
          <cell r="D1918" t="str">
            <v>G.I. Flange set</v>
          </cell>
        </row>
        <row r="1919">
          <cell r="C1919" t="str">
            <v>150mm dia G.I. Flange set</v>
          </cell>
          <cell r="D1919" t="str">
            <v>150mm dia G.I. Flange set</v>
          </cell>
          <cell r="F1919" t="str">
            <v>TWAD SOR 2021-2022 P 44</v>
          </cell>
        </row>
        <row r="1920">
          <cell r="C1920" t="str">
            <v>125mm dia G.I. Flange set</v>
          </cell>
          <cell r="D1920" t="str">
            <v>125mm dia G.I. Flange set</v>
          </cell>
          <cell r="F1920" t="str">
            <v>TWAD SOR 2021-2022 P 44</v>
          </cell>
        </row>
        <row r="1921">
          <cell r="C1921" t="str">
            <v>100mm dia G.I. Flange set</v>
          </cell>
          <cell r="D1921" t="str">
            <v>100mm dia G.I. Flange set</v>
          </cell>
          <cell r="F1921" t="str">
            <v>TWAD SOR 2021-2022 P 44</v>
          </cell>
        </row>
        <row r="1922">
          <cell r="C1922" t="str">
            <v>80mm dia G.I. Flange set</v>
          </cell>
          <cell r="D1922" t="str">
            <v>80mm dia G.I. Flange set</v>
          </cell>
          <cell r="F1922" t="str">
            <v>TWAD SOR 2021-2022 P 44</v>
          </cell>
        </row>
        <row r="1923">
          <cell r="C1923" t="str">
            <v>65mm dia G.I. Flange set</v>
          </cell>
          <cell r="D1923" t="str">
            <v>65mm dia G.I. Flange set</v>
          </cell>
          <cell r="F1923" t="str">
            <v>TWAD SOR 2021-2022 P 44</v>
          </cell>
        </row>
        <row r="1924">
          <cell r="C1924" t="str">
            <v>50mm dia G.I. Flange set</v>
          </cell>
          <cell r="D1924" t="str">
            <v>50mm dia G.I. Flange set</v>
          </cell>
          <cell r="F1924" t="str">
            <v>TWAD SOR 2021-2022 P 44</v>
          </cell>
        </row>
        <row r="1925">
          <cell r="C1925" t="str">
            <v>G.I. Cross</v>
          </cell>
          <cell r="D1925" t="str">
            <v>G.I. Cross</v>
          </cell>
        </row>
        <row r="1926">
          <cell r="C1926" t="str">
            <v>125mm dia  G.I. Cross</v>
          </cell>
          <cell r="D1926" t="str">
            <v>125mm dia  G.I. Cross</v>
          </cell>
          <cell r="F1926" t="str">
            <v>TWAD SOR 2021-2022 P 44</v>
          </cell>
        </row>
        <row r="1927">
          <cell r="C1927" t="str">
            <v>100mm dia  G.I. Cross</v>
          </cell>
          <cell r="D1927" t="str">
            <v>100mm dia  G.I. Cross</v>
          </cell>
          <cell r="F1927" t="str">
            <v>TWAD SOR 2021-2022 P 44</v>
          </cell>
        </row>
        <row r="1928">
          <cell r="C1928" t="str">
            <v>80mm dia G.I. Cross</v>
          </cell>
          <cell r="D1928" t="str">
            <v>80mm dia G.I. Cross</v>
          </cell>
          <cell r="F1928" t="str">
            <v>TWAD SOR 2021-2022 P 44</v>
          </cell>
        </row>
        <row r="1929">
          <cell r="C1929" t="str">
            <v>65mm dia  G.I. Cross</v>
          </cell>
          <cell r="D1929" t="str">
            <v>65mm dia  G.I. Cross</v>
          </cell>
          <cell r="F1929" t="str">
            <v>TWAD SOR 2021-2022 P 44</v>
          </cell>
        </row>
        <row r="1930">
          <cell r="C1930" t="str">
            <v>50mm dia  G.I. Cross</v>
          </cell>
          <cell r="D1930" t="str">
            <v>50mm dia  G.I. Cross</v>
          </cell>
          <cell r="F1930" t="str">
            <v>TWAD SOR 2021-2022 P 44</v>
          </cell>
        </row>
        <row r="1931">
          <cell r="C1931" t="str">
            <v>40mm dia  G.I. Cross</v>
          </cell>
          <cell r="D1931" t="str">
            <v>40mm dia  G.I. Cross</v>
          </cell>
          <cell r="F1931" t="str">
            <v>TWAD SOR 2021-2022 P 44</v>
          </cell>
        </row>
        <row r="1932">
          <cell r="C1932" t="str">
            <v>32mm dia  G.I. Cross</v>
          </cell>
          <cell r="D1932" t="str">
            <v>32mm dia  G.I. Cross</v>
          </cell>
          <cell r="F1932" t="str">
            <v>TWAD SOR 2021-2022 P 44</v>
          </cell>
        </row>
        <row r="1933">
          <cell r="C1933" t="str">
            <v>25mm dia  G.I. Cross</v>
          </cell>
          <cell r="D1933" t="str">
            <v>25mm dia  G.I. Cross</v>
          </cell>
          <cell r="F1933" t="str">
            <v>TWAD SOR 2021-2022 P 44</v>
          </cell>
        </row>
        <row r="1934">
          <cell r="C1934" t="str">
            <v>20mm dia  G.I. Cross</v>
          </cell>
          <cell r="D1934" t="str">
            <v>20mm dia  G.I. Cross</v>
          </cell>
          <cell r="F1934" t="str">
            <v>TWAD SOR 2021-2022 P 44</v>
          </cell>
        </row>
        <row r="1935">
          <cell r="C1935" t="str">
            <v>15mm dia  G.I. Cross</v>
          </cell>
          <cell r="D1935" t="str">
            <v>15mm dia  G.I. Cross</v>
          </cell>
          <cell r="F1935" t="str">
            <v>TWAD SOR 2021-2022 P 44</v>
          </cell>
        </row>
        <row r="1936">
          <cell r="C1936" t="str">
            <v>G.M. Non Return valve</v>
          </cell>
          <cell r="D1936" t="str">
            <v>G.M. Non Return valve</v>
          </cell>
        </row>
        <row r="1937">
          <cell r="C1937" t="str">
            <v>80mm dia  G.M. Non Return valve</v>
          </cell>
          <cell r="D1937" t="str">
            <v>80mm dia  G.M. Non Return valve</v>
          </cell>
          <cell r="F1937" t="str">
            <v>TWAD SOR 2021-2022 P 45</v>
          </cell>
        </row>
        <row r="1938">
          <cell r="C1938" t="str">
            <v>65mm dia  G.M. Non Return valve</v>
          </cell>
          <cell r="D1938" t="str">
            <v>65mm dia  G.M. Non Return valve</v>
          </cell>
          <cell r="F1938" t="str">
            <v>TWAD SOR 2021-2022 P 45</v>
          </cell>
        </row>
        <row r="1939">
          <cell r="C1939" t="str">
            <v>50mm dia  G.M. Non Return valve</v>
          </cell>
          <cell r="D1939" t="str">
            <v>50mm dia  G.M. Non Return valve</v>
          </cell>
          <cell r="E1939">
            <v>2498</v>
          </cell>
          <cell r="F1939" t="str">
            <v>TWAD SOR 2021-2022 P 45</v>
          </cell>
        </row>
        <row r="1940">
          <cell r="C1940" t="str">
            <v>40mm dia  G.M. Non Return valve</v>
          </cell>
          <cell r="D1940" t="str">
            <v>40mm dia  G.M. Non Return valve</v>
          </cell>
          <cell r="F1940" t="str">
            <v>Quotation</v>
          </cell>
        </row>
        <row r="1941">
          <cell r="C1941" t="str">
            <v xml:space="preserve">Supplying Fabricating anf fixing of Mineral Ploymer Composite Grill 18 </v>
          </cell>
          <cell r="D1941" t="str">
            <v>Supplying Fabricating anf fixing of Mineral Ploymer Composite Grill 18 MM EBRID (White Colour) ( Density Not Less than 650 kg/m3)  of best quality and fixing in position with  the outer frame top and bottom using rectangular box section no.9221 of 101.50x</v>
          </cell>
          <cell r="F1941" t="str">
            <v>Quotation</v>
          </cell>
        </row>
        <row r="1942">
          <cell r="C1942" t="str">
            <v xml:space="preserve">Supplying, fabricating and fixing in position of Aluminium anodised natural colour matt finishing </v>
          </cell>
          <cell r="D1942" t="str">
            <v>Supplying, fabricating and fixing in position of Aluminium anodised natural colour matt finishing of single leaf fully penalled sliding door with 12mm thick both side pre laminated Partile board at the Shutter bottom rail:100 x 44.45 x 2.50mm @ 1.974 kg.m</v>
          </cell>
        </row>
        <row r="1943">
          <cell r="C1943" t="str">
            <v>Supplying and grooved the joint surface area, then cleaning</v>
          </cell>
          <cell r="D1943" t="str">
            <v>Supplying and grooved the joint surface area, then cleaning the portion with wire brush. Then inserting polyethylene (Thermocoal Pad) inbetween the joint surface. Then applying the  two components (A &amp; B) Polysulphide sealent over the pad and leveling the</v>
          </cell>
          <cell r="F1943" t="str">
            <v>Quotation</v>
          </cell>
        </row>
        <row r="1944">
          <cell r="C1944" t="str">
            <v>Fabricating the structural glazing grid electro coloured</v>
          </cell>
          <cell r="D1944" t="str">
            <v>Fabricating the structural glazing grid electro coloured anodizing using size (2½ x 1½ - 2.5 to 3kg) section along the plain section at the intermediate forming the required grid size. Fixing 5mm thick reflective glass (saint-gobain) using double side adh</v>
          </cell>
          <cell r="F1944" t="str">
            <v>Quotation</v>
          </cell>
        </row>
        <row r="1945">
          <cell r="C1945" t="str">
            <v xml:space="preserve">Fabricating supply and fixing of Toughened </v>
          </cell>
          <cell r="D1945" t="str">
            <v>Fabricating supply and fixing of Toughened glass partition grid using (2½” x 1½”) Aluminium section outer frame along the 1 x 1 aluminium square section at the intermediate forming the required size. Fixing 12mm toughened clear glass and all necessary har</v>
          </cell>
          <cell r="F1945" t="str">
            <v>Quotation</v>
          </cell>
        </row>
        <row r="1946">
          <cell r="C1946" t="str">
            <v>Double Nosing granite</v>
          </cell>
          <cell r="D1946" t="str">
            <v xml:space="preserve">providing full nosing to the edges of Granite slab of 20mm thick including labour, power consumption, tools &amp; plants required, true to horizontal etc., for kitchen platform in all floors and as directed by the departmental officers. </v>
          </cell>
          <cell r="F1946" t="str">
            <v>PWD SOR 2021-2022 P36</v>
          </cell>
        </row>
        <row r="1947">
          <cell r="C1947" t="str">
            <v>Double Nosing</v>
          </cell>
          <cell r="D1947" t="str">
            <v xml:space="preserve">providing full nosing to the edges of Cuddappah slab of 20mm thick including labour, power consumption, tools &amp; plants required, true to horizontal etc., for kitchen platform in all floors and as directed by the departmental officers. </v>
          </cell>
          <cell r="F1947" t="str">
            <v>PWD SOR 2021-2022 P36</v>
          </cell>
        </row>
        <row r="1948">
          <cell r="C1948" t="str">
            <v xml:space="preserve">Supply and delivery of 3.00 HP Sewage Water Disposal Motar conforming </v>
          </cell>
          <cell r="D1948" t="str">
            <v>Supply and delivery of 3.00 HP Sewage Water Disposal Motar conforming to IS 14220 /2002 and as amended thereafter and BEE 3 Star Rated capable of discharging the following duties due to all causes. The pump shall be with stainless steel shaft and dynamica</v>
          </cell>
          <cell r="F1948" t="str">
            <v>Quotation</v>
          </cell>
        </row>
        <row r="1949">
          <cell r="C1949" t="str">
            <v xml:space="preserve">Supply and delivery of clear water vertical wet type three phase 3.0HP </v>
          </cell>
          <cell r="D1949" t="str">
            <v>Supply and delivery of clear water vertical wet type three phase 3.0HP submersible pumpset suitable for 150mm dia borewell conforming to IS 8034/2002 with latest amendments and BEE 3 Star Rated capable of discharging noted LPM against head of water column</v>
          </cell>
          <cell r="F1949" t="str">
            <v>PWD SOR P 105 2021-2022</v>
          </cell>
        </row>
        <row r="1950">
          <cell r="C1950" t="str">
            <v xml:space="preserve">Supply and delivery of clear water vertical wet type three phase 2.0HP </v>
          </cell>
          <cell r="D1950" t="str">
            <v>Supply and delivery of clear water vertical wet type three phase 2.0HP submersible pumpset suitable for 150mm dia borewell conforming to IS 8034/2002 with latest amendments and BEE 3 Star Rated capable of discharging noted LPM against head of water column</v>
          </cell>
          <cell r="E1950">
            <v>31995</v>
          </cell>
          <cell r="F1950" t="str">
            <v>Each</v>
          </cell>
          <cell r="G1950" t="str">
            <v>TWAD SOR  P 102</v>
          </cell>
        </row>
        <row r="1952">
          <cell r="C1952" t="str">
            <v>Removing of upto 5.0 HP Submersibler Motor from Borewell including cost of and labour charges all complete and as directed by the departmental officers.</v>
          </cell>
          <cell r="D1952" t="str">
            <v>Removing of upto 5.0 HP Submersibler Motor from Borewell including cost of and labour charges all complete and as directed by the departmental officers.</v>
          </cell>
        </row>
        <row r="1953">
          <cell r="C1953" t="str">
            <v>Rate for flushing of borewell of 6"</v>
          </cell>
          <cell r="D1953" t="str">
            <v>Rate for flushing of borewell of 6" dia requiring less than 4 hours operation using drill rods/ hose with required size of pipes for various capacity compressor including transportation, labour, and fuel charges for compressors as directed by the TWAD Off</v>
          </cell>
          <cell r="F1953" t="str">
            <v>TWAD SOR 2020-2021  P 286</v>
          </cell>
        </row>
        <row r="1954">
          <cell r="C1954" t="str">
            <v>Rewinding of upto 5.0 HP submersible
pumpsets  including rewinding charges , cost for bearing and labour charges for removing and refixing etc ., all complete and as directed by the departmental officers.</v>
          </cell>
          <cell r="D1954" t="str">
            <v>Rewinding of upto 5.0 HP submersible pumpsets  including rewinding charges , cost for bearing and labour charges for removing and refixing etc ., all complete and as directed by the departmental officers.</v>
          </cell>
        </row>
        <row r="1955">
          <cell r="C1955" t="str">
            <v>Changes of  Impeller for Pum and Barring Changesincluding cost of all materials and labour charges etc ., all complete and as directed by the departmental officers.</v>
          </cell>
          <cell r="D1955" t="str">
            <v>Changes of  Impeller for Pum and Barring Changesincluding cost of all materials and labour charges etc ., all complete and as directed by the departmental officers.</v>
          </cell>
        </row>
        <row r="1956">
          <cell r="C1956" t="str">
            <v>Refixing of upto 5.0 HP Submersible Motor for Existing Borewell including cost of labour charges for refixing etc ., all complete and as directed by the departmental officers.</v>
          </cell>
          <cell r="D1956" t="str">
            <v>Refixing of upto 5.0 HP Submersible Motor for Existing Borewell including cost of labour charges for refixing etc ., all complete and as directed by the departmental officers.</v>
          </cell>
        </row>
        <row r="1958">
          <cell r="C1958" t="str">
            <v xml:space="preserve">Supplying and delivery of 40 mm dia Cast Iron Adopter </v>
          </cell>
          <cell r="D1958" t="str">
            <v xml:space="preserve">Supplying and delivery of 40 mm dia Cast Iron Adopter including cost of all materials and labour charges all complete complying with relevant standard specifications and as directed by the departmental officers  </v>
          </cell>
          <cell r="E1958">
            <v>900</v>
          </cell>
          <cell r="F1958" t="str">
            <v>Quotation</v>
          </cell>
        </row>
        <row r="1959">
          <cell r="C1959" t="str">
            <v xml:space="preserve">Supplying and delivery of 50 mm dia Cast Iron Adopter </v>
          </cell>
          <cell r="D1959" t="str">
            <v xml:space="preserve">Supplying and delivery of 50 mm dia Cast Iron Adopter including cost of all materials and labour charges all complete complying with relevant standard specifications and as directed by the departmental officers  </v>
          </cell>
        </row>
        <row r="1960">
          <cell r="C1960" t="str">
            <v xml:space="preserve">Supplying and lowering of 150mm dia PVC Casing pipe </v>
          </cell>
          <cell r="D1960" t="str">
            <v xml:space="preserve">Supplying and lowering of 150mm dia PVC Casing pipe for bore inner including cost of all materials and labour charges all complete complying with relevant standard specifications and as directed by the departmental officers </v>
          </cell>
        </row>
        <row r="1961">
          <cell r="C1961" t="str">
            <v>WPC PVC Door</v>
          </cell>
          <cell r="D1961" t="str">
            <v xml:space="preserve"> Providing and fixing casement WPC doors fabricated from un-plasticized polyvinyl chloride (uPVC) sections. Profiles: The profiles should be three chamber system which provides high insulation properties with outer frame 60mm x 55mm with an outer wall thi</v>
          </cell>
          <cell r="E1961">
            <v>7000</v>
          </cell>
          <cell r="F1961" t="str">
            <v xml:space="preserve">Data </v>
          </cell>
        </row>
        <row r="1962">
          <cell r="C1962" t="str">
            <v>Construction of Inspection chamber of size 60x60x60cm</v>
          </cell>
          <cell r="D1962" t="str">
            <v>Construction of Inspection chamber of size 60x60x60cm including Earth work excavation including refilling,Brick work allround over Cement Concrete 1:8:16 with necessary plastering and cover slab etc all complete and as directed by the departmental officer</v>
          </cell>
          <cell r="E1962">
            <v>5987.78</v>
          </cell>
          <cell r="F1962" t="str">
            <v>Each</v>
          </cell>
        </row>
        <row r="1963">
          <cell r="C1963" t="str">
            <v>Construction of Inspection chamber of size 60x60x75cm</v>
          </cell>
          <cell r="D1963" t="str">
            <v>Construction of Inspection chamber of size 60x60x75cm including Earth work excavation including refilling,Brick work allround over Cement Concrete 1:8:16 with necessary plastering and cover slab etc all complete and as directed by the departmental officer</v>
          </cell>
        </row>
        <row r="1964">
          <cell r="C1964" t="str">
            <v>Supplying and Fixing of Vertical Blind</v>
          </cell>
          <cell r="D1964" t="str">
            <v>Supplying and Fixing of Vertical Blind using primium quality of fabric 0.50mm thick 100mm wide including the cost of Aluminium power coated Manually opertaed track arrangement Complete as dircted by the departmental officers.</v>
          </cell>
        </row>
        <row r="1965">
          <cell r="C1965" t="str">
            <v xml:space="preserve">Suppluing and Fixing of Automatic Electrical Water Heater </v>
          </cell>
          <cell r="D1965" t="str">
            <v>Suppluing and Fixing of 25 Liter Automatic Electrical Water Heater with copper container, with Glass Wool / Puf Insulation with MS powder coated shell suitable for 25 Litres capacity 230V / 1000W Complete as dircted by the departmental officers.</v>
          </cell>
        </row>
        <row r="1966">
          <cell r="C1966" t="str">
            <v>Supplying and fixing of Water tank cover</v>
          </cell>
          <cell r="D1966" t="str">
            <v>Supplying and fixing of Water tank cover to the existing PVS Water tank including cost of all materials and labour charges all complete complying with relevant standard specifications and as directed by the departmental officers</v>
          </cell>
          <cell r="F1966" t="str">
            <v>Quotation</v>
          </cell>
        </row>
        <row r="1967">
          <cell r="C1967" t="str">
            <v>Cleaning of Septic tank &amp; Chamber including lorry fright charges loading and unloading outside the city limit minimum 5k.mts form site and remove the blockages in line etc., all complete</v>
          </cell>
          <cell r="D1967" t="str">
            <v>Cleaning of Septic tank &amp; Chamber including lorry fright charges loading and unloading outside the city limit minimum 5k.mts form site and remove the blockages in line etc., all complete</v>
          </cell>
          <cell r="F1967" t="str">
            <v>Quotation</v>
          </cell>
        </row>
        <row r="1968">
          <cell r="C1968" t="str">
            <v>Acid proof  tile flooring</v>
          </cell>
          <cell r="D1968" t="str">
            <v>Acid proof  tile flooring</v>
          </cell>
        </row>
        <row r="1969">
          <cell r="C1969" t="str">
            <v>S &amp; F of Porcellor Tiles (Tile Joint Filler).</v>
          </cell>
          <cell r="D1969" t="str">
            <v>S &amp; F of Porcellor Tiles (Tile Joint Filler).</v>
          </cell>
        </row>
        <row r="1970">
          <cell r="C1970" t="str">
            <v>Cleaning of existing water closet using acid  including cost of cleaning acid, brush etc.</v>
          </cell>
          <cell r="D1970" t="str">
            <v>Cleaning of existing water closet using acid  including cost of cleaning acid, brush etc.</v>
          </cell>
        </row>
        <row r="1971">
          <cell r="C1971" t="str">
            <v>Cleaning of existing urinal using acid  including cost of cleaning acid, brush etc.</v>
          </cell>
          <cell r="D1971" t="str">
            <v>Cleaning of existing urinal using acid  including cost of cleaning acid, brush etc.</v>
          </cell>
        </row>
        <row r="1972">
          <cell r="C1972" t="str">
            <v>Cleaning of existing wash basin using acid  including cost of cleaning acid, brush etc.</v>
          </cell>
          <cell r="D1972" t="str">
            <v>Cleaning of existing wash basin using acid  including cost of cleaning acid, brush etc.</v>
          </cell>
        </row>
        <row r="1973">
          <cell r="C1973" t="str">
            <v>Dismantling, clearing away of Indian water closet including labour charges etc., all complete</v>
          </cell>
          <cell r="D1973" t="str">
            <v>Dismantling, clearing away of Indian water closet including labour charges etc., all complete</v>
          </cell>
          <cell r="F1973" t="str">
            <v>Quotation</v>
          </cell>
        </row>
        <row r="1974">
          <cell r="C1974" t="str">
            <v>Cleaning of existing Floor Tiles , Wall Tiles using acid  including cost of cleaning acid, brush etc.</v>
          </cell>
          <cell r="D1974" t="str">
            <v>Cleaning of existing Floor Tiles , Wall Tiles using acid  including cost of cleaning acid, brush etc.</v>
          </cell>
        </row>
        <row r="1975">
          <cell r="C1975" t="str">
            <v>washing of water tank with neatly cleaning with Bleaching Bowder including cost of materials and Labour Charges for complete</v>
          </cell>
          <cell r="D1975" t="str">
            <v>washing of water tank with neatly cleaning with Bleaching Bowder including cost of materials and Labour Charges for complete</v>
          </cell>
          <cell r="F1975" t="str">
            <v>Quotation</v>
          </cell>
        </row>
        <row r="1976">
          <cell r="C1976" t="str">
            <v xml:space="preserve">Supplying and fixing of PVC trims (beading) </v>
          </cell>
          <cell r="D1976" t="str">
            <v>Supplying and fixing of PVC trims (beading) of approved quality including cost of all materials, labour charges for fixing etc., all complete..and as directed by the departmental office.(The brand and quality of the materials should be got approved from t</v>
          </cell>
          <cell r="E1976">
            <v>95.4</v>
          </cell>
          <cell r="F1976" t="str">
            <v>Rmt</v>
          </cell>
          <cell r="G1976" t="str">
            <v xml:space="preserve"> (SR-P/36 - 2022-23)</v>
          </cell>
        </row>
        <row r="1977">
          <cell r="C1977" t="str">
            <v>Providing Grooving in Granite Slab for Staircase Steps including super fine polish</v>
          </cell>
          <cell r="D1977" t="str">
            <v>Providing Grooving in Granite Slab for Staircase Steps including super fine polish</v>
          </cell>
          <cell r="E1977">
            <v>303</v>
          </cell>
          <cell r="F1977" t="str">
            <v>Rmt</v>
          </cell>
          <cell r="G1977" t="str">
            <v>Quotation</v>
          </cell>
        </row>
        <row r="1978">
          <cell r="C1978" t="str">
            <v>Supply and laying of Double charged virtified Tiles of size 600 x 600 x 8mm</v>
          </cell>
          <cell r="D1978" t="str">
            <v>SSupply and laying of Double charged virtified Tiles of size 600 x 600 x 8mm for flooring and other similar works (best approved quality colour and shade shall be got approved from the executive engineer before using) over cement mortar 1:3 (one of cement</v>
          </cell>
          <cell r="E1978">
            <v>1811.19</v>
          </cell>
          <cell r="F1978" t="str">
            <v>Sqm</v>
          </cell>
          <cell r="G1978" t="str">
            <v>Data</v>
          </cell>
        </row>
        <row r="1979">
          <cell r="C1979" t="str">
            <v>Supply and fixing of Automatic Electrical Water Heater 10 L (Giesser) incl.cost of Materials, Labour charges for fixing etc., all complete.</v>
          </cell>
          <cell r="D1979" t="str">
            <v>Supply and fixing of Automatic Electrical Water Heater 10 L (Giesser) incl.cost of Materials, Labour charges for fixing etc., all complete.</v>
          </cell>
          <cell r="E1979">
            <v>7575</v>
          </cell>
          <cell r="F1979" t="str">
            <v>Each</v>
          </cell>
          <cell r="G1979" t="str">
            <v>Quotation</v>
          </cell>
        </row>
        <row r="1980">
          <cell r="C1980" t="str">
            <v xml:space="preserve">Supply and fixing of oval shaped Wash Hand Basin </v>
          </cell>
          <cell r="D1980" t="str">
            <v>Supply and fixing of oval shaped Wash Hand Basin with all accessories such as Cast Iron Brackets, 32mm dia CP Waste Coupling, Rubber Plug and Chain, 32mm dia 'B' Class GI Waste Pipe, 15mm dia GM Wheel Valve,15mm dia Nylon Connection, 15mm dia Brass Nipple</v>
          </cell>
          <cell r="E1980">
            <v>5229</v>
          </cell>
          <cell r="F1980" t="str">
            <v>Each</v>
          </cell>
        </row>
        <row r="1981">
          <cell r="C1981" t="str">
            <v>Providing Grooving in Granite Slab for Staircase Steps including super fine polish</v>
          </cell>
          <cell r="D1981" t="str">
            <v>Providing Grooving in Granite Slab for Staircase Steps including super fine polish</v>
          </cell>
          <cell r="E1981">
            <v>303</v>
          </cell>
          <cell r="F1981" t="str">
            <v>Rmt</v>
          </cell>
          <cell r="G1981" t="str">
            <v>Quotation</v>
          </cell>
        </row>
        <row r="1982">
          <cell r="C1982" t="str">
            <v xml:space="preserve">Supply and insallation maintenance free GI Earthing System comprising </v>
          </cell>
          <cell r="D1982" t="str">
            <v>Supply and insallation maintenance free GI Earthing System comprising of 50mm dia and 2 mtr. long earth electrode of low carbon steel rod with 100 micron bonding and 25 kgs. of carbon based environment friendly backfill compound and suitable clamp</v>
          </cell>
          <cell r="E1982">
            <v>9027</v>
          </cell>
          <cell r="F1982" t="str">
            <v>Each</v>
          </cell>
          <cell r="G1982" t="str">
            <v>PWD SOR 151 5f</v>
          </cell>
        </row>
        <row r="1983">
          <cell r="C1983" t="str">
            <v>Supplying and fixing of precast exhaust fan cover</v>
          </cell>
          <cell r="D1983" t="str">
            <v>Supplying and fixing of precast exhaust fan cover</v>
          </cell>
          <cell r="E1983">
            <v>450</v>
          </cell>
          <cell r="F1983" t="str">
            <v>Each</v>
          </cell>
          <cell r="G1983" t="str">
            <v>Quotation</v>
          </cell>
        </row>
        <row r="1984">
          <cell r="C1984" t="str">
            <v xml:space="preserve">Supply and erection of 250Amps capacity floor mounting panel board (Cubical type) </v>
          </cell>
          <cell r="D1984" t="str">
            <v>Supply and erection of 250Amps capacity floor mounting panel board (Cubical type) with bus bar chamber made up of 14/16 SWG MS sheet for 3 phase 4 wire system with 
25 mm x 6mm tin coated copper flats for phases and 25mm x 3 mm tin coated copper flats for</v>
          </cell>
          <cell r="E1984">
            <v>180000</v>
          </cell>
          <cell r="F1984" t="str">
            <v>Each</v>
          </cell>
          <cell r="G1984" t="str">
            <v>Data</v>
          </cell>
        </row>
        <row r="1985">
          <cell r="C1985" t="str">
            <v>Incoming
2 No. 250A FP MCCB with Ma</v>
          </cell>
          <cell r="D1985" t="str">
            <v>Incoming
2 No. 250A FP MCCB with Manual Closing Mechanism of 25KA Short Circuit Rating with Thermal O/L and Magnetic S/C Protection.
Both are mechanically interlocked. 
Bus Bar:
250 Amps 3 phase 4 wire Copper Bus Bar</v>
          </cell>
        </row>
        <row r="1986">
          <cell r="C1986" t="str">
            <v xml:space="preserve">Outgoing
 3 Nos. 125 A TPN fixed type MCCB </v>
          </cell>
          <cell r="D1986" t="str">
            <v>Outgoing
 5 Nos. 100 A 4 Pole fixed type MCCB with Manual Closing Mechanism of 15KA Short Circuit Rating with Thermal O/L and Magnetic S/C Protection        
6 Nos. 63 A TPN fixed type MCCB with Manual Closing Mechanism of 15KA Short Circuit Rating with T</v>
          </cell>
        </row>
        <row r="1987">
          <cell r="C1987" t="str">
            <v>Dummy provision - 1 No.</v>
          </cell>
          <cell r="D1987" t="str">
            <v>Dummy provision - 1 No.</v>
          </cell>
        </row>
        <row r="1988">
          <cell r="C1988" t="str">
            <v>1set LED pilot lamps withfuse units…..</v>
          </cell>
          <cell r="D1988" t="str">
            <v>1set LED pilot lamps withfuse units, switches and interconnections; inter connection to the bus bar by 25 x 6mm  T C copper flat for phases and  25 x 3mm T C copper flat for neutral from 200A / 250 ATPN MCCB to the bus;inter connection to the bus bar by 2</v>
          </cell>
        </row>
        <row r="1989">
          <cell r="C1989" t="str">
            <v xml:space="preserve">Supply, installation, testing and commissiong of following CT Metering Panel </v>
          </cell>
          <cell r="D1989" t="str">
            <v>Supply, installation, testing and commissiong of following CT Metering Panel with wall mounted and all assocerious. 3Compartment Panel Incomer -  Busbars 300A amps Capcity . Outgoing -  300A  Cut outs  with N.Link -3 Nos Copper Busbar - 1Rx40x06 Phase / 1</v>
          </cell>
          <cell r="E1989">
            <v>29250</v>
          </cell>
          <cell r="F1989" t="str">
            <v>Each</v>
          </cell>
          <cell r="G1989" t="str">
            <v>Quotation</v>
          </cell>
        </row>
        <row r="1990">
          <cell r="C1990" t="str">
            <v>Power Factor Panel</v>
          </cell>
          <cell r="D1990" t="str">
            <v>Supply, installation, testing and commissiong of following  40 KVR Power Factor Panel</v>
          </cell>
          <cell r="E1990">
            <v>95000</v>
          </cell>
          <cell r="F1990" t="str">
            <v>Each</v>
          </cell>
          <cell r="G1990" t="str">
            <v>Quotation</v>
          </cell>
        </row>
        <row r="1991">
          <cell r="C1991" t="str">
            <v xml:space="preserve">Supplying and Installation of 9U Rack (Wall Mounting) with 3 Power Socket and Cooling Fan </v>
          </cell>
          <cell r="D1991" t="str">
            <v xml:space="preserve">Supplying and Installation of 9U Rack (Wall Mounting) with 3 Power Socket and Cooling Fan </v>
          </cell>
          <cell r="E1991">
            <v>4324</v>
          </cell>
          <cell r="F1991" t="str">
            <v>Each</v>
          </cell>
          <cell r="G1991" t="str">
            <v>PWD SOR 155 39D</v>
          </cell>
        </row>
        <row r="1992">
          <cell r="C1992" t="str">
            <v xml:space="preserve">16 Port Rack Mountable POE - Managed Switch                                        
</v>
          </cell>
          <cell r="D1992" t="str">
            <v>16 Port Rack Mountable POE - Managed Switch Port: Min 16 Ports, Rj45-10/100/1000 Base T, Min 4 SFP, 1 Console port POE: IEEE802, af support in all ports &amp; 802.at  Power Supply: Built in Layer2 Features: Spanning tree(STP) Static Port Trunking, 16K MAC Lay</v>
          </cell>
          <cell r="E1992">
            <v>20000</v>
          </cell>
          <cell r="F1992" t="str">
            <v>Each</v>
          </cell>
          <cell r="G1992" t="str">
            <v>Quotation</v>
          </cell>
        </row>
        <row r="1993">
          <cell r="C1993" t="str">
            <v>Supplying and fixing of Ornamental Doom light with bulb for Gate</v>
          </cell>
          <cell r="D1993" t="str">
            <v>Supplying and fixing of Ornamental Doom light with bulb for Gate including cost of all materials and labour charges, etc all complete as per relevant standard specification and as directed by the departmental officers. (The quality and brand should be got</v>
          </cell>
          <cell r="E1993">
            <v>4674</v>
          </cell>
          <cell r="F1993" t="str">
            <v>Each</v>
          </cell>
          <cell r="G1993" t="str">
            <v>Data</v>
          </cell>
        </row>
        <row r="1994">
          <cell r="C1994" t="str">
            <v>Supplying and fixing of Safety Accessories incl.</v>
          </cell>
          <cell r="D1994" t="str">
            <v>Supplying and fixing of Safety Accessories incl.</v>
          </cell>
        </row>
        <row r="1995">
          <cell r="C1995" t="str">
            <v>a.) AC Chargeable Emergency Lamp 2 x 11W PL Lamp with all connected accessories (SR-P/142 - 2022-23)</v>
          </cell>
          <cell r="D1995" t="str">
            <v xml:space="preserve">a.) AC Chargeable Emergency Lamp 2 x 11W PL Lamp with all connected accessories </v>
          </cell>
          <cell r="E1995">
            <v>3212</v>
          </cell>
          <cell r="F1995" t="str">
            <v>Nos</v>
          </cell>
          <cell r="G1995" t="str">
            <v>(SR-P/142 - 2022-23)</v>
          </cell>
        </row>
        <row r="1996">
          <cell r="C1996" t="str">
            <v>b.)First Aid Box complete with all First Aid Medicines  (SR-P/142 - 2022-23)</v>
          </cell>
          <cell r="D1996" t="str">
            <v xml:space="preserve">b.)First Aid Box complete with all First Aid Medicines </v>
          </cell>
          <cell r="E1996">
            <v>1712</v>
          </cell>
          <cell r="F1996" t="str">
            <v>Nos</v>
          </cell>
          <cell r="G1996" t="str">
            <v xml:space="preserve"> (SR-P/142 - 2022-23)</v>
          </cell>
        </row>
        <row r="1997">
          <cell r="C1997" t="str">
            <v>c.) Shock Treatment Chart fixed in glass frame (SR-P/142 - 2022-23)</v>
          </cell>
          <cell r="D1997" t="str">
            <v xml:space="preserve">c.) Shock Treatment Chart fixed in glass frame </v>
          </cell>
          <cell r="E1997">
            <v>1712</v>
          </cell>
          <cell r="F1997" t="str">
            <v>Nos</v>
          </cell>
          <cell r="G1997" t="str">
            <v>(SR-P/142 - 2022-23)</v>
          </cell>
        </row>
        <row r="1998">
          <cell r="C1998" t="str">
            <v>d.)Hand Gloves 11KV Grade (SR-P/142 - 2022-23)</v>
          </cell>
          <cell r="D1998" t="str">
            <v>d.)Hand Gloves 11KV Grade</v>
          </cell>
          <cell r="E1998">
            <v>1927</v>
          </cell>
          <cell r="F1998" t="str">
            <v>Nos</v>
          </cell>
          <cell r="G1998" t="str">
            <v xml:space="preserve"> (SR-P/142 - 2022-23)</v>
          </cell>
        </row>
        <row r="1999">
          <cell r="C1999" t="str">
            <v>e.)Danger Board as required by the Electrical Authorities (SR-P/142 - 2022-23)</v>
          </cell>
          <cell r="D1999" t="str">
            <v xml:space="preserve">e.)Danger Board as required by the Electrical Authorities </v>
          </cell>
          <cell r="E1999">
            <v>1605</v>
          </cell>
          <cell r="F1999" t="str">
            <v>Nos</v>
          </cell>
          <cell r="G1999" t="str">
            <v>(SR-P/142 - 2022-23)</v>
          </cell>
        </row>
        <row r="2000">
          <cell r="C2000" t="str">
            <v>Supply and fixing of PVC Sliding Door with Roller incl.Cost of Material, Transportation charges,etc. all Complete</v>
          </cell>
          <cell r="D2000" t="str">
            <v>Supply and fixing of PVC Sliding Door with Roller incl.Cost of Material, Transportation charges,etc. all Complete</v>
          </cell>
          <cell r="E2000">
            <v>3562</v>
          </cell>
          <cell r="F2000" t="str">
            <v>Sqm</v>
          </cell>
          <cell r="G2000" t="str">
            <v>(SR-P/43 - 2022-23)</v>
          </cell>
        </row>
        <row r="2001">
          <cell r="C2001" t="str">
            <v xml:space="preserve">Manufacturing, Supplying and Fixing of Stainless Steel Hand rails for staircase </v>
          </cell>
          <cell r="D2001" t="str">
            <v>Manufacturing, Supplying and Fixing of Stainless Steel Hand rails for staircase near wet riser using 50mm dia 304L Grade Stainless Steel pipe of 1.60mm thick will be provided with tubular supports made of 304L Grade Stainless Steel pipe of 25mm dia of 1.6</v>
          </cell>
          <cell r="E2001">
            <v>1843</v>
          </cell>
          <cell r="F2001" t="str">
            <v>Rmt</v>
          </cell>
          <cell r="G2001" t="str">
            <v>(SR-P/57 - 2022-23)</v>
          </cell>
        </row>
        <row r="2002">
          <cell r="C2002" t="str">
            <v xml:space="preserve">Supply and fixing of CNC Laser Cutting with for MS Sheet 3mm tk with cutting </v>
          </cell>
          <cell r="D2002" t="str">
            <v>Supply and fixing of CNC Laser Cutting with for MS Sheet 3mm tk with cutting , Outer Alround Frame , Cross frames including cost of all materials and labour charges all complete complying with relevant standard specifications and as directed by the depart</v>
          </cell>
          <cell r="E2002">
            <v>6500</v>
          </cell>
          <cell r="F2002" t="str">
            <v>Sqm</v>
          </cell>
          <cell r="G2002" t="str">
            <v>Quotation</v>
          </cell>
        </row>
        <row r="2003">
          <cell r="C2003" t="str">
            <v>Precast cupboard slab 75 mm tkusing standardised concrete mix M20 (annexure)</v>
          </cell>
          <cell r="D2003" t="str">
            <v>Supplying and fixing of Precast slab 75 mm  for cable duct of boxing around windows and other similar works in standardized cement concrete M20 using hard broken stone jelly of size 10mm and less for the following thickness excluding the cost and fabricat</v>
          </cell>
        </row>
        <row r="2004">
          <cell r="C2004" t="str">
            <v>a. In Foundation &amp; basement Precast cupboard slab 75 mm tkusing standardised concrete mix M20 (annexure)</v>
          </cell>
          <cell r="D2004" t="str">
            <v>a. In Foundation &amp; basement</v>
          </cell>
          <cell r="E2004">
            <v>1902.93</v>
          </cell>
          <cell r="F2004" t="str">
            <v>Sqm</v>
          </cell>
          <cell r="G2004" t="str">
            <v>Data</v>
          </cell>
        </row>
        <row r="2005">
          <cell r="C2005" t="str">
            <v xml:space="preserve">Supplying and fixing of Main door ESSL K30 </v>
          </cell>
          <cell r="D2005" t="str">
            <v>Supplying and fixing of Main door ESSL K30 Pro Biometric with Double side , ESSL double door Electromagnet lock, ESSL, No, Touch push button and able laying installation ,configuration and licence activation charges incl. Cost of material ,Installation ch</v>
          </cell>
          <cell r="E2005">
            <v>50010</v>
          </cell>
          <cell r="F2005" t="str">
            <v>Each</v>
          </cell>
          <cell r="G2005" t="str">
            <v>Quotation</v>
          </cell>
        </row>
        <row r="2006">
          <cell r="C2006" t="str">
            <v>Supplying &amp; Installation of Ultra XL +Rim Dend  Bolt 1 CK Ab -2347 (4327)</v>
          </cell>
          <cell r="D2006" t="str">
            <v xml:space="preserve">Supplying &amp; Installation of Ultra XL +Rim Dend  Bolt 1 CK Ab -2347 (4327) incl. cost of material , master key system stallation charges in teak wood panelled door without damaging the adjacent structures removal of old aldrop new dead locks fixing aldrop </v>
          </cell>
          <cell r="E2006">
            <v>2825</v>
          </cell>
          <cell r="F2006" t="str">
            <v>Each</v>
          </cell>
          <cell r="G2006" t="str">
            <v>Quotation</v>
          </cell>
        </row>
        <row r="2007">
          <cell r="C2007" t="str">
            <v xml:space="preserve">Supplying and Installation of Ultra XL + vertibolt 1 CK  Antique Brass (Blister ) -4290 </v>
          </cell>
          <cell r="D2007" t="str">
            <v xml:space="preserve">Supplying and Installation of Ultra XL + vertibolt 1 CK  Antique Brass (Blister ) -4290  incl. Cost of material ,Installation charges in flush door  without damaging the adjacent structures the required operational features ,finishing etc., all complete </v>
          </cell>
          <cell r="E2007">
            <v>2830</v>
          </cell>
          <cell r="F2007" t="str">
            <v>Each</v>
          </cell>
          <cell r="G2007" t="str">
            <v>Quotation</v>
          </cell>
        </row>
        <row r="2008">
          <cell r="C2008" t="str">
            <v>Supplying and Installation of Nav- tal &amp; levers Hardened ( 4 keys) including cost of material ,transport etc.,  all complete.</v>
          </cell>
          <cell r="D2008" t="str">
            <v>Supplying and Installation of Nav- tal &amp; levers Hardened ( 4 keys) including cost of material ,transport etc.,  all complete.</v>
          </cell>
          <cell r="E2008">
            <v>945</v>
          </cell>
          <cell r="F2008" t="str">
            <v>Each</v>
          </cell>
          <cell r="G2008" t="str">
            <v>Quotation</v>
          </cell>
        </row>
        <row r="2009">
          <cell r="C2009" t="str">
            <v>Providing Nav-tal / Rim Dead Bolt Locks Master Key for the Dormitory Door Including cost of material ,transport etc.,  all complete.</v>
          </cell>
          <cell r="D2009" t="str">
            <v>Providing Nav-tal / Rim Dead Bolt Locks Master Key for the Dormitory Door Including cost of material ,transport etc.,  all complete.</v>
          </cell>
          <cell r="E2009">
            <v>118</v>
          </cell>
          <cell r="F2009" t="str">
            <v>Each</v>
          </cell>
          <cell r="G2009" t="str">
            <v>Quotation</v>
          </cell>
        </row>
        <row r="2010">
          <cell r="C2010" t="str">
            <v>Providing Sthapathy Cornish Work for  Outer Wall Projection Kabothaga Border Work 1 feet  etc., all complete and  including cost of all materials &amp; Labour Charges but Excluding scaffolding Charges as directed by the departmental officers.</v>
          </cell>
          <cell r="D2010" t="str">
            <v>Providing Sthapathy Cornish Work for  Outer Wall Projection Kabothaga Border Work 1 feet  etc., all complete and  including cost of all materials &amp; Labour Charges but Excluding scaffolding Charges as directed by the departmental officers.</v>
          </cell>
          <cell r="E2010">
            <v>400</v>
          </cell>
          <cell r="F2010" t="str">
            <v>Rmt</v>
          </cell>
          <cell r="G2010" t="str">
            <v>Quotation</v>
          </cell>
        </row>
        <row r="2011">
          <cell r="C2011" t="str">
            <v xml:space="preserve">Run off mains with MS Pipe with Open Wiring 2 wires of 1.5 Sqmm  copper PVC insulated unsheathed single core </v>
          </cell>
          <cell r="D2011" t="str">
            <v>Run off mains with MS Pipe with Open Wiring 2 wires of 1.5 Sqmm  copper PVC insulated unsheathed single core 1.1KV cable wire contuinuous earth by means of 1.5 Sqmm copper PVC insulated unsheathed single core 1.1 KV grade cable in fully concealed 25 mm MS</v>
          </cell>
          <cell r="E2011">
            <v>555</v>
          </cell>
          <cell r="F2011" t="str">
            <v>Rmt</v>
          </cell>
          <cell r="G2011" t="str">
            <v>Data</v>
          </cell>
        </row>
        <row r="2012">
          <cell r="C2012" t="str">
            <v>12 ways 3 phase DB</v>
          </cell>
          <cell r="D2012" t="str">
            <v>12 ways 3 phase DB</v>
          </cell>
          <cell r="E2012">
            <v>4982</v>
          </cell>
          <cell r="F2012" t="str">
            <v>Each</v>
          </cell>
          <cell r="G2012" t="str">
            <v>(SR-P/136 - 2022-23)</v>
          </cell>
        </row>
        <row r="2013">
          <cell r="C2013" t="str">
            <v>63A / 100A 3 Pole MCCB</v>
          </cell>
          <cell r="D2013" t="str">
            <v>63A / 100A 3 Pole MCCB</v>
          </cell>
          <cell r="E2013">
            <v>6255</v>
          </cell>
          <cell r="F2013" t="str">
            <v>Each</v>
          </cell>
          <cell r="G2013" t="str">
            <v>(SR-P/134 - 2022-23)</v>
          </cell>
        </row>
        <row r="2014">
          <cell r="C2014" t="str">
            <v>63A / 100A 4 Pole MCCB</v>
          </cell>
          <cell r="D2014" t="str">
            <v>63A / 100A 4 Pole MCCB</v>
          </cell>
          <cell r="E2014">
            <v>8685</v>
          </cell>
          <cell r="F2014" t="str">
            <v>Each</v>
          </cell>
          <cell r="G2014" t="str">
            <v>(SR-P/135 - 2022-23)</v>
          </cell>
        </row>
        <row r="2015">
          <cell r="C2015" t="str">
            <v>Double Pole 40A, 10KA</v>
          </cell>
          <cell r="D2015" t="str">
            <v>Double Pole 40A, 10KA</v>
          </cell>
          <cell r="E2015">
            <v>586</v>
          </cell>
          <cell r="F2015" t="str">
            <v>Each</v>
          </cell>
          <cell r="G2015" t="str">
            <v>(SR-P/132 - 2022-23)</v>
          </cell>
        </row>
        <row r="2016">
          <cell r="C2016" t="str">
            <v xml:space="preserve">S/F of openable type  Double Leaf Two Compartment Cupboard shutter </v>
          </cell>
          <cell r="D2016" t="str">
            <v>S/F of openable type  Double Leaf Four Compartment Cupboard shutter as per the drawing using 19mm tk water proof plywood  outer surface lipped by 3mm tk veneer plywood of best and approved quality and finished by two coats of french / Laa Polish The inner</v>
          </cell>
          <cell r="E2016">
            <v>5017.41</v>
          </cell>
          <cell r="F2016" t="str">
            <v>Sqm</v>
          </cell>
          <cell r="G2016" t="str">
            <v>Data</v>
          </cell>
        </row>
        <row r="2017">
          <cell r="C2017" t="str">
            <v xml:space="preserve">S/F of openable type  Single Leaf Four Compartment Cupboard shutter </v>
          </cell>
          <cell r="D2017" t="str">
            <v>S/F of openable type  Single Leaf Four Compartment Cupboard shutter as per the drawing using 19mm tk water proof plywood  outer surface lipped by 3mm tk veneer plywood of best and approved quality and finished by two coats of french / Laa Polish The inner</v>
          </cell>
          <cell r="E2017">
            <v>4943.41</v>
          </cell>
          <cell r="F2017" t="str">
            <v>Sqm</v>
          </cell>
          <cell r="G2017" t="str">
            <v>Data</v>
          </cell>
        </row>
        <row r="2018">
          <cell r="C2018" t="str">
            <v xml:space="preserve">S/F of Fixed Shelf as per the drawing using 19mm tk water proof plywood </v>
          </cell>
          <cell r="D2018" t="str">
            <v>S/F of Fixed Shelf as per the drawing using 19mm tk water proof plywood  both surface lipped by 3mm tk veneer plywood of best and approved quality and finished by two coats of french / Laa Polish approved quality including cost of all materials Such as Pl</v>
          </cell>
          <cell r="E2018">
            <v>1460.7</v>
          </cell>
          <cell r="F2018" t="str">
            <v>Each</v>
          </cell>
          <cell r="G2018" t="str">
            <v>Data</v>
          </cell>
        </row>
        <row r="2019">
          <cell r="C2019" t="str">
            <v xml:space="preserve">Labour Charges for Cutting the 20mm thk Granite slab in  Oval Shape </v>
          </cell>
          <cell r="D2019" t="str">
            <v>Labour Charges for Cutting the 20mm thk Granite slab in  Oval Shape at Common toilet Counter Top Wah Basin and SS Sink with out damaging the adjacent structure incl.cost of machineries, tools, packing, finishing etc., all complete.</v>
          </cell>
          <cell r="E2019">
            <v>650</v>
          </cell>
          <cell r="F2019" t="str">
            <v>Job</v>
          </cell>
          <cell r="G2019" t="str">
            <v>Quotation</v>
          </cell>
        </row>
        <row r="2020">
          <cell r="C2020" t="str">
            <v xml:space="preserve">Provision for Edge expert service for attaining design certification for excellence in design for Greater Efficiencies (EDGE) </v>
          </cell>
          <cell r="D2020" t="str">
            <v xml:space="preserve">Provision for Edge expert service for attaining design certification for excellence in design for Greater Efficiencies (EDGE) during the construction Phase including the cost of site visit , documentation and certification etc., all completed as directed </v>
          </cell>
          <cell r="E2020">
            <v>23000</v>
          </cell>
          <cell r="F2020" t="str">
            <v>Job</v>
          </cell>
          <cell r="G2020" t="str">
            <v>Quotation</v>
          </cell>
        </row>
        <row r="2021">
          <cell r="C2021" t="str">
            <v xml:space="preserve">Provision for EDGE Auditor Service for attaining Design Certification for   excellence in design for Greater Efficiencies (EDGE) </v>
          </cell>
          <cell r="D2021" t="str">
            <v>Provision for EDGE Auditor Service for attaining Design Certification for   excellence in design for Greater Efficiencies (EDGE) during the construction Phase including the cost of site visit , documentation and certification etc., all completed as direct</v>
          </cell>
          <cell r="E2021">
            <v>18000</v>
          </cell>
          <cell r="F2021" t="str">
            <v>Job</v>
          </cell>
          <cell r="G2021" t="str">
            <v>Quotation</v>
          </cell>
        </row>
        <row r="2022">
          <cell r="C2022" t="str">
            <v>Provision for EDGE Expert services for attaining final Certification for excellence in design for Greater Efficiencies (EDGE)</v>
          </cell>
          <cell r="D2022" t="str">
            <v xml:space="preserve">Provision for EDGE Expert services for attaining final Certification for excellence in design for Greater Efficiencies (EDGE) during the construction Phase including the cost of site visit , documentation and certification etc., all completed as directed </v>
          </cell>
          <cell r="E2022">
            <v>117000</v>
          </cell>
          <cell r="F2022" t="str">
            <v>Job</v>
          </cell>
          <cell r="G2022" t="str">
            <v>Quotation</v>
          </cell>
        </row>
        <row r="2023">
          <cell r="C2023" t="str">
            <v xml:space="preserve">Provision for EDGE Auditor services for attaining final Certification for excellence in design for Greater Efficiencies (EDGE) </v>
          </cell>
          <cell r="D2023" t="str">
            <v>Provision for EDGE Auditor services for attaining final Certification for excellence in design for Greater Efficiencies (EDGE) during the construction Phase including the cost of site visit , documentation and certification etc., all completed as directed</v>
          </cell>
          <cell r="E2023">
            <v>59000</v>
          </cell>
          <cell r="F2023" t="str">
            <v>Job</v>
          </cell>
          <cell r="G2023" t="str">
            <v>Quotation</v>
          </cell>
        </row>
        <row r="2024">
          <cell r="C2024" t="str">
            <v xml:space="preserve">Providing Polymer Coating (Water Proof Coating) for sunken portion of toilet </v>
          </cell>
          <cell r="D2024" t="str">
            <v>Providing Polymer Coating (Water Proof Coating) for sunken portion of toilet with following specification and the surface shall be cleaned to remove all dust, foregin, matters lose materials or any other deposits of contamination by rubbing with wire brus</v>
          </cell>
          <cell r="E2024">
            <v>329</v>
          </cell>
          <cell r="F2024" t="str">
            <v>Sqm</v>
          </cell>
        </row>
        <row r="2025">
          <cell r="C2025" t="str">
            <v>Supplying and fixing of staineless steel hand rails</v>
          </cell>
          <cell r="D2025" t="str">
            <v>Manufacturing, Supplying and Fixing of Stainless Steel Hand rails for staircase using 50mm dia 304L Grade Stainless Steel pipe of 1.60mm thick at required locations to a height of 900mm from finished floor level welded to 38mm dia Stainless Steel pipe pos</v>
          </cell>
          <cell r="E2025">
            <v>5536</v>
          </cell>
          <cell r="F2025" t="str">
            <v>Sqm</v>
          </cell>
        </row>
        <row r="2026">
          <cell r="C2026" t="str">
            <v>Providing  Double stage centering .</v>
          </cell>
          <cell r="D2026" t="str">
            <v>Providing  Double stage centering .</v>
          </cell>
          <cell r="E2026">
            <v>32.79</v>
          </cell>
          <cell r="F2026" t="str">
            <v>Sqm</v>
          </cell>
        </row>
        <row r="2027">
          <cell r="C2027" t="str">
            <v>Supply, Erection and Commissioning of 1No of Passengers lift (10 Persons Passenger Lift Car Size (1300 x 1250) at site wihtout machine room</v>
          </cell>
          <cell r="D2027" t="str">
            <v>Supply, Erection and Commissioning of 1No of Passengers lift (10 Persons Passenger Lift Car Size (1300 x 1250) at site wihtout machine room</v>
          </cell>
          <cell r="E2027">
            <v>1594500</v>
          </cell>
          <cell r="F2027" t="str">
            <v>Each</v>
          </cell>
        </row>
        <row r="2028">
          <cell r="C2028" t="str">
            <v>Annual Maintanance charges for 2nd Year @ 5 %</v>
          </cell>
          <cell r="D2028" t="str">
            <v>Annual Maintanance charges for 2nd Year @ 5 %</v>
          </cell>
          <cell r="E2028">
            <v>79725</v>
          </cell>
          <cell r="F2028" t="str">
            <v>Job</v>
          </cell>
        </row>
        <row r="2029">
          <cell r="C2029" t="str">
            <v>Annual Maintanance charges for 3rd Year       "</v>
          </cell>
          <cell r="D2029" t="str">
            <v>Annual Maintanance charges for 3rd Year       "</v>
          </cell>
          <cell r="E2029">
            <v>79725</v>
          </cell>
          <cell r="F2029" t="str">
            <v>Job</v>
          </cell>
        </row>
        <row r="2030">
          <cell r="C2030" t="str">
            <v>Annual Maintanance charges for 4th Year       "</v>
          </cell>
          <cell r="D2030" t="str">
            <v>Annual Maintanance charges for 4th Year       "</v>
          </cell>
          <cell r="E2030">
            <v>79725</v>
          </cell>
          <cell r="F2030" t="str">
            <v>Job</v>
          </cell>
        </row>
        <row r="2031">
          <cell r="C2031" t="str">
            <v>Annual Maintanance charges for 5th Year       "</v>
          </cell>
          <cell r="D2031" t="str">
            <v>Annual Maintanance charges for 5th Year       "</v>
          </cell>
          <cell r="E2031">
            <v>79725</v>
          </cell>
          <cell r="F2031" t="str">
            <v>Job</v>
          </cell>
        </row>
        <row r="2032">
          <cell r="C2032" t="str">
            <v>Provision for Lift License Charges</v>
          </cell>
          <cell r="D2032" t="str">
            <v>Provision for Lift License Charges</v>
          </cell>
          <cell r="E2032">
            <v>30000</v>
          </cell>
          <cell r="F2032" t="str">
            <v>Job</v>
          </cell>
        </row>
        <row r="2033">
          <cell r="C2033" t="str">
            <v>Supplying and fixing of single leaf fully solid core wpc door shutters  ,</v>
          </cell>
          <cell r="D2033" t="str">
            <v>Supplying and fixing of single leaf fully solid core wpc door shutters with WPC Frame 75mmx50mm , extruded as a single core board, engraved as wooden bark on one side of the door. The single core door made with rigid wpc compound with thickness of 25mm (+</v>
          </cell>
          <cell r="E2033" t="str">
            <v>*</v>
          </cell>
        </row>
        <row r="2034">
          <cell r="C2034" t="str">
            <v>a) 750 x 2100mm   wpc Door</v>
          </cell>
          <cell r="D2034" t="str">
            <v>a) 750 x 2100mm   wpc Door</v>
          </cell>
          <cell r="E2034">
            <v>6899.71</v>
          </cell>
          <cell r="F2034" t="str">
            <v>Sqm</v>
          </cell>
        </row>
        <row r="2035">
          <cell r="C2035" t="str">
            <v>b) 900 x 2400mm    wpc Door</v>
          </cell>
          <cell r="D2035" t="str">
            <v>b) 900 x 2400mm    wpc Door</v>
          </cell>
          <cell r="E2035">
            <v>5898.51</v>
          </cell>
          <cell r="F2035" t="str">
            <v>Sqm</v>
          </cell>
        </row>
        <row r="2036">
          <cell r="C2036" t="str">
            <v>Main door (1.80X 2.40)</v>
          </cell>
          <cell r="D2036" t="str">
            <v>Main door (1.80X 2.40)</v>
          </cell>
          <cell r="E2036">
            <v>9259.6200000000008</v>
          </cell>
          <cell r="F2036" t="str">
            <v>Sqm</v>
          </cell>
        </row>
        <row r="2037">
          <cell r="C2037" t="str">
            <v>Main door (1.50X 2.40)</v>
          </cell>
          <cell r="D2037" t="str">
            <v>Main door (1.50X 2.40)</v>
          </cell>
          <cell r="E2037">
            <v>10887.96</v>
          </cell>
          <cell r="F2037" t="str">
            <v>Sqm</v>
          </cell>
        </row>
        <row r="2038">
          <cell r="C2038" t="str">
            <v>Door (1.20X 2.40)</v>
          </cell>
          <cell r="D2038" t="str">
            <v>Door (1.20X 2.40)</v>
          </cell>
          <cell r="E2038">
            <v>8992.5400000000009</v>
          </cell>
          <cell r="F2038" t="str">
            <v>Sqm</v>
          </cell>
        </row>
        <row r="2039">
          <cell r="C2039" t="str">
            <v>Door (0.90X 2.40)</v>
          </cell>
          <cell r="D2039" t="str">
            <v>Door (0.90X 2.40)</v>
          </cell>
          <cell r="E2039">
            <v>10017.24</v>
          </cell>
          <cell r="F2039" t="str">
            <v>Sqm</v>
          </cell>
        </row>
        <row r="2040">
          <cell r="C2040" t="str">
            <v>Door (0.75X 2.40)</v>
          </cell>
          <cell r="D2040" t="str">
            <v>Door (0.75X 2.40)</v>
          </cell>
          <cell r="E2040">
            <v>10917.55</v>
          </cell>
          <cell r="F2040" t="str">
            <v>Sqm</v>
          </cell>
        </row>
        <row r="2041">
          <cell r="C2041" t="str">
            <v>French window (1.80X 2.10)</v>
          </cell>
          <cell r="D2041" t="str">
            <v>French window (1.80X 2.10)</v>
          </cell>
          <cell r="E2041">
            <v>3472.85</v>
          </cell>
          <cell r="F2041" t="str">
            <v>Sqm</v>
          </cell>
        </row>
        <row r="2042">
          <cell r="C2042" t="str">
            <v>Structural Glazing:
Providing and fixing structural glazing fabricated from roll
formed sections made of galvanized steel colour coated</v>
          </cell>
          <cell r="D2042" t="str">
            <v>Structural Glazing:
Providing and fixing structural glazing fabricated from roll
formed sections made of galvanized steel colour coated
(Base steel as per IS 513 of ‘D’ quality, galvanized as per IS
277 with Zinc of 120 grams / sqm.) with total coated
thi</v>
          </cell>
          <cell r="E2042">
            <v>5870</v>
          </cell>
          <cell r="F2042" t="str">
            <v>Sqm</v>
          </cell>
        </row>
        <row r="2046">
          <cell r="C2046" t="str">
            <v>Total Amount</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CS 6 nos Assistant Jailor"/>
      <sheetName val="cov letter 6 nos "/>
      <sheetName val="CS STP"/>
      <sheetName val="cov letter STP"/>
      <sheetName val="CS DSP"/>
      <sheetName val="cov letter DSP"/>
      <sheetName val="CS own 1"/>
      <sheetName val="cov own 1"/>
      <sheetName val="CS own (2)"/>
      <sheetName val="cov own (2)"/>
      <sheetName val="CS own (3)"/>
      <sheetName val="cov own (3)"/>
      <sheetName val="CS own (4)"/>
      <sheetName val="cov own (4)"/>
      <sheetName val="CS own (5)"/>
      <sheetName val="cov own (5)"/>
      <sheetName val="CS Inamkulathur"/>
      <sheetName val="cov InamKulathur"/>
      <sheetName val="Bill"/>
      <sheetName val="Raj(1)"/>
      <sheetName val="Kar(1)"/>
      <sheetName val="S.R(1)"/>
      <sheetName val="#REF"/>
      <sheetName val="Combin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pile data ( M30 grade) (2)"/>
      <sheetName val="Abstract (21.4.18)"/>
      <sheetName val="Development - ii"/>
      <sheetName val="pile data ( M20 grade)"/>
      <sheetName val="  Coastal  Elec.Data "/>
      <sheetName val="Sliding and french window"/>
      <sheetName val="lead  charge"/>
      <sheetName val="Elec.abs"/>
      <sheetName val="OHT(A4)"/>
      <sheetName val="Sheet3"/>
      <sheetName val="paver"/>
      <sheetName val="SEPTIC TANK (A4)"/>
      <sheetName val="P.P WALL (A4)"/>
      <sheetName val="SL DRAIN (A4)"/>
      <sheetName val="Storm Water Drain"/>
      <sheetName val="SUMP (A4)"/>
      <sheetName val="Culvert"/>
      <sheetName val="precast RCC panel "/>
      <sheetName val="Precast Compound wall "/>
      <sheetName val="New Data"/>
      <sheetName val="G.Abstract (2)"/>
      <sheetName val="Building (2)"/>
      <sheetName val="Building (3)"/>
      <sheetName val="G. Abstractfinal"/>
      <sheetName val="Water supply Data"/>
      <sheetName val="Sheet2"/>
      <sheetName val="Data water"/>
      <sheetName val="Data water (2)"/>
      <sheetName val="  external water supply "/>
      <sheetName val="cub data"/>
      <sheetName val="water pipe data"/>
      <sheetName val="Elec.Data"/>
      <sheetName val="Development - i"/>
      <sheetName val="Data"/>
      <sheetName val="ABS"/>
      <sheetName val="detail ITI"/>
      <sheetName val="Data estimate"/>
      <sheetName val="Water data"/>
      <sheetName val="Report"/>
      <sheetName val="Sheet4"/>
      <sheetName val="Covering Letter"/>
      <sheetName val="Head"/>
      <sheetName val="Check List"/>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ayathar"/>
      <sheetName val="steel formula (4)"/>
      <sheetName val="G. Abstract"/>
      <sheetName val="BILL1"/>
      <sheetName val="CS-1"/>
      <sheetName val="Pandi(1)"/>
      <sheetName val="Dharmar(1)"/>
      <sheetName val="Srini(1)"/>
      <sheetName val="BILL2"/>
      <sheetName val="CS-(2)"/>
      <sheetName val="Pandi(2)"/>
      <sheetName val="Dharmar(2)"/>
      <sheetName val="Srini(2)"/>
      <sheetName val="BILL3"/>
      <sheetName val="CS-(3)"/>
      <sheetName val="Pandi(3)"/>
      <sheetName val="Dharmar(3)"/>
      <sheetName val="Srini(3)"/>
      <sheetName val="BILL4"/>
      <sheetName val="CS-(4)"/>
      <sheetName val="Pandi(4)"/>
      <sheetName val="Dharmar(4)"/>
      <sheetName val="Srini(4)"/>
      <sheetName val="Sheet5"/>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BILL1"/>
      <sheetName val="CS(1)"/>
      <sheetName val="Karu "/>
      <sheetName val="Annai "/>
      <sheetName val="Rajan "/>
      <sheetName val="Karu(1)"/>
      <sheetName val="Annai(1)"/>
      <sheetName val="Rajan(1)"/>
      <sheetName val="#REF"/>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Rural Library building Abs"/>
      <sheetName val="Rural Library building"/>
      <sheetName val="Lead"/>
      <sheetName val="Data"/>
      <sheetName val="SoR7-8"/>
      <sheetName val="lead Plains"/>
      <sheetName val="SPECFI"/>
      <sheetName val="Spec"/>
    </sheetNames>
    <sheetDataSet>
      <sheetData sheetId="0"/>
      <sheetData sheetId="1"/>
      <sheetData sheetId="2"/>
      <sheetData sheetId="3"/>
      <sheetData sheetId="4"/>
      <sheetData sheetId="5"/>
      <sheetData sheetId="6"/>
      <sheetData sheetId="7">
        <row r="5">
          <cell r="B5" t="str">
            <v>Earth work Excavation for Foundation in all soils and Sub Soil to full depth as may be directed except in hard rock requiring blasting but inclusive of shoring strutting and requiring the sides of foundation.</v>
          </cell>
        </row>
        <row r="6">
          <cell r="B6" t="str">
            <v xml:space="preserve">Cement concrete 1 : 4 : 8 mix using 40mm HBG metal for foundation including watering wherever necessary and laid in layers of not more than 15cm thick., compacting etc., complete complying with standard specifications and as directed. </v>
          </cell>
        </row>
        <row r="9">
          <cell r="B9" t="str">
            <v>Brick work in CM 1:5mix using country bricks ground moulded of size 23 x 11 x 7cm for the following including curing etc., complete complying with standard specifications.</v>
          </cell>
        </row>
        <row r="10">
          <cell r="B10" t="str">
            <v>Supplying and Fabricating and placing in position MS steel or ribbed for steel for all reinforced cement concrete works as per the design given including cost of steel and binding wire in all floors etc,  Complete complying with stanard specification.</v>
          </cell>
        </row>
        <row r="12">
          <cell r="B12" t="str">
            <v>Cement concrete 1:1.5:3 using 20mm ISS HBG metal for all RCC item of works excluding cost of Rein forcement and fabricating charges, centering and shuttering but including curing and providing fixtures like fan clamps in the RCC floor or roof slabs wherev</v>
          </cell>
        </row>
        <row r="14">
          <cell r="B14" t="str">
            <v>Filling in Basement with excavated Earth in layers of not more than 15cm. Thick well rammed, watered and consolidated complying with standard specifications etc., complete.</v>
          </cell>
        </row>
        <row r="15">
          <cell r="B15" t="str">
            <v>Supplying and Filling foundation and basement with filling sand in layers not more than 15cm . Thick well ramed, watered and compacted Complete complying with stanard specification.</v>
          </cell>
        </row>
        <row r="17">
          <cell r="B17" t="str">
            <v>Paving the floor with scratch proof ceramic tiles of any colour and any size laid in CM 1:2, 20mm thick. And pointing with white cement 0.4 Kg per sqm mixed with colouring pigment to siut the colour of the tiles including finishing the joints neatly compl</v>
          </cell>
        </row>
        <row r="18">
          <cell r="B18" t="str">
            <v>Weathering course with best quality broken brick jelly of size 20mm uniform gauge in pure slaked lime (no sand to be listed) over the RCC roof slab in the proposition being brickjelly to lime 32:12:1/2 by volume and laid over into a single layer and conso</v>
          </cell>
        </row>
        <row r="19">
          <cell r="B19" t="str">
            <v>Finishing the top of the roof with one course of Machine PressedTiles of size 20 cm x 2 cm of approved quality laid in CEMENT MORTAR 1:3(One cement and three sand) 12 mm thick mixed with water proofing compound conforming to ISS by 2% weight of cement use</v>
          </cell>
        </row>
        <row r="20">
          <cell r="B20" t="str">
            <v>Plastering with CM 1:5,12mm thick.over the cement concrete for floor finish including curing etc., complete complying with standard specifications and as directed by the departmental officers.</v>
          </cell>
        </row>
        <row r="21">
          <cell r="B21" t="str">
            <v>Finishing the exposed surface of RCC item of work such as slabs, beams, sunshade, facia, canopy slab, staircase waist slab, landing slab etc., with CM 1:3, 10mm thick. including raking the surface. The rate is to include the cost of providing cement morta</v>
          </cell>
        </row>
        <row r="22">
          <cell r="B22" t="str">
            <v>White washing two coats using best freshly burnt shell lime in all the floors including cost of lime, Blue, Fevicol type gum, brushes,scaffolding charges etc., complete complying with standard specifications and as directed by the departmental officers.</v>
          </cell>
        </row>
        <row r="23">
          <cell r="B23" t="str">
            <v>Colour washing two coats using best freshly burnt shell lime in all the floors using best quality &amp; approved variety of colouring pigments including cost of lime, colouring pigment, Fevicol type gum, brushes,scaffolding charges etc., complete complying wi</v>
          </cell>
        </row>
        <row r="24">
          <cell r="B24" t="str">
            <v>Painting two coatsover new iron works such as steel doors, windows, ventilators, window bars, balustrades etc., with  best approved best quality of synthetic enamel paint of approved colour over the existing priming coat etc., complete complying with stan</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pile data ( M30 grade) (2)"/>
      <sheetName val="Abstract (21.4.18)"/>
      <sheetName val="UNIT"/>
      <sheetName val="G. Abstract (2)"/>
      <sheetName val="pile data ( M20 grade)"/>
      <sheetName val="  Coastal  Elec.Data "/>
      <sheetName val="lead  charge"/>
      <sheetName val="Elec.abs"/>
      <sheetName val="OHT(A4)"/>
      <sheetName val="paver"/>
      <sheetName val="Culvert"/>
      <sheetName val="Sliding and french window"/>
      <sheetName val="development"/>
      <sheetName val="Data1"/>
      <sheetName val="NEW TENDER FORMAT"/>
      <sheetName val="Data"/>
      <sheetName val="Elec.Data"/>
      <sheetName val="Det"/>
      <sheetName val="Abs"/>
      <sheetName val="Sheet1"/>
      <sheetName val="Data est"/>
      <sheetName val="det - Flooring"/>
      <sheetName val="Ast- Flooring"/>
      <sheetName val="det - Add.bed"/>
      <sheetName val="Ast- Add.bed"/>
      <sheetName val="det - OHT"/>
      <sheetName val="Ast- OHT"/>
      <sheetName val="Building (2)"/>
      <sheetName val="det - putty"/>
      <sheetName val="Ast- putty"/>
      <sheetName val="det - CW"/>
      <sheetName val="Ast- CW"/>
      <sheetName val="Sheet1 (2)"/>
      <sheetName val="G. Abstractfinal"/>
      <sheetName val="Sheet2"/>
      <sheetName val="G. Abstractfina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35">
    <tabColor indexed="54"/>
  </sheetPr>
  <dimension ref="A1:Q305"/>
  <sheetViews>
    <sheetView tabSelected="1" view="pageBreakPreview" topLeftCell="A118" zoomScale="85" zoomScaleSheetLayoutView="85" workbookViewId="0">
      <selection activeCell="C7" sqref="C7:H7"/>
    </sheetView>
  </sheetViews>
  <sheetFormatPr defaultRowHeight="24.95" customHeight="1"/>
  <cols>
    <col min="1" max="1" width="8.88671875" style="1"/>
    <col min="2" max="2" width="6.5546875" style="60" customWidth="1"/>
    <col min="3" max="3" width="27.21875" style="4" customWidth="1"/>
    <col min="4" max="5" width="4.88671875" style="61" customWidth="1"/>
    <col min="6" max="6" width="8.88671875" style="62" customWidth="1"/>
    <col min="7" max="7" width="7.6640625" style="63" customWidth="1"/>
    <col min="8" max="8" width="9.44140625" style="63" customWidth="1"/>
    <col min="9" max="9" width="9.21875" style="63" customWidth="1"/>
    <col min="10" max="12" width="8.88671875" style="4"/>
    <col min="13" max="13" width="8.88671875" style="5"/>
    <col min="14" max="14" width="10.109375" style="4" bestFit="1" customWidth="1"/>
    <col min="15" max="15" width="8.88671875" style="4"/>
    <col min="16" max="16" width="10.88671875" style="4" customWidth="1"/>
    <col min="17" max="17" width="12.88671875" style="4" customWidth="1"/>
    <col min="18" max="18" width="18.88671875" style="4" customWidth="1"/>
    <col min="19" max="16384" width="8.88671875" style="4"/>
  </cols>
  <sheetData>
    <row r="1" spans="1:17" ht="24.95" customHeight="1">
      <c r="B1" s="2" t="s">
        <v>0</v>
      </c>
      <c r="C1" s="2"/>
      <c r="D1" s="2"/>
      <c r="E1" s="2"/>
      <c r="F1" s="2"/>
      <c r="G1" s="2"/>
      <c r="H1" s="2"/>
      <c r="I1" s="3"/>
    </row>
    <row r="2" spans="1:17" ht="24.95" customHeight="1">
      <c r="B2" s="2" t="s">
        <v>1</v>
      </c>
      <c r="C2" s="2"/>
      <c r="D2" s="2"/>
      <c r="E2" s="2"/>
      <c r="F2" s="2"/>
      <c r="G2" s="2"/>
      <c r="H2" s="2"/>
      <c r="I2" s="3"/>
    </row>
    <row r="3" spans="1:17" ht="39.950000000000003" customHeight="1">
      <c r="B3" s="6" t="s">
        <v>2</v>
      </c>
      <c r="C3" s="6"/>
      <c r="D3" s="6"/>
      <c r="E3" s="6"/>
      <c r="F3" s="6"/>
      <c r="G3" s="6"/>
      <c r="H3" s="6"/>
      <c r="I3" s="6"/>
    </row>
    <row r="4" spans="1:17" ht="24.95" customHeight="1" thickBot="1">
      <c r="B4" s="7" t="s">
        <v>3</v>
      </c>
      <c r="C4" s="7"/>
      <c r="D4" s="7"/>
      <c r="E4" s="7"/>
      <c r="F4" s="7"/>
      <c r="G4" s="7"/>
      <c r="H4" s="7"/>
      <c r="I4" s="8"/>
    </row>
    <row r="5" spans="1:17" ht="24.95" customHeight="1" thickTop="1">
      <c r="B5" s="9" t="s">
        <v>4</v>
      </c>
      <c r="C5" s="10" t="s">
        <v>5</v>
      </c>
      <c r="D5" s="11" t="s">
        <v>6</v>
      </c>
      <c r="E5" s="11"/>
      <c r="F5" s="10" t="s">
        <v>7</v>
      </c>
      <c r="G5" s="10"/>
      <c r="H5" s="10"/>
      <c r="I5" s="12" t="s">
        <v>8</v>
      </c>
    </row>
    <row r="6" spans="1:17" ht="24.95" customHeight="1">
      <c r="B6" s="13"/>
      <c r="C6" s="14"/>
      <c r="D6" s="15"/>
      <c r="E6" s="15"/>
      <c r="F6" s="16" t="s">
        <v>9</v>
      </c>
      <c r="G6" s="17" t="s">
        <v>10</v>
      </c>
      <c r="H6" s="17" t="s">
        <v>11</v>
      </c>
      <c r="I6" s="18"/>
      <c r="L6" s="19"/>
    </row>
    <row r="7" spans="1:17" ht="46.5" customHeight="1">
      <c r="A7" s="1" t="s">
        <v>12</v>
      </c>
      <c r="B7" s="20">
        <v>1</v>
      </c>
      <c r="C7" s="21" t="str">
        <f>VLOOKUP(A7,[1]building!$B$5:$F$4001,2,0)</f>
        <v>Dismantling, clearing away and carefully stacking materials useful for reuse for door and windows</v>
      </c>
      <c r="D7" s="22"/>
      <c r="E7" s="22"/>
      <c r="F7" s="22"/>
      <c r="G7" s="22"/>
      <c r="H7" s="23"/>
      <c r="I7" s="24"/>
    </row>
    <row r="8" spans="1:17" ht="27" customHeight="1">
      <c r="B8" s="20"/>
      <c r="C8" s="25" t="s">
        <v>13</v>
      </c>
      <c r="D8" s="26">
        <v>1</v>
      </c>
      <c r="E8" s="26">
        <v>1</v>
      </c>
      <c r="F8" s="27">
        <v>3.7</v>
      </c>
      <c r="G8" s="27"/>
      <c r="H8" s="27">
        <v>2.2000000000000002</v>
      </c>
      <c r="I8" s="28">
        <f>ROUND((PRODUCT(D8:H8)),2)</f>
        <v>8.14</v>
      </c>
    </row>
    <row r="9" spans="1:17" ht="27" customHeight="1">
      <c r="B9" s="20"/>
      <c r="C9" s="25" t="s">
        <v>13</v>
      </c>
      <c r="D9" s="26">
        <v>1</v>
      </c>
      <c r="E9" s="26">
        <v>1</v>
      </c>
      <c r="F9" s="27">
        <v>2.5499999999999998</v>
      </c>
      <c r="G9" s="27"/>
      <c r="H9" s="27">
        <v>2.2000000000000002</v>
      </c>
      <c r="I9" s="28">
        <f>ROUND((PRODUCT(D9:H9)),2)</f>
        <v>5.61</v>
      </c>
    </row>
    <row r="10" spans="1:17" ht="27" customHeight="1">
      <c r="B10" s="20"/>
      <c r="C10" s="25" t="s">
        <v>14</v>
      </c>
      <c r="D10" s="26">
        <v>1</v>
      </c>
      <c r="E10" s="26">
        <v>1</v>
      </c>
      <c r="F10" s="27">
        <v>1.1000000000000001</v>
      </c>
      <c r="G10" s="27"/>
      <c r="H10" s="27">
        <v>1.3</v>
      </c>
      <c r="I10" s="28">
        <f>ROUND((PRODUCT(D10:H10)),2)</f>
        <v>1.43</v>
      </c>
    </row>
    <row r="11" spans="1:17" ht="27" customHeight="1">
      <c r="B11" s="20"/>
      <c r="C11" s="25" t="s">
        <v>15</v>
      </c>
      <c r="D11" s="26"/>
      <c r="E11" s="26"/>
      <c r="F11" s="27"/>
      <c r="G11" s="29"/>
      <c r="H11" s="29"/>
      <c r="I11" s="30">
        <f>K11-J11</f>
        <v>1.9999999999999574E-2</v>
      </c>
      <c r="J11" s="4">
        <f>SUM(I8:I10)</f>
        <v>15.18</v>
      </c>
      <c r="K11" s="4">
        <f>ROUNDUP(J11,1)</f>
        <v>15.2</v>
      </c>
    </row>
    <row r="12" spans="1:17" ht="20.100000000000001" customHeight="1">
      <c r="B12" s="20"/>
      <c r="C12" s="25"/>
      <c r="D12" s="26"/>
      <c r="E12" s="26"/>
      <c r="F12" s="27"/>
      <c r="G12" s="29"/>
      <c r="H12" s="29"/>
      <c r="I12" s="24">
        <f>J11+I11</f>
        <v>15.2</v>
      </c>
      <c r="M12" s="4"/>
    </row>
    <row r="13" spans="1:17" ht="20.100000000000001" customHeight="1">
      <c r="B13" s="20"/>
      <c r="C13" s="25"/>
      <c r="D13" s="26"/>
      <c r="E13" s="26"/>
      <c r="F13" s="27"/>
      <c r="G13" s="29" t="s">
        <v>16</v>
      </c>
      <c r="H13" s="29">
        <f>I12</f>
        <v>15.2</v>
      </c>
      <c r="I13" s="24" t="s">
        <v>17</v>
      </c>
      <c r="L13" s="4" t="str">
        <f>A7</f>
        <v>Dismantling, clearing away and carefully stacking materials useful for re-use for door and windows</v>
      </c>
      <c r="M13" s="4">
        <f>B7</f>
        <v>1</v>
      </c>
      <c r="N13" s="4">
        <f>H13</f>
        <v>15.2</v>
      </c>
      <c r="O13" s="4" t="str">
        <f>I13</f>
        <v>Sq.m</v>
      </c>
      <c r="P13" s="31">
        <f>VLOOKUP(L13,[2]building!$B$5:$F$4002,3,0)</f>
        <v>146.58000000000001</v>
      </c>
      <c r="Q13" s="32">
        <f>ROUND(N13,2)*ROUND(P13,2)</f>
        <v>2228.0160000000001</v>
      </c>
    </row>
    <row r="14" spans="1:17" ht="96" customHeight="1">
      <c r="A14" s="1" t="s">
        <v>18</v>
      </c>
      <c r="B14" s="20">
        <f>B7+1</f>
        <v>2</v>
      </c>
      <c r="C14" s="21" t="str">
        <f>VLOOKUP(A14,[1]building!$B$5:$F$4001,2,0)</f>
        <v>Dismantling clearing away and carefully stacking materials useful for reuse for Brick / Stone Masonry in lime mortar wall  over the initial height of 3m  including the cost of required tools and plants scaffolding if necessary and clearing the debris away from the site etc  all complete and as directed by the departmental officers.</v>
      </c>
      <c r="D14" s="22"/>
      <c r="E14" s="22"/>
      <c r="F14" s="22"/>
      <c r="G14" s="22"/>
      <c r="H14" s="23"/>
      <c r="I14" s="24"/>
      <c r="M14" s="4"/>
    </row>
    <row r="15" spans="1:17" ht="24" customHeight="1">
      <c r="B15" s="20"/>
      <c r="C15" s="33" t="s">
        <v>19</v>
      </c>
      <c r="D15" s="34">
        <v>1</v>
      </c>
      <c r="E15" s="35">
        <v>1</v>
      </c>
      <c r="F15" s="36">
        <v>1.1000000000000001</v>
      </c>
      <c r="G15" s="36"/>
      <c r="H15" s="36">
        <v>0.75</v>
      </c>
      <c r="I15" s="28">
        <f>ROUND((PRODUCT(D15:H15)),2)</f>
        <v>0.83</v>
      </c>
      <c r="K15" s="4">
        <v>1.2</v>
      </c>
      <c r="M15" s="4"/>
    </row>
    <row r="16" spans="1:17" ht="27" customHeight="1">
      <c r="B16" s="20"/>
      <c r="C16" s="25" t="s">
        <v>15</v>
      </c>
      <c r="D16" s="26"/>
      <c r="E16" s="26"/>
      <c r="F16" s="27"/>
      <c r="G16" s="29"/>
      <c r="H16" s="29"/>
      <c r="I16" s="30">
        <f>K16-J16</f>
        <v>7.0000000000000062E-2</v>
      </c>
      <c r="J16" s="4">
        <f>SUM(I15:I15)</f>
        <v>0.83</v>
      </c>
      <c r="K16" s="4">
        <f>ROUNDUP(J16,1)</f>
        <v>0.9</v>
      </c>
      <c r="M16" s="4"/>
    </row>
    <row r="17" spans="1:17" ht="20.100000000000001" customHeight="1">
      <c r="B17" s="20"/>
      <c r="C17" s="25"/>
      <c r="D17" s="26"/>
      <c r="E17" s="26"/>
      <c r="F17" s="27"/>
      <c r="G17" s="29"/>
      <c r="H17" s="29"/>
      <c r="I17" s="24">
        <f>J16+I16</f>
        <v>0.9</v>
      </c>
      <c r="M17" s="4"/>
    </row>
    <row r="18" spans="1:17" ht="24" customHeight="1">
      <c r="B18" s="20"/>
      <c r="C18" s="25"/>
      <c r="D18" s="26"/>
      <c r="E18" s="26"/>
      <c r="F18" s="27"/>
      <c r="G18" s="29" t="s">
        <v>16</v>
      </c>
      <c r="H18" s="29">
        <f>I17</f>
        <v>0.9</v>
      </c>
      <c r="I18" s="24" t="s">
        <v>17</v>
      </c>
      <c r="L18" s="4" t="str">
        <f>A14</f>
        <v>Dismantling the Brick / Stone Masonry in lime mortar wall over the initial height of 3m</v>
      </c>
      <c r="M18" s="4">
        <f>B14</f>
        <v>2</v>
      </c>
      <c r="N18" s="4">
        <f>H18</f>
        <v>0.9</v>
      </c>
      <c r="O18" s="4" t="str">
        <f>I18</f>
        <v>Sq.m</v>
      </c>
      <c r="P18" s="32">
        <f>VLOOKUP(L18,'[3]building (2)'!$C$5:$G$2046,3,0)</f>
        <v>25.75</v>
      </c>
      <c r="Q18" s="32">
        <f>ROUND(N18,2)*ROUND(P18,2)</f>
        <v>23.175000000000001</v>
      </c>
    </row>
    <row r="19" spans="1:17" ht="72.75" customHeight="1">
      <c r="A19" s="1" t="s">
        <v>20</v>
      </c>
      <c r="B19" s="20">
        <f>B14+1</f>
        <v>3</v>
      </c>
      <c r="C19" s="21" t="str">
        <f>VLOOKUP(A19,[1]building!$B$5:$F$4001,2,0)</f>
        <v>Chipping of concrete and roughening the existing ceiling surfaces including the cost required tools and plants and scaffolding if necessary and clearing the debris away from the site etc., all complete and as directed by the competent authority.</v>
      </c>
      <c r="D19" s="22"/>
      <c r="E19" s="22"/>
      <c r="F19" s="22"/>
      <c r="G19" s="22"/>
      <c r="H19" s="23"/>
      <c r="I19" s="24"/>
      <c r="M19" s="4"/>
    </row>
    <row r="20" spans="1:17" ht="20.25" customHeight="1">
      <c r="B20" s="20"/>
      <c r="C20" s="37" t="s">
        <v>21</v>
      </c>
      <c r="D20" s="34">
        <f>D15</f>
        <v>1</v>
      </c>
      <c r="E20" s="35">
        <f>E15</f>
        <v>1</v>
      </c>
      <c r="F20" s="36">
        <v>5.85</v>
      </c>
      <c r="G20" s="36">
        <v>2.4500000000000002</v>
      </c>
      <c r="H20" s="36"/>
      <c r="I20" s="28">
        <f>ROUND((PRODUCT(D20:H20)),2)</f>
        <v>14.33</v>
      </c>
      <c r="M20" s="4"/>
    </row>
    <row r="21" spans="1:17" ht="20.25" customHeight="1">
      <c r="B21" s="20"/>
      <c r="C21" s="37" t="s">
        <v>22</v>
      </c>
      <c r="D21" s="34">
        <v>1</v>
      </c>
      <c r="E21" s="35">
        <v>1</v>
      </c>
      <c r="F21" s="36">
        <v>1.46</v>
      </c>
      <c r="G21" s="36">
        <v>1.46</v>
      </c>
      <c r="H21" s="36"/>
      <c r="I21" s="28">
        <f>ROUND((PRODUCT(D21:H21)),2)</f>
        <v>2.13</v>
      </c>
      <c r="M21" s="4"/>
    </row>
    <row r="22" spans="1:17" ht="20.25" customHeight="1">
      <c r="B22" s="20"/>
      <c r="C22" s="37" t="s">
        <v>23</v>
      </c>
      <c r="D22" s="34">
        <v>1</v>
      </c>
      <c r="E22" s="35">
        <v>1</v>
      </c>
      <c r="F22" s="36">
        <v>5.85</v>
      </c>
      <c r="G22" s="36">
        <v>1.8</v>
      </c>
      <c r="H22" s="36"/>
      <c r="I22" s="28">
        <f>ROUND((PRODUCT(D22:H22)),2)</f>
        <v>10.53</v>
      </c>
      <c r="M22" s="4"/>
    </row>
    <row r="23" spans="1:17" ht="20.25" customHeight="1">
      <c r="B23" s="20"/>
      <c r="C23" s="37" t="s">
        <v>24</v>
      </c>
      <c r="D23" s="34">
        <v>1</v>
      </c>
      <c r="E23" s="35">
        <v>1</v>
      </c>
      <c r="F23" s="36">
        <v>5.85</v>
      </c>
      <c r="G23" s="36">
        <v>4.5199999999999996</v>
      </c>
      <c r="H23" s="36"/>
      <c r="I23" s="28">
        <f>ROUND((PRODUCT(D23:H23)),2)</f>
        <v>26.44</v>
      </c>
      <c r="M23" s="4"/>
    </row>
    <row r="24" spans="1:17" ht="27" customHeight="1">
      <c r="B24" s="20"/>
      <c r="C24" s="25" t="s">
        <v>15</v>
      </c>
      <c r="D24" s="26"/>
      <c r="E24" s="26"/>
      <c r="F24" s="27"/>
      <c r="G24" s="29"/>
      <c r="H24" s="29"/>
      <c r="I24" s="30">
        <f>K24-J24</f>
        <v>6.9999999999993179E-2</v>
      </c>
      <c r="J24" s="4">
        <f>SUM(I20:I23)</f>
        <v>53.430000000000007</v>
      </c>
      <c r="K24" s="4">
        <f>ROUNDUP(J24,1)</f>
        <v>53.5</v>
      </c>
      <c r="M24" s="4"/>
    </row>
    <row r="25" spans="1:17" ht="20.100000000000001" customHeight="1">
      <c r="B25" s="20"/>
      <c r="C25" s="25"/>
      <c r="D25" s="26"/>
      <c r="E25" s="26"/>
      <c r="F25" s="27"/>
      <c r="G25" s="29"/>
      <c r="H25" s="29"/>
      <c r="I25" s="24">
        <f>J24+I24</f>
        <v>53.5</v>
      </c>
      <c r="M25" s="4"/>
    </row>
    <row r="26" spans="1:17" ht="15">
      <c r="B26" s="20"/>
      <c r="C26" s="25"/>
      <c r="D26" s="26"/>
      <c r="E26" s="26"/>
      <c r="F26" s="27"/>
      <c r="G26" s="29" t="s">
        <v>16</v>
      </c>
      <c r="H26" s="29">
        <f>I25</f>
        <v>53.5</v>
      </c>
      <c r="I26" s="24" t="s">
        <v>17</v>
      </c>
      <c r="L26" s="4" t="str">
        <f>A19</f>
        <v>Chipping of plastering for existing wall portion etc., all complete</v>
      </c>
      <c r="M26" s="4">
        <f>B19</f>
        <v>3</v>
      </c>
      <c r="N26" s="4">
        <f>H26</f>
        <v>53.5</v>
      </c>
      <c r="O26" s="4" t="str">
        <f>I26</f>
        <v>Sq.m</v>
      </c>
      <c r="P26" s="32">
        <f>VLOOKUP(L26,'[3]building (2)'!$C$5:$G$2046,3,0)</f>
        <v>34.85</v>
      </c>
      <c r="Q26" s="32">
        <f>ROUND(N26,2)*ROUND(P26,2)</f>
        <v>1864.4750000000001</v>
      </c>
    </row>
    <row r="27" spans="1:17" ht="67.5" customHeight="1">
      <c r="A27" s="1" t="s">
        <v>25</v>
      </c>
      <c r="B27" s="20">
        <f>B19+1</f>
        <v>4</v>
      </c>
      <c r="C27" s="21" t="str">
        <f>VLOOKUP(A27,[1]building!$B$5:$F$4001,2,0)</f>
        <v>Dismantling, clearing away and carefully stacking materials useful for re-use for Floor finish and dadooing walls in cement mortar with Mosaic Tiles / Glazed Tiles / Cuddapah Slabs</v>
      </c>
      <c r="D27" s="22"/>
      <c r="E27" s="22"/>
      <c r="F27" s="22"/>
      <c r="G27" s="22"/>
      <c r="H27" s="23"/>
      <c r="I27" s="24"/>
      <c r="M27" s="4"/>
    </row>
    <row r="28" spans="1:17" ht="22.5" customHeight="1">
      <c r="B28" s="20"/>
      <c r="C28" s="38" t="s">
        <v>26</v>
      </c>
      <c r="D28" s="25"/>
      <c r="E28" s="25"/>
      <c r="F28" s="27"/>
      <c r="G28" s="27"/>
      <c r="H28" s="27"/>
      <c r="I28" s="28"/>
      <c r="M28" s="4"/>
    </row>
    <row r="29" spans="1:17" ht="22.5" customHeight="1">
      <c r="B29" s="20"/>
      <c r="C29" s="25" t="s">
        <v>27</v>
      </c>
      <c r="D29" s="34">
        <v>1</v>
      </c>
      <c r="E29" s="35">
        <v>2</v>
      </c>
      <c r="F29" s="36">
        <v>5.85</v>
      </c>
      <c r="G29" s="36">
        <v>0.3</v>
      </c>
      <c r="H29" s="36">
        <v>0.05</v>
      </c>
      <c r="I29" s="28">
        <f>ROUND((PRODUCT(D29:H29)),2)</f>
        <v>0.18</v>
      </c>
      <c r="M29" s="4"/>
    </row>
    <row r="30" spans="1:17" ht="22.5" customHeight="1">
      <c r="B30" s="20"/>
      <c r="C30" s="25" t="s">
        <v>15</v>
      </c>
      <c r="D30" s="26"/>
      <c r="E30" s="26"/>
      <c r="F30" s="27"/>
      <c r="G30" s="29"/>
      <c r="H30" s="29"/>
      <c r="I30" s="30">
        <f>K30-J30</f>
        <v>2.0000000000000018E-2</v>
      </c>
      <c r="J30" s="4">
        <f>SUM(I29:I29)</f>
        <v>0.18</v>
      </c>
      <c r="K30" s="4">
        <f>ROUNDUP(J30,1)</f>
        <v>0.2</v>
      </c>
      <c r="M30" s="4"/>
    </row>
    <row r="31" spans="1:17" ht="22.5" customHeight="1">
      <c r="B31" s="20"/>
      <c r="C31" s="25"/>
      <c r="D31" s="26"/>
      <c r="E31" s="26"/>
      <c r="F31" s="27"/>
      <c r="G31" s="29"/>
      <c r="H31" s="29"/>
      <c r="I31" s="24">
        <f>J30+I30</f>
        <v>0.2</v>
      </c>
      <c r="M31" s="4"/>
    </row>
    <row r="32" spans="1:17" ht="22.5" customHeight="1">
      <c r="B32" s="20"/>
      <c r="C32" s="25"/>
      <c r="D32" s="26"/>
      <c r="E32" s="26"/>
      <c r="F32" s="27"/>
      <c r="G32" s="29" t="s">
        <v>16</v>
      </c>
      <c r="H32" s="29">
        <f>I31</f>
        <v>0.2</v>
      </c>
      <c r="I32" s="24" t="s">
        <v>17</v>
      </c>
      <c r="L32" s="4" t="str">
        <f>A27</f>
        <v>Dismantling of Mosaic Tiles / Glazed Tiles / Cuddapah Slabs</v>
      </c>
      <c r="M32" s="4">
        <f>B27</f>
        <v>4</v>
      </c>
      <c r="N32" s="4">
        <f>H32</f>
        <v>0.2</v>
      </c>
      <c r="O32" s="4" t="str">
        <f>I32</f>
        <v>Sq.m</v>
      </c>
      <c r="P32" s="32">
        <f>VLOOKUP(L32,'[3]building (2)'!$C$5:$G$2046,3,0)</f>
        <v>57.23</v>
      </c>
      <c r="Q32" s="32">
        <f>ROUND(N32,2)*ROUND(P32,2)</f>
        <v>11.446</v>
      </c>
    </row>
    <row r="33" spans="1:17" ht="89.25" customHeight="1">
      <c r="A33" s="1" t="s">
        <v>28</v>
      </c>
      <c r="B33" s="20">
        <f>B27+1</f>
        <v>5</v>
      </c>
      <c r="C33" s="21" t="str">
        <f>VLOOKUP(A33,[1]building!$B$5:$F$4001,2,0)</f>
        <v>Dismantling clearing away and carefully stacking materials useful for reuse for Plain Cement Concrete including the cost of required tools and plants scaffolding if necessary and clearing the debris away from the site etc  all complete and as directed by the departmental officers.</v>
      </c>
      <c r="D33" s="22"/>
      <c r="E33" s="22"/>
      <c r="F33" s="22"/>
      <c r="G33" s="22"/>
      <c r="H33" s="23"/>
      <c r="I33" s="24"/>
      <c r="M33" s="4"/>
    </row>
    <row r="34" spans="1:17" ht="22.5" customHeight="1">
      <c r="B34" s="20"/>
      <c r="C34" s="38" t="s">
        <v>26</v>
      </c>
      <c r="D34" s="25"/>
      <c r="E34" s="25"/>
      <c r="F34" s="27"/>
      <c r="G34" s="27"/>
      <c r="H34" s="27"/>
      <c r="I34" s="28"/>
      <c r="M34" s="4"/>
    </row>
    <row r="35" spans="1:17" ht="22.5" customHeight="1">
      <c r="B35" s="20"/>
      <c r="C35" s="25" t="s">
        <v>27</v>
      </c>
      <c r="D35" s="34">
        <v>1</v>
      </c>
      <c r="E35" s="35">
        <v>2</v>
      </c>
      <c r="F35" s="36">
        <v>5.85</v>
      </c>
      <c r="G35" s="36">
        <v>0.3</v>
      </c>
      <c r="H35" s="36">
        <v>0.1</v>
      </c>
      <c r="I35" s="28">
        <f>ROUND((PRODUCT(D35:H35)),2)</f>
        <v>0.35</v>
      </c>
      <c r="M35" s="4"/>
    </row>
    <row r="36" spans="1:17" ht="22.5" customHeight="1">
      <c r="B36" s="20"/>
      <c r="C36" s="25" t="s">
        <v>15</v>
      </c>
      <c r="D36" s="26"/>
      <c r="E36" s="26"/>
      <c r="F36" s="27"/>
      <c r="G36" s="29"/>
      <c r="H36" s="29"/>
      <c r="I36" s="30">
        <f>K36-J36</f>
        <v>5.0000000000000044E-2</v>
      </c>
      <c r="J36" s="4">
        <f>SUM(I35:I35)</f>
        <v>0.35</v>
      </c>
      <c r="K36" s="4">
        <f>ROUNDUP(J36,1)</f>
        <v>0.4</v>
      </c>
      <c r="M36" s="4"/>
    </row>
    <row r="37" spans="1:17" ht="22.5" customHeight="1">
      <c r="B37" s="20"/>
      <c r="C37" s="25"/>
      <c r="D37" s="26"/>
      <c r="E37" s="26"/>
      <c r="F37" s="27"/>
      <c r="G37" s="29"/>
      <c r="H37" s="29"/>
      <c r="I37" s="24">
        <f>J36+I36</f>
        <v>0.4</v>
      </c>
      <c r="M37" s="4"/>
    </row>
    <row r="38" spans="1:17" ht="22.5" customHeight="1">
      <c r="B38" s="20"/>
      <c r="C38" s="25"/>
      <c r="D38" s="26"/>
      <c r="E38" s="26"/>
      <c r="F38" s="27"/>
      <c r="G38" s="29" t="s">
        <v>16</v>
      </c>
      <c r="H38" s="29">
        <f>I37</f>
        <v>0.4</v>
      </c>
      <c r="I38" s="24" t="s">
        <v>17</v>
      </c>
      <c r="L38" s="4" t="str">
        <f>A33</f>
        <v>Dismantling Plain Cement Concrete</v>
      </c>
      <c r="M38" s="4">
        <f>B33</f>
        <v>5</v>
      </c>
      <c r="N38" s="4">
        <f>H38</f>
        <v>0.4</v>
      </c>
      <c r="O38" s="4" t="str">
        <f>I38</f>
        <v>Sq.m</v>
      </c>
      <c r="P38" s="32">
        <f>VLOOKUP(L38,'[3]building (2)'!$C$5:$G$2046,3,0)</f>
        <v>419</v>
      </c>
      <c r="Q38" s="32">
        <f>ROUND(N38,2)*ROUND(P38,2)</f>
        <v>167.60000000000002</v>
      </c>
    </row>
    <row r="39" spans="1:17" ht="71.25" customHeight="1">
      <c r="A39" s="1" t="str">
        <f>[1]building!B340</f>
        <v xml:space="preserve">Pointing to the existing hydraulic pressed tiles with cement morter 1:3 mixed with water proofing compound including curing etc., as per standard specifications. </v>
      </c>
      <c r="B39" s="20">
        <f>B33+1</f>
        <v>6</v>
      </c>
      <c r="C39" s="21" t="str">
        <f>VLOOKUP(A39,[1]building!$B$5:$F$4001,2,0)</f>
        <v xml:space="preserve">Pointing to the existing hydraulic pressed tiles with cement morter 1:3 mixed with water proofing compound including curing etc., as per standard specifications. </v>
      </c>
      <c r="D39" s="22"/>
      <c r="E39" s="22"/>
      <c r="F39" s="22"/>
      <c r="G39" s="22"/>
      <c r="H39" s="23"/>
      <c r="I39" s="24"/>
      <c r="M39" s="4"/>
    </row>
    <row r="40" spans="1:17" ht="22.5" customHeight="1">
      <c r="B40" s="20"/>
      <c r="C40" s="38" t="s">
        <v>29</v>
      </c>
      <c r="D40" s="25"/>
      <c r="E40" s="25"/>
      <c r="F40" s="27"/>
      <c r="G40" s="27"/>
      <c r="H40" s="27"/>
      <c r="I40" s="28"/>
      <c r="M40" s="4"/>
    </row>
    <row r="41" spans="1:17" ht="22.5" customHeight="1">
      <c r="B41" s="20"/>
      <c r="C41" s="25" t="s">
        <v>30</v>
      </c>
      <c r="D41" s="34">
        <v>1</v>
      </c>
      <c r="E41" s="35">
        <v>1</v>
      </c>
      <c r="F41" s="36">
        <v>12.04</v>
      </c>
      <c r="G41" s="36">
        <v>2.4500000000000002</v>
      </c>
      <c r="H41" s="36"/>
      <c r="I41" s="28">
        <f>ROUND((PRODUCT(D41:H41)),2)</f>
        <v>29.5</v>
      </c>
      <c r="M41" s="4"/>
    </row>
    <row r="42" spans="1:17" ht="22.5" customHeight="1">
      <c r="B42" s="20"/>
      <c r="C42" s="25" t="s">
        <v>22</v>
      </c>
      <c r="D42" s="34">
        <v>1</v>
      </c>
      <c r="E42" s="35">
        <v>2</v>
      </c>
      <c r="F42" s="36">
        <v>1.46</v>
      </c>
      <c r="G42" s="36">
        <v>1.46</v>
      </c>
      <c r="H42" s="36"/>
      <c r="I42" s="28">
        <f>ROUND((PRODUCT(D42:H42)),2)</f>
        <v>4.26</v>
      </c>
      <c r="M42" s="4"/>
    </row>
    <row r="43" spans="1:17" ht="22.5" customHeight="1">
      <c r="B43" s="20"/>
      <c r="C43" s="25" t="s">
        <v>31</v>
      </c>
      <c r="D43" s="34">
        <v>1</v>
      </c>
      <c r="E43" s="35">
        <v>1</v>
      </c>
      <c r="F43" s="36">
        <v>12.04</v>
      </c>
      <c r="G43" s="36">
        <v>16.739999999999998</v>
      </c>
      <c r="H43" s="36"/>
      <c r="I43" s="28">
        <f>ROUND((PRODUCT(D43:H43)),2)</f>
        <v>201.55</v>
      </c>
      <c r="M43" s="4"/>
    </row>
    <row r="44" spans="1:17" ht="22.5" customHeight="1">
      <c r="B44" s="20"/>
      <c r="C44" s="25"/>
      <c r="D44" s="34"/>
      <c r="E44" s="35"/>
      <c r="F44" s="36"/>
      <c r="G44" s="36"/>
      <c r="H44" s="36"/>
      <c r="I44" s="28"/>
      <c r="M44" s="4"/>
    </row>
    <row r="45" spans="1:17" ht="22.5" customHeight="1">
      <c r="B45" s="20"/>
      <c r="C45" s="25" t="s">
        <v>15</v>
      </c>
      <c r="D45" s="26"/>
      <c r="E45" s="26"/>
      <c r="F45" s="27"/>
      <c r="G45" s="29"/>
      <c r="H45" s="29"/>
      <c r="I45" s="30">
        <f>K45-J45</f>
        <v>0</v>
      </c>
      <c r="J45" s="4">
        <f>SUM(I41:I41)</f>
        <v>29.5</v>
      </c>
      <c r="K45" s="4">
        <f>ROUNDUP(J45,1)</f>
        <v>29.5</v>
      </c>
      <c r="M45" s="4"/>
    </row>
    <row r="46" spans="1:17" ht="22.5" customHeight="1">
      <c r="B46" s="20"/>
      <c r="C46" s="25"/>
      <c r="D46" s="26"/>
      <c r="E46" s="26"/>
      <c r="F46" s="27"/>
      <c r="G46" s="29"/>
      <c r="H46" s="29"/>
      <c r="I46" s="24">
        <f>J45+I45</f>
        <v>29.5</v>
      </c>
      <c r="M46" s="4"/>
    </row>
    <row r="47" spans="1:17" ht="22.5" customHeight="1">
      <c r="B47" s="20"/>
      <c r="C47" s="25"/>
      <c r="D47" s="26"/>
      <c r="E47" s="26"/>
      <c r="F47" s="27"/>
      <c r="G47" s="29" t="s">
        <v>16</v>
      </c>
      <c r="H47" s="29">
        <f>I46</f>
        <v>29.5</v>
      </c>
      <c r="I47" s="24" t="s">
        <v>17</v>
      </c>
      <c r="L47" s="4" t="str">
        <f>A39</f>
        <v xml:space="preserve">Pointing to the existing hydraulic pressed tiles with cement morter 1:3 mixed with water proofing compound including curing etc., as per standard specifications. </v>
      </c>
      <c r="M47" s="4">
        <f>B39</f>
        <v>6</v>
      </c>
      <c r="N47" s="4">
        <f>H47</f>
        <v>29.5</v>
      </c>
      <c r="O47" s="4" t="str">
        <f>I47</f>
        <v>Sq.m</v>
      </c>
      <c r="P47" s="32" t="e">
        <f>VLOOKUP(L47,'[3]building (2)'!$C$5:$G$2046,3,0)</f>
        <v>#N/A</v>
      </c>
      <c r="Q47" s="32" t="e">
        <f>ROUND(N47,2)*ROUND(P47,2)</f>
        <v>#N/A</v>
      </c>
    </row>
    <row r="48" spans="1:17" ht="148.5" customHeight="1">
      <c r="A48" s="1" t="s">
        <v>32</v>
      </c>
      <c r="B48" s="20">
        <f>B39+1</f>
        <v>7</v>
      </c>
      <c r="C48" s="21" t="str">
        <f>VLOOKUP(A48,[1]building!$B$5:$F$4001,2,0)</f>
        <v>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v>
      </c>
      <c r="D48" s="22"/>
      <c r="E48" s="22"/>
      <c r="F48" s="22"/>
      <c r="G48" s="22"/>
      <c r="H48" s="23"/>
      <c r="I48" s="24"/>
      <c r="M48" s="4"/>
    </row>
    <row r="49" spans="1:17" ht="17.25" customHeight="1">
      <c r="A49" s="1" t="s">
        <v>33</v>
      </c>
      <c r="B49" s="20"/>
      <c r="C49" s="21" t="str">
        <f>VLOOKUP(A49,[1]building!$B$5:$F$4001,2,0)</f>
        <v>a)  0 to 2m depth.</v>
      </c>
      <c r="D49" s="22"/>
      <c r="E49" s="22"/>
      <c r="F49" s="22"/>
      <c r="G49" s="22"/>
      <c r="H49" s="23"/>
      <c r="I49" s="24"/>
      <c r="M49" s="4"/>
    </row>
    <row r="50" spans="1:17" ht="17.25" customHeight="1">
      <c r="B50" s="20"/>
      <c r="C50" s="39" t="s">
        <v>27</v>
      </c>
      <c r="D50" s="34">
        <v>1</v>
      </c>
      <c r="E50" s="35">
        <v>2</v>
      </c>
      <c r="F50" s="36">
        <v>5.85</v>
      </c>
      <c r="G50" s="36">
        <v>0.3</v>
      </c>
      <c r="H50" s="36">
        <v>0.15</v>
      </c>
      <c r="I50" s="28">
        <f>ROUND((PRODUCT(D50:H50)),2)</f>
        <v>0.53</v>
      </c>
      <c r="M50" s="4"/>
    </row>
    <row r="51" spans="1:17" ht="22.5" customHeight="1">
      <c r="B51" s="20"/>
      <c r="C51" s="25" t="s">
        <v>34</v>
      </c>
      <c r="D51" s="26">
        <v>1</v>
      </c>
      <c r="E51" s="26">
        <v>1</v>
      </c>
      <c r="F51" s="27">
        <v>4.5599999999999996</v>
      </c>
      <c r="G51" s="27">
        <v>0.3</v>
      </c>
      <c r="H51" s="27">
        <v>0.45</v>
      </c>
      <c r="I51" s="28">
        <f>ROUND((PRODUCT(D51:H51)),2)</f>
        <v>0.62</v>
      </c>
      <c r="M51" s="4"/>
    </row>
    <row r="52" spans="1:17" ht="22.5" customHeight="1">
      <c r="B52" s="20"/>
      <c r="C52" s="25" t="s">
        <v>15</v>
      </c>
      <c r="D52" s="26"/>
      <c r="E52" s="26"/>
      <c r="F52" s="27"/>
      <c r="G52" s="29"/>
      <c r="H52" s="29"/>
      <c r="I52" s="30">
        <f>K52-J52</f>
        <v>5.0000000000000266E-2</v>
      </c>
      <c r="J52" s="4">
        <f>SUM(I50:I51)</f>
        <v>1.1499999999999999</v>
      </c>
      <c r="K52" s="4">
        <f>ROUNDUP(J52,1)</f>
        <v>1.2000000000000002</v>
      </c>
      <c r="M52" s="4"/>
    </row>
    <row r="53" spans="1:17" ht="22.5" customHeight="1">
      <c r="B53" s="20"/>
      <c r="C53" s="25"/>
      <c r="D53" s="26"/>
      <c r="E53" s="26"/>
      <c r="F53" s="27"/>
      <c r="G53" s="29"/>
      <c r="H53" s="29"/>
      <c r="I53" s="24">
        <f>J52+I52</f>
        <v>1.2000000000000002</v>
      </c>
      <c r="L53" s="4" t="str">
        <f>A48</f>
        <v>Earth work excavation in all soils (including refilling)</v>
      </c>
      <c r="M53" s="4">
        <f>B48</f>
        <v>7</v>
      </c>
    </row>
    <row r="54" spans="1:17" ht="22.5" customHeight="1">
      <c r="B54" s="20"/>
      <c r="C54" s="25"/>
      <c r="D54" s="26"/>
      <c r="E54" s="26"/>
      <c r="F54" s="27"/>
      <c r="G54" s="29" t="s">
        <v>16</v>
      </c>
      <c r="H54" s="29">
        <f>I53</f>
        <v>1.2000000000000002</v>
      </c>
      <c r="I54" s="24" t="s">
        <v>35</v>
      </c>
      <c r="L54" s="4" t="str">
        <f>A49</f>
        <v xml:space="preserve">a. 0 to 2 mt.  
Earth work excavation in all soils (including refilling) </v>
      </c>
      <c r="M54" s="4">
        <f>B49</f>
        <v>0</v>
      </c>
      <c r="N54" s="4">
        <f>H54</f>
        <v>1.2000000000000002</v>
      </c>
      <c r="O54" s="4" t="str">
        <f>I54</f>
        <v>Cu.m</v>
      </c>
      <c r="P54" s="32">
        <f>VLOOKUP(L54,'[3]building (2)'!$C$5:$G$2046,3,0)</f>
        <v>236.05</v>
      </c>
      <c r="Q54" s="32">
        <f>ROUND(N54,2)*ROUND(P54,2)</f>
        <v>283.26</v>
      </c>
    </row>
    <row r="55" spans="1:17" ht="105.75" customHeight="1">
      <c r="A55" s="1" t="s">
        <v>36</v>
      </c>
      <c r="B55" s="20">
        <f>B48+1</f>
        <v>8</v>
      </c>
      <c r="C55" s="21" t="str">
        <f>VLOOKUP(A55,[1]building!$B$5:$F$4001,2,0)</f>
        <v>Plain cement concrete 1:5:10 (one of cement, five of sand and ten of hard broken stone jelly) for  foundation using 40mm gauge hard broken stone jelly inclusive of shoring strutting and bailing out water wherever necessary ramming, curing etc., complete in all respects complying with relevant standard specifications and as directed by the departmental officers.</v>
      </c>
      <c r="D55" s="22"/>
      <c r="E55" s="22"/>
      <c r="F55" s="22"/>
      <c r="G55" s="22"/>
      <c r="H55" s="23"/>
      <c r="I55" s="24"/>
      <c r="M55" s="4"/>
    </row>
    <row r="56" spans="1:17" ht="22.5" customHeight="1">
      <c r="B56" s="20"/>
      <c r="C56" s="25" t="s">
        <v>27</v>
      </c>
      <c r="D56" s="34">
        <v>1</v>
      </c>
      <c r="E56" s="35">
        <v>2</v>
      </c>
      <c r="F56" s="36">
        <v>5.85</v>
      </c>
      <c r="G56" s="36">
        <v>0.3</v>
      </c>
      <c r="H56" s="36">
        <v>0.15</v>
      </c>
      <c r="I56" s="28">
        <f>ROUND((PRODUCT(D56:H56)),2)</f>
        <v>0.53</v>
      </c>
      <c r="M56" s="4"/>
    </row>
    <row r="57" spans="1:17" ht="22.5" customHeight="1">
      <c r="B57" s="20"/>
      <c r="C57" s="25" t="str">
        <f>C51</f>
        <v>For Guard Toilet Front &amp; Side wall</v>
      </c>
      <c r="D57" s="26">
        <v>1</v>
      </c>
      <c r="E57" s="26">
        <v>1</v>
      </c>
      <c r="F57" s="27">
        <v>4.5599999999999996</v>
      </c>
      <c r="G57" s="27">
        <v>0.3</v>
      </c>
      <c r="H57" s="27">
        <v>0.15</v>
      </c>
      <c r="I57" s="28">
        <f>ROUND((PRODUCT(D57:H57)),2)</f>
        <v>0.21</v>
      </c>
      <c r="M57" s="4"/>
    </row>
    <row r="58" spans="1:17" ht="22.5" customHeight="1">
      <c r="B58" s="20"/>
      <c r="C58" s="25" t="s">
        <v>15</v>
      </c>
      <c r="D58" s="26"/>
      <c r="E58" s="26"/>
      <c r="F58" s="27"/>
      <c r="G58" s="29"/>
      <c r="H58" s="29"/>
      <c r="I58" s="30">
        <f>K58-J58</f>
        <v>5.9999999999999942E-2</v>
      </c>
      <c r="J58" s="4">
        <f>SUM(I56:I57)</f>
        <v>0.74</v>
      </c>
      <c r="K58" s="4">
        <f>ROUNDUP(J58,1)</f>
        <v>0.79999999999999993</v>
      </c>
      <c r="M58" s="4"/>
    </row>
    <row r="59" spans="1:17" ht="22.5" customHeight="1">
      <c r="B59" s="20"/>
      <c r="C59" s="25"/>
      <c r="D59" s="26"/>
      <c r="E59" s="26"/>
      <c r="F59" s="27"/>
      <c r="G59" s="29"/>
      <c r="H59" s="29"/>
      <c r="I59" s="24">
        <f>K58</f>
        <v>0.79999999999999993</v>
      </c>
      <c r="M59" s="4"/>
    </row>
    <row r="60" spans="1:17" ht="22.5" customHeight="1">
      <c r="B60" s="20"/>
      <c r="C60" s="25"/>
      <c r="D60" s="26"/>
      <c r="E60" s="26"/>
      <c r="F60" s="27"/>
      <c r="G60" s="29" t="s">
        <v>16</v>
      </c>
      <c r="H60" s="29">
        <f>I59</f>
        <v>0.79999999999999993</v>
      </c>
      <c r="I60" s="24" t="s">
        <v>35</v>
      </c>
      <c r="L60" s="4" t="str">
        <f>A55</f>
        <v>C.C.1:5:10 for Foundation &amp; Basement</v>
      </c>
      <c r="M60" s="4">
        <f>B55</f>
        <v>8</v>
      </c>
      <c r="N60" s="4">
        <f>H60</f>
        <v>0.79999999999999993</v>
      </c>
      <c r="O60" s="4" t="str">
        <f>I60</f>
        <v>Cu.m</v>
      </c>
      <c r="P60" s="32">
        <f>VLOOKUP(L60,'[3]building (2)'!$C$5:$G$2046,3,0)</f>
        <v>4676.7</v>
      </c>
      <c r="Q60" s="32">
        <f>ROUND(N60,2)*ROUND(P60,2)</f>
        <v>3741.36</v>
      </c>
    </row>
    <row r="61" spans="1:17" ht="96" customHeight="1">
      <c r="A61" s="1" t="s">
        <v>37</v>
      </c>
      <c r="B61" s="20">
        <f>B55+1</f>
        <v>9</v>
      </c>
      <c r="C61" s="21" t="str">
        <f>VLOOKUP(A61,[1]building!$B$5:$F$4001,2,0)</f>
        <v>Standardised concrete Mix M20 Grade Concrete for all reinforced cement concrete works, namely plinth beams, tie beams, column and column footing, slabs etc. using 20mm gauge hard broken stone jelly excluding the cost and fabrication of reinforcement grills, shuttering and centering but including vibrating, laying, curing with relevant standard specifications</v>
      </c>
      <c r="D61" s="22"/>
      <c r="E61" s="22"/>
      <c r="F61" s="22"/>
      <c r="G61" s="22"/>
      <c r="H61" s="23"/>
      <c r="I61" s="24"/>
      <c r="M61" s="4"/>
    </row>
    <row r="62" spans="1:17" ht="30.75" customHeight="1">
      <c r="A62" s="1" t="s">
        <v>38</v>
      </c>
      <c r="B62" s="20"/>
      <c r="C62" s="21" t="str">
        <f>VLOOKUP(A62,[1]building!$B$5:$F$4001,2,0)</f>
        <v>a. In Foundation and basement</v>
      </c>
      <c r="D62" s="22"/>
      <c r="E62" s="22"/>
      <c r="F62" s="22"/>
      <c r="G62" s="22"/>
      <c r="H62" s="23"/>
      <c r="I62" s="24"/>
      <c r="M62" s="4"/>
    </row>
    <row r="63" spans="1:17" ht="22.5" customHeight="1">
      <c r="B63" s="20"/>
      <c r="C63" s="25" t="s">
        <v>27</v>
      </c>
      <c r="D63" s="34">
        <v>1</v>
      </c>
      <c r="E63" s="35">
        <v>2</v>
      </c>
      <c r="F63" s="36">
        <v>5.85</v>
      </c>
      <c r="G63" s="36">
        <v>0.23</v>
      </c>
      <c r="H63" s="36">
        <v>0.23</v>
      </c>
      <c r="I63" s="28">
        <f>ROUND((PRODUCT(D63:H63)),2)</f>
        <v>0.62</v>
      </c>
      <c r="M63" s="4"/>
    </row>
    <row r="64" spans="1:17" ht="22.5" customHeight="1">
      <c r="B64" s="20"/>
      <c r="C64" s="25" t="s">
        <v>15</v>
      </c>
      <c r="D64" s="26"/>
      <c r="E64" s="26"/>
      <c r="F64" s="27"/>
      <c r="G64" s="29"/>
      <c r="H64" s="29"/>
      <c r="I64" s="30">
        <f>K64-J64</f>
        <v>7.999999999999996E-2</v>
      </c>
      <c r="J64" s="4">
        <f>SUM(I63:I63)</f>
        <v>0.62</v>
      </c>
      <c r="K64" s="4">
        <f>ROUNDUP(J64,1)</f>
        <v>0.7</v>
      </c>
      <c r="M64" s="4"/>
    </row>
    <row r="65" spans="1:17" ht="22.5" customHeight="1">
      <c r="B65" s="20"/>
      <c r="C65" s="25"/>
      <c r="D65" s="26"/>
      <c r="E65" s="26"/>
      <c r="F65" s="27"/>
      <c r="G65" s="29"/>
      <c r="H65" s="29"/>
      <c r="I65" s="24">
        <f>K64</f>
        <v>0.7</v>
      </c>
      <c r="J65" s="4">
        <f>SUM(I63:I63)</f>
        <v>0.62</v>
      </c>
      <c r="L65" s="4" t="str">
        <f>A61</f>
        <v>Standardised concrete Mix M20 Grade Concrete</v>
      </c>
      <c r="M65" s="4">
        <f>B61</f>
        <v>9</v>
      </c>
    </row>
    <row r="66" spans="1:17" ht="22.5" customHeight="1">
      <c r="B66" s="20"/>
      <c r="C66" s="25"/>
      <c r="D66" s="26"/>
      <c r="E66" s="26"/>
      <c r="F66" s="27"/>
      <c r="G66" s="29" t="s">
        <v>16</v>
      </c>
      <c r="H66" s="29">
        <f>I65</f>
        <v>0.7</v>
      </c>
      <c r="I66" s="24" t="s">
        <v>35</v>
      </c>
      <c r="L66" s="4" t="str">
        <f>A62</f>
        <v>a. In Foundation and basement Standardised concrete Mix M20 Grade Concrete</v>
      </c>
      <c r="M66" s="4">
        <f>B62</f>
        <v>0</v>
      </c>
      <c r="N66" s="4">
        <f>H66</f>
        <v>0.7</v>
      </c>
      <c r="O66" s="4" t="str">
        <f>I66</f>
        <v>Cu.m</v>
      </c>
      <c r="P66" s="32">
        <f>VLOOKUP(L66,'[3]building (2)'!$C$5:$G$2046,3,0)</f>
        <v>7754.42</v>
      </c>
      <c r="Q66" s="32">
        <f>ROUND(N66,2)*ROUND(P66,2)</f>
        <v>5428.0940000000001</v>
      </c>
    </row>
    <row r="67" spans="1:17" ht="85.5" customHeight="1">
      <c r="A67" s="1" t="s">
        <v>39</v>
      </c>
      <c r="B67" s="20">
        <f>B61+1</f>
        <v>10</v>
      </c>
      <c r="C67" s="21" t="str">
        <f>VLOOKUP(A67,[1]building!$B$5:$F$4001,2,0)</f>
        <v>Brick work in CM 1:5 (one of cement and five of sand) using kiln burnt country  bricks of size 8 3/4"x4 1/4"x2 3/4" (22x11x7cm) in foundation and basement including  dewatering wherever necessary proper setting curing etc., complete  with relevant standard specifications.</v>
      </c>
      <c r="D67" s="22"/>
      <c r="E67" s="22"/>
      <c r="F67" s="22"/>
      <c r="G67" s="22"/>
      <c r="H67" s="23"/>
      <c r="I67" s="24"/>
      <c r="M67" s="4"/>
    </row>
    <row r="68" spans="1:17" s="43" customFormat="1" ht="22.5" customHeight="1">
      <c r="A68" s="1"/>
      <c r="B68" s="20"/>
      <c r="C68" s="40" t="s">
        <v>40</v>
      </c>
      <c r="D68" s="41">
        <v>1</v>
      </c>
      <c r="E68" s="42">
        <v>1</v>
      </c>
      <c r="F68" s="27">
        <v>4.5599999999999996</v>
      </c>
      <c r="G68" s="27">
        <v>0.23</v>
      </c>
      <c r="H68" s="27">
        <v>0.5</v>
      </c>
      <c r="I68" s="28">
        <f>PRODUCT(D68:H68)</f>
        <v>0.52439999999999998</v>
      </c>
    </row>
    <row r="69" spans="1:17" ht="22.5" customHeight="1">
      <c r="B69" s="20"/>
      <c r="C69" s="25" t="s">
        <v>15</v>
      </c>
      <c r="D69" s="26"/>
      <c r="E69" s="26"/>
      <c r="F69" s="27"/>
      <c r="G69" s="29"/>
      <c r="H69" s="29"/>
      <c r="I69" s="30">
        <f>K69-J69</f>
        <v>7.5600000000000001E-2</v>
      </c>
      <c r="J69" s="4">
        <f>SUM(I68:I68)</f>
        <v>0.52439999999999998</v>
      </c>
      <c r="K69" s="4">
        <f>ROUNDUP(J69,1)</f>
        <v>0.6</v>
      </c>
      <c r="M69" s="4"/>
    </row>
    <row r="70" spans="1:17" ht="22.5" customHeight="1">
      <c r="B70" s="20"/>
      <c r="C70" s="25"/>
      <c r="D70" s="26"/>
      <c r="E70" s="26"/>
      <c r="F70" s="27"/>
      <c r="G70" s="29"/>
      <c r="H70" s="29"/>
      <c r="I70" s="24">
        <f>K69</f>
        <v>0.6</v>
      </c>
      <c r="M70" s="4"/>
    </row>
    <row r="71" spans="1:17" s="43" customFormat="1" ht="22.5" customHeight="1">
      <c r="A71" s="1"/>
      <c r="B71" s="20"/>
      <c r="C71" s="25"/>
      <c r="D71" s="26"/>
      <c r="E71" s="26"/>
      <c r="F71" s="27"/>
      <c r="G71" s="29" t="s">
        <v>16</v>
      </c>
      <c r="H71" s="29">
        <f>I70</f>
        <v>0.6</v>
      </c>
      <c r="I71" s="24" t="s">
        <v>35</v>
      </c>
      <c r="L71" s="43" t="str">
        <f>A67</f>
        <v>Brick work in C.M. 1:5 (F&amp; B) using Kiln Burnt Country bricks of size 22 x 11 x 7 cm (8 3/4" x 4 1/4" x 2 3/4")</v>
      </c>
      <c r="M71" s="43">
        <f>B67</f>
        <v>10</v>
      </c>
      <c r="N71" s="43">
        <f>H71</f>
        <v>0.6</v>
      </c>
      <c r="O71" s="43" t="str">
        <f>I71</f>
        <v>Cu.m</v>
      </c>
      <c r="P71" s="44">
        <f>VLOOKUP(L71,'[3]building (2)'!$C$5:$G$2046,3,0)</f>
        <v>6597.31</v>
      </c>
      <c r="Q71" s="44">
        <f>ROUND(N71,2)*ROUND(P71,2)</f>
        <v>3958.386</v>
      </c>
    </row>
    <row r="72" spans="1:17" ht="92.25" customHeight="1">
      <c r="A72" s="1" t="s">
        <v>41</v>
      </c>
      <c r="B72" s="20">
        <f>B67+1</f>
        <v>11</v>
      </c>
      <c r="C72" s="21" t="str">
        <f>VLOOKUP(A72,[1]building!$B$5:$F$4001,2,0)</f>
        <v>Brick work in cement mortar 1:6 (one of cement and six of sand) using kiln burnt country bricks of size 8 3/4"x4 1/4"x2 3/4" (22x11x7cm) for super structure in the following floors including labour for fixing the doors windows and ventilator frames in position, fixing of hold fasts, scaffoldings, curing etc., complete in all respects complying with relevant standard specifications and drawings.</v>
      </c>
      <c r="D72" s="22"/>
      <c r="E72" s="22"/>
      <c r="F72" s="22"/>
      <c r="G72" s="22"/>
      <c r="H72" s="23"/>
      <c r="I72" s="24"/>
      <c r="M72" s="4"/>
    </row>
    <row r="73" spans="1:17" ht="30.75" customHeight="1">
      <c r="A73" s="1" t="s">
        <v>42</v>
      </c>
      <c r="B73" s="20"/>
      <c r="C73" s="21" t="str">
        <f>VLOOKUP(A73,[1]building!$B$5:$F$4001,2,0)</f>
        <v>(a) In Ground Floor</v>
      </c>
      <c r="D73" s="22"/>
      <c r="E73" s="22"/>
      <c r="F73" s="22"/>
      <c r="G73" s="22"/>
      <c r="H73" s="23"/>
      <c r="I73" s="24"/>
      <c r="M73" s="4"/>
    </row>
    <row r="74" spans="1:17" ht="22.5" customHeight="1">
      <c r="B74" s="20"/>
      <c r="C74" s="25" t="s">
        <v>27</v>
      </c>
      <c r="D74" s="26">
        <v>1</v>
      </c>
      <c r="E74" s="26">
        <v>2</v>
      </c>
      <c r="F74" s="27">
        <v>5.85</v>
      </c>
      <c r="G74" s="27">
        <v>0.23</v>
      </c>
      <c r="H74" s="27">
        <v>3.18</v>
      </c>
      <c r="I74" s="28">
        <f>PRODUCT(D74:H74)</f>
        <v>8.5573800000000002</v>
      </c>
      <c r="M74" s="4"/>
    </row>
    <row r="75" spans="1:17" ht="22.5" customHeight="1">
      <c r="B75" s="20"/>
      <c r="C75" s="25" t="s">
        <v>43</v>
      </c>
      <c r="D75" s="26">
        <v>-1</v>
      </c>
      <c r="E75" s="26">
        <v>1</v>
      </c>
      <c r="F75" s="27">
        <v>1</v>
      </c>
      <c r="G75" s="27">
        <v>0.23</v>
      </c>
      <c r="H75" s="27">
        <v>2.1</v>
      </c>
      <c r="I75" s="28">
        <f>PRODUCT(D75:H75)</f>
        <v>-0.48300000000000004</v>
      </c>
      <c r="M75" s="4"/>
    </row>
    <row r="76" spans="1:17" ht="22.5" customHeight="1">
      <c r="B76" s="20"/>
      <c r="C76" s="45" t="s">
        <v>44</v>
      </c>
      <c r="D76" s="26">
        <v>1</v>
      </c>
      <c r="E76" s="26">
        <v>1</v>
      </c>
      <c r="F76" s="27">
        <v>3.7</v>
      </c>
      <c r="G76" s="27">
        <v>0.23</v>
      </c>
      <c r="H76" s="27">
        <f>3.18-0.3</f>
        <v>2.8800000000000003</v>
      </c>
      <c r="I76" s="28">
        <f>PRODUCT(D76:H76)</f>
        <v>2.4508800000000006</v>
      </c>
      <c r="M76" s="4"/>
    </row>
    <row r="77" spans="1:17" ht="22.5" customHeight="1">
      <c r="B77" s="20"/>
      <c r="C77" s="45" t="s">
        <v>44</v>
      </c>
      <c r="D77" s="26">
        <v>1</v>
      </c>
      <c r="E77" s="26">
        <v>1</v>
      </c>
      <c r="F77" s="27">
        <v>2.5499999999999998</v>
      </c>
      <c r="G77" s="27">
        <v>0.23</v>
      </c>
      <c r="H77" s="27">
        <f>3.18-0.3</f>
        <v>2.8800000000000003</v>
      </c>
      <c r="I77" s="28">
        <f>PRODUCT(D77:H77)</f>
        <v>1.6891200000000002</v>
      </c>
      <c r="M77" s="4"/>
    </row>
    <row r="78" spans="1:17" ht="22.5" customHeight="1">
      <c r="B78" s="20"/>
      <c r="C78" s="25" t="s">
        <v>15</v>
      </c>
      <c r="D78" s="26"/>
      <c r="E78" s="26"/>
      <c r="F78" s="27"/>
      <c r="G78" s="29"/>
      <c r="H78" s="29"/>
      <c r="I78" s="30">
        <f>K78-J78</f>
        <v>8.5619999999998697E-2</v>
      </c>
      <c r="J78" s="4">
        <f>SUM(I74:I77)</f>
        <v>12.21438</v>
      </c>
      <c r="K78" s="4">
        <f>ROUNDUP(J78,1)</f>
        <v>12.299999999999999</v>
      </c>
      <c r="M78" s="4"/>
    </row>
    <row r="79" spans="1:17" ht="22.5" customHeight="1">
      <c r="B79" s="20"/>
      <c r="C79" s="25"/>
      <c r="D79" s="26"/>
      <c r="E79" s="26"/>
      <c r="F79" s="27"/>
      <c r="G79" s="29"/>
      <c r="H79" s="29"/>
      <c r="I79" s="24">
        <f>K78</f>
        <v>12.299999999999999</v>
      </c>
      <c r="L79" s="4" t="str">
        <f>A72</f>
        <v>Brick work in C.M. 1:6  using Kiln Burnt Country bricks of size 22 x 11 x 7 cm ( 8 3/4" x 4 1/4" x 2 3/4")</v>
      </c>
      <c r="M79" s="4">
        <f>B72</f>
        <v>11</v>
      </c>
    </row>
    <row r="80" spans="1:17" ht="22.5" customHeight="1">
      <c r="B80" s="20"/>
      <c r="C80" s="25"/>
      <c r="D80" s="26"/>
      <c r="E80" s="26"/>
      <c r="F80" s="27"/>
      <c r="G80" s="29" t="s">
        <v>16</v>
      </c>
      <c r="H80" s="29">
        <f>I79</f>
        <v>12.299999999999999</v>
      </c>
      <c r="I80" s="24" t="s">
        <v>35</v>
      </c>
      <c r="L80" s="4" t="str">
        <f>A73</f>
        <v>a. In Ground Floor Brick work in C.M. 1:6  using Kiln Burnt Country bricks of size 22 x 11 x 7 cm ( 8 3/4" x 4 1/4" x 2 3/4")</v>
      </c>
      <c r="M80" s="4">
        <f>B73</f>
        <v>0</v>
      </c>
      <c r="N80" s="4">
        <f>H80</f>
        <v>12.299999999999999</v>
      </c>
      <c r="O80" s="4" t="str">
        <f>I80</f>
        <v>Cu.m</v>
      </c>
      <c r="P80" s="32">
        <f>VLOOKUP(L80,'[3]building (2)'!$C$5:$G$2046,3,0)</f>
        <v>6603.37</v>
      </c>
      <c r="Q80" s="32">
        <f>ROUND(N80,2)*ROUND(P80,2)</f>
        <v>81221.451000000001</v>
      </c>
    </row>
    <row r="81" spans="1:17" ht="28.5" customHeight="1">
      <c r="A81" s="1" t="s">
        <v>45</v>
      </c>
      <c r="B81" s="20">
        <f>B72+1</f>
        <v>12</v>
      </c>
      <c r="C81" s="21" t="str">
        <f>VLOOKUP(A81,[1]building!$B$5:$F$4001,2,0)</f>
        <v xml:space="preserve">b. Stilt / Ground Floor  </v>
      </c>
      <c r="D81" s="22"/>
      <c r="E81" s="22"/>
      <c r="F81" s="22"/>
      <c r="G81" s="22"/>
      <c r="H81" s="23"/>
      <c r="I81" s="28"/>
      <c r="M81" s="4"/>
    </row>
    <row r="82" spans="1:17" s="43" customFormat="1" ht="22.5" customHeight="1">
      <c r="A82" s="46"/>
      <c r="B82" s="47"/>
      <c r="C82" s="25" t="s">
        <v>46</v>
      </c>
      <c r="D82" s="26">
        <v>1</v>
      </c>
      <c r="E82" s="26">
        <v>1</v>
      </c>
      <c r="F82" s="27">
        <v>1.46</v>
      </c>
      <c r="G82" s="27">
        <v>0.23</v>
      </c>
      <c r="H82" s="27">
        <v>0.12</v>
      </c>
      <c r="I82" s="28">
        <f>PRODUCT(D82:H82)</f>
        <v>4.0295999999999998E-2</v>
      </c>
    </row>
    <row r="83" spans="1:17" s="43" customFormat="1" ht="22.5" customHeight="1">
      <c r="A83" s="46"/>
      <c r="B83" s="47"/>
      <c r="C83" s="45" t="s">
        <v>47</v>
      </c>
      <c r="D83" s="26">
        <v>1</v>
      </c>
      <c r="E83" s="26">
        <v>1</v>
      </c>
      <c r="F83" s="27">
        <f>0.75+0.46</f>
        <v>1.21</v>
      </c>
      <c r="G83" s="27">
        <v>0.12</v>
      </c>
      <c r="H83" s="27">
        <v>0.12</v>
      </c>
      <c r="I83" s="28">
        <f>PRODUCT(D83:H83)</f>
        <v>1.7423999999999999E-2</v>
      </c>
    </row>
    <row r="84" spans="1:17" ht="22.5" customHeight="1">
      <c r="B84" s="20"/>
      <c r="C84" s="25" t="s">
        <v>15</v>
      </c>
      <c r="D84" s="26"/>
      <c r="E84" s="26"/>
      <c r="F84" s="27"/>
      <c r="G84" s="29"/>
      <c r="H84" s="29"/>
      <c r="I84" s="30">
        <f>K84-J84</f>
        <v>4.2280000000000012E-2</v>
      </c>
      <c r="J84" s="4">
        <f>SUM(I82:I83)</f>
        <v>5.7719999999999994E-2</v>
      </c>
      <c r="K84" s="4">
        <f>ROUNDUP(J84,1)</f>
        <v>0.1</v>
      </c>
      <c r="M84" s="4"/>
    </row>
    <row r="85" spans="1:17" ht="22.5" customHeight="1">
      <c r="B85" s="20"/>
      <c r="C85" s="25"/>
      <c r="D85" s="26"/>
      <c r="E85" s="26"/>
      <c r="F85" s="27"/>
      <c r="G85" s="29"/>
      <c r="H85" s="29"/>
      <c r="I85" s="24">
        <f>K84</f>
        <v>0.1</v>
      </c>
      <c r="L85" s="43" t="e">
        <f>#REF!</f>
        <v>#REF!</v>
      </c>
      <c r="M85" s="43" t="e">
        <f>#REF!</f>
        <v>#REF!</v>
      </c>
    </row>
    <row r="86" spans="1:17" s="43" customFormat="1" ht="22.5" customHeight="1">
      <c r="A86" s="46"/>
      <c r="B86" s="47"/>
      <c r="C86" s="25"/>
      <c r="D86" s="26"/>
      <c r="E86" s="26"/>
      <c r="F86" s="27"/>
      <c r="G86" s="29" t="s">
        <v>16</v>
      </c>
      <c r="H86" s="29">
        <f>I85</f>
        <v>0.1</v>
      </c>
      <c r="I86" s="24" t="s">
        <v>35</v>
      </c>
      <c r="L86" s="43" t="str">
        <f>A81</f>
        <v>b. Ground Floor Standardised concrete Mix M20 Grade Concrete</v>
      </c>
      <c r="M86" s="43">
        <f>B81</f>
        <v>12</v>
      </c>
      <c r="N86" s="43">
        <f>H86</f>
        <v>0.1</v>
      </c>
      <c r="O86" s="43" t="str">
        <f>I86</f>
        <v>Cu.m</v>
      </c>
      <c r="P86" s="44">
        <f>VLOOKUP(L86,'[3]building (2)'!$C$5:$G$2046,3,0)</f>
        <v>7873.7</v>
      </c>
      <c r="Q86" s="44">
        <f>ROUND(N86,2)*ROUND(P86,2)</f>
        <v>787.37</v>
      </c>
    </row>
    <row r="87" spans="1:17" ht="67.5" customHeight="1">
      <c r="A87" s="1" t="s">
        <v>48</v>
      </c>
      <c r="B87" s="20">
        <f>B81+1</f>
        <v>13</v>
      </c>
      <c r="C87" s="21" t="str">
        <f>VLOOKUP(A87,[1]building!$B$5:$F$4001,2,0)</f>
        <v>Supplying, fabricating and placing in position of mild steel grills/ribbed tor steels for reinforcement for all floors including cost of binding wire, bending, tying etc., all complete and as directed by the departmental officers.</v>
      </c>
      <c r="D87" s="22"/>
      <c r="E87" s="22"/>
      <c r="F87" s="22"/>
      <c r="G87" s="22"/>
      <c r="H87" s="23"/>
      <c r="I87" s="24"/>
      <c r="M87" s="4"/>
    </row>
    <row r="88" spans="1:17" ht="22.5" customHeight="1">
      <c r="B88" s="20"/>
      <c r="C88" s="48" t="str">
        <f>A91&amp;B61</f>
        <v>9</v>
      </c>
      <c r="D88" s="26">
        <v>1</v>
      </c>
      <c r="E88" s="26">
        <v>1</v>
      </c>
      <c r="F88" s="27">
        <f>H66</f>
        <v>0.7</v>
      </c>
      <c r="G88" s="27" t="s">
        <v>49</v>
      </c>
      <c r="H88" s="27">
        <v>110</v>
      </c>
      <c r="I88" s="28">
        <f>ROUND((PRODUCT(D88:H88)),2)</f>
        <v>77</v>
      </c>
      <c r="M88" s="4"/>
    </row>
    <row r="89" spans="1:17" ht="22.5" customHeight="1">
      <c r="B89" s="20"/>
      <c r="C89" s="49">
        <v>12</v>
      </c>
      <c r="D89" s="26">
        <v>1</v>
      </c>
      <c r="E89" s="26">
        <v>1</v>
      </c>
      <c r="F89" s="27">
        <f>H86</f>
        <v>0.1</v>
      </c>
      <c r="G89" s="27" t="s">
        <v>49</v>
      </c>
      <c r="H89" s="27">
        <v>110</v>
      </c>
      <c r="I89" s="28">
        <f>ROUND((PRODUCT(D89:H89)),2)</f>
        <v>11</v>
      </c>
      <c r="M89" s="4"/>
    </row>
    <row r="90" spans="1:17" ht="22.5" customHeight="1">
      <c r="B90" s="20"/>
      <c r="C90" s="48"/>
      <c r="D90" s="26"/>
      <c r="E90" s="26"/>
      <c r="F90" s="27"/>
      <c r="G90" s="27"/>
      <c r="H90" s="27"/>
      <c r="I90" s="24">
        <f>SUM(I88:I89)</f>
        <v>88</v>
      </c>
      <c r="M90" s="4"/>
    </row>
    <row r="91" spans="1:17" ht="22.5" customHeight="1">
      <c r="B91" s="20"/>
      <c r="C91" s="25"/>
      <c r="D91" s="26"/>
      <c r="E91" s="26"/>
      <c r="F91" s="27">
        <f>I90</f>
        <v>88</v>
      </c>
      <c r="G91" s="27" t="s">
        <v>50</v>
      </c>
      <c r="H91" s="27">
        <v>1000</v>
      </c>
      <c r="I91" s="50">
        <f>F91/1000</f>
        <v>8.7999999999999995E-2</v>
      </c>
      <c r="M91" s="4"/>
    </row>
    <row r="92" spans="1:17" ht="20.100000000000001" customHeight="1">
      <c r="B92" s="20"/>
      <c r="C92" s="25"/>
      <c r="D92" s="26"/>
      <c r="E92" s="26"/>
      <c r="F92" s="27"/>
      <c r="G92" s="29"/>
      <c r="H92" s="29"/>
      <c r="I92" s="51">
        <f>I91</f>
        <v>8.7999999999999995E-2</v>
      </c>
      <c r="M92" s="4"/>
    </row>
    <row r="93" spans="1:17" ht="22.5" customHeight="1">
      <c r="B93" s="20"/>
      <c r="C93" s="25"/>
      <c r="D93" s="26"/>
      <c r="E93" s="26"/>
      <c r="F93" s="27"/>
      <c r="G93" s="29" t="s">
        <v>16</v>
      </c>
      <c r="H93" s="29">
        <f>I92</f>
        <v>8.7999999999999995E-2</v>
      </c>
      <c r="I93" s="24" t="s">
        <v>51</v>
      </c>
      <c r="L93" s="4" t="str">
        <f>A87</f>
        <v xml:space="preserve">Fabrication of Mild steel / RTS grills (without cement slurry) for all sizes of rods.
</v>
      </c>
      <c r="M93" s="4">
        <f>B87</f>
        <v>13</v>
      </c>
      <c r="N93" s="4">
        <f>H93</f>
        <v>8.7999999999999995E-2</v>
      </c>
      <c r="O93" s="4" t="str">
        <f>I93</f>
        <v>M.T</v>
      </c>
      <c r="P93" s="32">
        <f>VLOOKUP(L93,'[3]building (2)'!$C$5:$G$2046,3,0)</f>
        <v>88735.3</v>
      </c>
      <c r="Q93" s="32">
        <f>ROUND(N93,2)*ROUND(P93,2)</f>
        <v>7986.1769999999997</v>
      </c>
    </row>
    <row r="94" spans="1:17" ht="113.25" customHeight="1">
      <c r="A94" s="1" t="s">
        <v>52</v>
      </c>
      <c r="B94" s="20">
        <f>B87+1</f>
        <v>14</v>
      </c>
      <c r="C94" s="21" t="str">
        <f>VLOOKUP(A94,[1]building!$B$5:$F$4001,2,0)</f>
        <v>Brick partition wall in cement mortar 1:4 (one of cement and four of sand) 110mm thick for super structure in the follwing floors using kiln burnt country bricks of size  of 83/4" x 41/4" x 23/4" (22x11x7cm) including  labour for fixing the doors, windows and ventilator frames in position, fixing of hold fasts, scaffoldings, curing etc., complete in all respects complying with relevant standard specifications and drawings.</v>
      </c>
      <c r="D94" s="22"/>
      <c r="E94" s="22"/>
      <c r="F94" s="22"/>
      <c r="G94" s="22"/>
      <c r="H94" s="23"/>
      <c r="I94" s="24"/>
      <c r="M94" s="4"/>
    </row>
    <row r="95" spans="1:17" ht="30.75" customHeight="1">
      <c r="A95" s="1" t="s">
        <v>53</v>
      </c>
      <c r="B95" s="20"/>
      <c r="C95" s="21" t="str">
        <f>VLOOKUP(A95,[1]building!$B$5:$F$4001,2,0)</f>
        <v>(b) In Ground Floor</v>
      </c>
      <c r="D95" s="22"/>
      <c r="E95" s="22"/>
      <c r="F95" s="22"/>
      <c r="G95" s="22"/>
      <c r="H95" s="23"/>
      <c r="I95" s="24"/>
      <c r="M95" s="4"/>
    </row>
    <row r="96" spans="1:17" ht="22.5" customHeight="1">
      <c r="B96" s="20"/>
      <c r="C96" s="25" t="str">
        <f>C51</f>
        <v>For Guard Toilet Front &amp; Side wall</v>
      </c>
      <c r="D96" s="26">
        <v>1</v>
      </c>
      <c r="E96" s="26">
        <v>1</v>
      </c>
      <c r="F96" s="27">
        <v>4.5599999999999996</v>
      </c>
      <c r="G96" s="27"/>
      <c r="H96" s="27">
        <v>2.2000000000000002</v>
      </c>
      <c r="I96" s="28">
        <f>ROUND((PRODUCT(D96:H96)),2)</f>
        <v>10.029999999999999</v>
      </c>
      <c r="M96" s="4"/>
    </row>
    <row r="97" spans="1:17" ht="22.5" customHeight="1">
      <c r="B97" s="20"/>
      <c r="C97" s="25" t="s">
        <v>54</v>
      </c>
      <c r="D97" s="26">
        <v>-1</v>
      </c>
      <c r="E97" s="26">
        <v>1</v>
      </c>
      <c r="F97" s="27">
        <v>0.75</v>
      </c>
      <c r="G97" s="27"/>
      <c r="H97" s="27">
        <v>2.1</v>
      </c>
      <c r="I97" s="28">
        <f>ROUND((PRODUCT(D97:H97)),2)</f>
        <v>-1.58</v>
      </c>
      <c r="M97" s="4"/>
    </row>
    <row r="98" spans="1:17" ht="22.5" customHeight="1">
      <c r="B98" s="20"/>
      <c r="C98" s="25" t="s">
        <v>55</v>
      </c>
      <c r="D98" s="26">
        <v>-1</v>
      </c>
      <c r="E98" s="26">
        <v>1</v>
      </c>
      <c r="F98" s="27">
        <v>0.6</v>
      </c>
      <c r="G98" s="27"/>
      <c r="H98" s="27">
        <v>0.6</v>
      </c>
      <c r="I98" s="28">
        <f>ROUND((PRODUCT(D98:H98)),2)</f>
        <v>-0.36</v>
      </c>
      <c r="M98" s="4"/>
    </row>
    <row r="99" spans="1:17" ht="22.5" customHeight="1">
      <c r="B99" s="20"/>
      <c r="C99" s="25" t="s">
        <v>15</v>
      </c>
      <c r="D99" s="26"/>
      <c r="E99" s="26"/>
      <c r="F99" s="27"/>
      <c r="G99" s="29"/>
      <c r="H99" s="29"/>
      <c r="I99" s="30">
        <f>K99-J99</f>
        <v>9.9999999999997868E-3</v>
      </c>
      <c r="J99" s="4">
        <f>SUM(I96:I98)</f>
        <v>8.09</v>
      </c>
      <c r="K99" s="4">
        <f>ROUNDUP(J99,1)</f>
        <v>8.1</v>
      </c>
      <c r="M99" s="4"/>
    </row>
    <row r="100" spans="1:17" ht="22.5" customHeight="1">
      <c r="B100" s="20"/>
      <c r="C100" s="25"/>
      <c r="D100" s="26"/>
      <c r="E100" s="26"/>
      <c r="F100" s="27"/>
      <c r="G100" s="29"/>
      <c r="H100" s="29"/>
      <c r="I100" s="24">
        <f>K99</f>
        <v>8.1</v>
      </c>
      <c r="L100" s="4" t="str">
        <f>A94</f>
        <v>Brick partition work in C.M. 1:4 Kiln Burnt Country bricks of size 22 x 11 x 7 cm (8 3/4" x 4 1/4" x 2 3/4") 110 mm tk (B.P.)</v>
      </c>
      <c r="M100" s="4">
        <f>B94</f>
        <v>14</v>
      </c>
    </row>
    <row r="101" spans="1:17" ht="22.5" customHeight="1">
      <c r="B101" s="20"/>
      <c r="C101" s="25"/>
      <c r="D101" s="26"/>
      <c r="E101" s="26"/>
      <c r="F101" s="27"/>
      <c r="G101" s="29" t="s">
        <v>16</v>
      </c>
      <c r="H101" s="29">
        <f>I100</f>
        <v>8.1</v>
      </c>
      <c r="I101" s="24" t="s">
        <v>17</v>
      </c>
      <c r="L101" s="4" t="str">
        <f>A95</f>
        <v>b. In Ground FloorBrick partition work in C.M. 1:4 Kiln Burnt Country bricks of size 22 x 11 x 7 cm (8 3/4" x 4 1/4" x 2 3/4") 110 mm tk (B.P.)</v>
      </c>
      <c r="M101" s="4">
        <f>B95</f>
        <v>0</v>
      </c>
      <c r="N101" s="4">
        <f>H101</f>
        <v>8.1</v>
      </c>
      <c r="O101" s="4" t="str">
        <f>I101</f>
        <v>Sq.m</v>
      </c>
      <c r="P101" s="32">
        <f>VLOOKUP(L101,'[3]building (2)'!$C$5:$G$2046,3,0)</f>
        <v>808.78</v>
      </c>
      <c r="Q101" s="32">
        <f>ROUND(N101,2)*ROUND(P101,2)</f>
        <v>6551.1179999999995</v>
      </c>
    </row>
    <row r="102" spans="1:17" ht="52.5" customHeight="1">
      <c r="A102" s="1" t="str">
        <f>[1]building!B1154</f>
        <v xml:space="preserve">Peeled off concrete portion redoing with Micro Concreting including cost of Material and Labour charges for rust removal , Epoxy paint Coating in Corrosive steel Portion  </v>
      </c>
      <c r="B102" s="20">
        <f>B94+1</f>
        <v>15</v>
      </c>
      <c r="C102" s="21" t="str">
        <f>VLOOKUP(A102,[1]building!$B$5:$F$4001,2,0)</f>
        <v xml:space="preserve">Peeled off concrete portion redoing with Micro Concreting including cost of Material and Labour charges for rust removal , Epoxy paint Coating in Corrosive steel Portion  </v>
      </c>
      <c r="D102" s="22"/>
      <c r="E102" s="22"/>
      <c r="F102" s="22"/>
      <c r="G102" s="22"/>
      <c r="H102" s="23"/>
      <c r="I102" s="24"/>
      <c r="M102" s="4"/>
    </row>
    <row r="103" spans="1:17" ht="22.5" customHeight="1">
      <c r="B103" s="20"/>
      <c r="C103" s="25" t="str">
        <f t="shared" ref="C103:G104" si="0">C20</f>
        <v xml:space="preserve">For Toilet </v>
      </c>
      <c r="D103" s="26">
        <f t="shared" si="0"/>
        <v>1</v>
      </c>
      <c r="E103" s="26">
        <f t="shared" si="0"/>
        <v>1</v>
      </c>
      <c r="F103" s="27">
        <f t="shared" si="0"/>
        <v>5.85</v>
      </c>
      <c r="G103" s="27">
        <f t="shared" si="0"/>
        <v>2.4500000000000002</v>
      </c>
      <c r="H103" s="27"/>
      <c r="I103" s="28">
        <f>ROUND((PRODUCT(D103:H103)),2)</f>
        <v>14.33</v>
      </c>
      <c r="M103" s="4"/>
    </row>
    <row r="104" spans="1:17" ht="22.5" customHeight="1">
      <c r="B104" s="20"/>
      <c r="C104" s="25" t="str">
        <f t="shared" si="0"/>
        <v>Toilet Entrance</v>
      </c>
      <c r="D104" s="26">
        <f t="shared" si="0"/>
        <v>1</v>
      </c>
      <c r="E104" s="26">
        <f t="shared" si="0"/>
        <v>1</v>
      </c>
      <c r="F104" s="27">
        <f t="shared" si="0"/>
        <v>1.46</v>
      </c>
      <c r="G104" s="27">
        <f t="shared" si="0"/>
        <v>1.46</v>
      </c>
      <c r="H104" s="27"/>
      <c r="I104" s="28">
        <f>ROUND((PRODUCT(D104:H104)),2)</f>
        <v>2.13</v>
      </c>
      <c r="M104" s="4"/>
    </row>
    <row r="105" spans="1:17" ht="22.5" customHeight="1">
      <c r="B105" s="20"/>
      <c r="C105" s="25" t="s">
        <v>15</v>
      </c>
      <c r="D105" s="26"/>
      <c r="E105" s="26"/>
      <c r="F105" s="27"/>
      <c r="G105" s="29"/>
      <c r="H105" s="29"/>
      <c r="I105" s="30">
        <f>K105-J105</f>
        <v>3.9999999999999147E-2</v>
      </c>
      <c r="J105" s="4">
        <f>SUM(I103:I104)</f>
        <v>16.46</v>
      </c>
      <c r="K105" s="4">
        <f>ROUNDUP(J105,1)</f>
        <v>16.5</v>
      </c>
      <c r="M105" s="4"/>
    </row>
    <row r="106" spans="1:17" ht="22.5" customHeight="1">
      <c r="B106" s="20"/>
      <c r="C106" s="25"/>
      <c r="D106" s="26"/>
      <c r="E106" s="26"/>
      <c r="F106" s="27"/>
      <c r="G106" s="29"/>
      <c r="H106" s="29"/>
      <c r="I106" s="24">
        <f>K105</f>
        <v>16.5</v>
      </c>
      <c r="M106" s="4"/>
    </row>
    <row r="107" spans="1:17" ht="22.5" customHeight="1">
      <c r="B107" s="20"/>
      <c r="C107" s="25"/>
      <c r="D107" s="26"/>
      <c r="E107" s="26"/>
      <c r="F107" s="27"/>
      <c r="G107" s="29" t="s">
        <v>16</v>
      </c>
      <c r="H107" s="29">
        <f>I106</f>
        <v>16.5</v>
      </c>
      <c r="I107" s="24" t="s">
        <v>17</v>
      </c>
      <c r="L107" s="4" t="str">
        <f>A102</f>
        <v xml:space="preserve">Peeled off concrete portion redoing with Micro Concreting including cost of Material and Labour charges for rust removal , Epoxy paint Coating in Corrosive steel Portion  </v>
      </c>
      <c r="M107" s="4">
        <f>B102</f>
        <v>15</v>
      </c>
      <c r="N107" s="4">
        <f>H107</f>
        <v>16.5</v>
      </c>
      <c r="O107" s="4" t="str">
        <f>I107</f>
        <v>Sq.m</v>
      </c>
      <c r="P107" s="32" t="e">
        <f>VLOOKUP(L107,'[3]building (2)'!$C$5:$G$2046,3,0)</f>
        <v>#REF!</v>
      </c>
      <c r="Q107" s="32" t="e">
        <f>ROUND(N107,2)*ROUND(P107,2)</f>
        <v>#REF!</v>
      </c>
    </row>
    <row r="108" spans="1:17" ht="90.75" customHeight="1">
      <c r="A108" s="1" t="s">
        <v>56</v>
      </c>
      <c r="B108" s="20">
        <f>B102+1</f>
        <v>16</v>
      </c>
      <c r="C108" s="21" t="str">
        <f>VLOOKUP(A108,[1]building!$B$5:$F$4001,2,0)</f>
        <v>Special ceiling plastering in cement mortar 1:3 (one of cement and three of sand)  10mm thick for bottom of roof, stair waist, landing and sunshades in all floors finished with neat cement including hacking the areas, providing band cornice, scaffolding curing etc., complete.</v>
      </c>
      <c r="D108" s="22"/>
      <c r="E108" s="22"/>
      <c r="F108" s="22"/>
      <c r="G108" s="22"/>
      <c r="H108" s="23"/>
      <c r="I108" s="24"/>
      <c r="M108" s="4"/>
    </row>
    <row r="109" spans="1:17" ht="22.5" customHeight="1">
      <c r="B109" s="20"/>
      <c r="C109" s="25" t="str">
        <f t="shared" ref="C109:G110" si="1">C22</f>
        <v>Women Guard Room</v>
      </c>
      <c r="D109" s="26">
        <f t="shared" si="1"/>
        <v>1</v>
      </c>
      <c r="E109" s="26">
        <f t="shared" si="1"/>
        <v>1</v>
      </c>
      <c r="F109" s="27">
        <f t="shared" si="1"/>
        <v>5.85</v>
      </c>
      <c r="G109" s="27">
        <f t="shared" si="1"/>
        <v>1.8</v>
      </c>
      <c r="H109" s="27"/>
      <c r="I109" s="28">
        <f>ROUND((PRODUCT(D109:H109)),2)</f>
        <v>10.53</v>
      </c>
      <c r="M109" s="4"/>
    </row>
    <row r="110" spans="1:17" ht="22.5" customHeight="1">
      <c r="B110" s="20"/>
      <c r="C110" s="25" t="str">
        <f t="shared" si="1"/>
        <v>Women Ward</v>
      </c>
      <c r="D110" s="26">
        <f t="shared" si="1"/>
        <v>1</v>
      </c>
      <c r="E110" s="26">
        <f t="shared" si="1"/>
        <v>1</v>
      </c>
      <c r="F110" s="27">
        <f t="shared" si="1"/>
        <v>5.85</v>
      </c>
      <c r="G110" s="27">
        <f t="shared" si="1"/>
        <v>4.5199999999999996</v>
      </c>
      <c r="H110" s="27"/>
      <c r="I110" s="28">
        <f>ROUND((PRODUCT(D110:H110)),2)</f>
        <v>26.44</v>
      </c>
      <c r="M110" s="4"/>
    </row>
    <row r="111" spans="1:17" ht="22.5" customHeight="1">
      <c r="B111" s="20"/>
      <c r="C111" s="25" t="s">
        <v>15</v>
      </c>
      <c r="D111" s="26"/>
      <c r="E111" s="26"/>
      <c r="F111" s="27"/>
      <c r="G111" s="29"/>
      <c r="H111" s="29"/>
      <c r="I111" s="30">
        <f>K111-J111</f>
        <v>3.0000000000001137E-2</v>
      </c>
      <c r="J111" s="4">
        <f>SUM(I109:I110)</f>
        <v>36.97</v>
      </c>
      <c r="K111" s="4">
        <f>ROUNDUP(J111,1)</f>
        <v>37</v>
      </c>
      <c r="M111" s="4"/>
    </row>
    <row r="112" spans="1:17" ht="22.5" customHeight="1">
      <c r="B112" s="20"/>
      <c r="C112" s="25"/>
      <c r="D112" s="26"/>
      <c r="E112" s="26"/>
      <c r="F112" s="27"/>
      <c r="G112" s="29"/>
      <c r="H112" s="29"/>
      <c r="I112" s="24">
        <f>K111</f>
        <v>37</v>
      </c>
      <c r="M112" s="4"/>
    </row>
    <row r="113" spans="1:17" ht="22.5" customHeight="1">
      <c r="B113" s="20"/>
      <c r="C113" s="25"/>
      <c r="D113" s="26"/>
      <c r="E113" s="26"/>
      <c r="F113" s="27"/>
      <c r="G113" s="29" t="s">
        <v>16</v>
      </c>
      <c r="H113" s="29">
        <f>I112</f>
        <v>37</v>
      </c>
      <c r="I113" s="24" t="s">
        <v>17</v>
      </c>
      <c r="L113" s="4" t="str">
        <f>A108</f>
        <v>Spl. Ceiling plastering in C.M. 1:3,
 10 mm tk.</v>
      </c>
      <c r="M113" s="4">
        <f>B108</f>
        <v>16</v>
      </c>
      <c r="N113" s="4">
        <f>H113</f>
        <v>37</v>
      </c>
      <c r="O113" s="4" t="str">
        <f>I113</f>
        <v>Sq.m</v>
      </c>
      <c r="P113" s="32">
        <f>VLOOKUP(L113,'[3]building (2)'!$C$5:$G$2046,3,0)</f>
        <v>286.97000000000003</v>
      </c>
      <c r="Q113" s="32">
        <f>ROUND(N113,2)*ROUND(P113,2)</f>
        <v>10617.890000000001</v>
      </c>
    </row>
    <row r="114" spans="1:17" ht="75" customHeight="1">
      <c r="A114" s="1" t="s">
        <v>57</v>
      </c>
      <c r="B114" s="20">
        <f>B108+1</f>
        <v>17</v>
      </c>
      <c r="C114" s="21" t="str">
        <f>VLOOKUP(A114,[1]building!$B$5:$F$4001,2,0)</f>
        <v>Plastering with CM 1:5 (one of cement and five of sand) 12mm thick finished with  neat cement including providing band cornice, ceiling cornice, curing, scaffolding  etc., complete in all respects and complying with relevant standard specifications.</v>
      </c>
      <c r="D114" s="22"/>
      <c r="E114" s="22"/>
      <c r="F114" s="22"/>
      <c r="G114" s="22"/>
      <c r="H114" s="23"/>
      <c r="I114" s="24"/>
      <c r="M114" s="4"/>
    </row>
    <row r="115" spans="1:17" ht="22.5" customHeight="1">
      <c r="B115" s="20"/>
      <c r="C115" s="25" t="s">
        <v>58</v>
      </c>
      <c r="D115" s="26">
        <v>2</v>
      </c>
      <c r="E115" s="26">
        <v>2</v>
      </c>
      <c r="F115" s="27">
        <v>5.85</v>
      </c>
      <c r="G115" s="27"/>
      <c r="H115" s="27">
        <v>3.18</v>
      </c>
      <c r="I115" s="28">
        <f t="shared" ref="I115:I125" si="2">ROUND((PRODUCT(D115:H115)),2)</f>
        <v>74.41</v>
      </c>
      <c r="M115" s="4"/>
    </row>
    <row r="116" spans="1:17" ht="22.5" customHeight="1">
      <c r="B116" s="20"/>
      <c r="C116" s="25" t="str">
        <f>C76</f>
        <v>Existing Grill Portion</v>
      </c>
      <c r="D116" s="26">
        <f>D76</f>
        <v>1</v>
      </c>
      <c r="E116" s="26">
        <v>2</v>
      </c>
      <c r="F116" s="27">
        <f>F76</f>
        <v>3.7</v>
      </c>
      <c r="G116" s="27"/>
      <c r="H116" s="27">
        <f>H76</f>
        <v>2.8800000000000003</v>
      </c>
      <c r="I116" s="28">
        <f t="shared" si="2"/>
        <v>21.31</v>
      </c>
      <c r="M116" s="4"/>
    </row>
    <row r="117" spans="1:17" ht="22.5" customHeight="1">
      <c r="B117" s="20"/>
      <c r="C117" s="25" t="str">
        <f>C77</f>
        <v>Existing Grill Portion</v>
      </c>
      <c r="D117" s="26">
        <f>D77</f>
        <v>1</v>
      </c>
      <c r="E117" s="26">
        <v>2</v>
      </c>
      <c r="F117" s="27">
        <f>F77</f>
        <v>2.5499999999999998</v>
      </c>
      <c r="G117" s="27"/>
      <c r="H117" s="27">
        <f>H77</f>
        <v>2.8800000000000003</v>
      </c>
      <c r="I117" s="28">
        <f t="shared" si="2"/>
        <v>14.69</v>
      </c>
      <c r="M117" s="4"/>
    </row>
    <row r="118" spans="1:17" ht="22.5" customHeight="1">
      <c r="B118" s="20"/>
      <c r="C118" s="25" t="s">
        <v>54</v>
      </c>
      <c r="D118" s="26">
        <v>-1</v>
      </c>
      <c r="E118" s="26">
        <v>1</v>
      </c>
      <c r="F118" s="27">
        <v>1</v>
      </c>
      <c r="G118" s="27"/>
      <c r="H118" s="27">
        <v>2.1</v>
      </c>
      <c r="I118" s="28">
        <f t="shared" si="2"/>
        <v>-2.1</v>
      </c>
      <c r="M118" s="4"/>
    </row>
    <row r="119" spans="1:17" ht="22.5" customHeight="1">
      <c r="B119" s="20"/>
      <c r="C119" s="25" t="s">
        <v>59</v>
      </c>
      <c r="D119" s="26">
        <v>1</v>
      </c>
      <c r="E119" s="26">
        <v>1</v>
      </c>
      <c r="F119" s="27">
        <f>F118+H118+H118</f>
        <v>5.2</v>
      </c>
      <c r="G119" s="27">
        <v>0.23</v>
      </c>
      <c r="H119" s="27"/>
      <c r="I119" s="28">
        <f t="shared" si="2"/>
        <v>1.2</v>
      </c>
      <c r="M119" s="4"/>
    </row>
    <row r="120" spans="1:17" ht="39" customHeight="1">
      <c r="B120" s="20"/>
      <c r="C120" s="52" t="s">
        <v>60</v>
      </c>
      <c r="D120" s="26">
        <v>1</v>
      </c>
      <c r="E120" s="26">
        <v>2</v>
      </c>
      <c r="F120" s="27">
        <v>5.6</v>
      </c>
      <c r="G120" s="27">
        <v>0.2</v>
      </c>
      <c r="H120" s="27"/>
      <c r="I120" s="28">
        <f t="shared" si="2"/>
        <v>2.2400000000000002</v>
      </c>
      <c r="M120" s="4"/>
    </row>
    <row r="121" spans="1:17" ht="22.5" customHeight="1">
      <c r="B121" s="20"/>
      <c r="C121" s="52" t="s">
        <v>61</v>
      </c>
      <c r="D121" s="26">
        <v>1</v>
      </c>
      <c r="E121" s="26">
        <v>1</v>
      </c>
      <c r="F121" s="27">
        <f>F119+H119+H119</f>
        <v>5.2</v>
      </c>
      <c r="G121" s="27">
        <v>0.23</v>
      </c>
      <c r="H121" s="27"/>
      <c r="I121" s="28">
        <f t="shared" si="2"/>
        <v>1.2</v>
      </c>
      <c r="M121" s="4"/>
    </row>
    <row r="122" spans="1:17" ht="22.5" customHeight="1">
      <c r="B122" s="20"/>
      <c r="C122" s="25" t="s">
        <v>62</v>
      </c>
      <c r="D122" s="26">
        <v>1</v>
      </c>
      <c r="E122" s="26">
        <v>1</v>
      </c>
      <c r="F122" s="27">
        <v>8</v>
      </c>
      <c r="G122" s="27"/>
      <c r="H122" s="27">
        <v>2.2000000000000002</v>
      </c>
      <c r="I122" s="28">
        <f t="shared" si="2"/>
        <v>17.600000000000001</v>
      </c>
      <c r="M122" s="4"/>
    </row>
    <row r="123" spans="1:17" ht="22.5" customHeight="1">
      <c r="B123" s="20"/>
      <c r="C123" s="25" t="s">
        <v>63</v>
      </c>
      <c r="D123" s="26">
        <v>1</v>
      </c>
      <c r="E123" s="26">
        <v>1</v>
      </c>
      <c r="F123" s="27">
        <v>4.79</v>
      </c>
      <c r="G123" s="27"/>
      <c r="H123" s="27">
        <f>2.2+0.5</f>
        <v>2.7</v>
      </c>
      <c r="I123" s="28">
        <f t="shared" si="2"/>
        <v>12.93</v>
      </c>
      <c r="M123" s="4"/>
    </row>
    <row r="124" spans="1:17" ht="22.5" customHeight="1">
      <c r="B124" s="20"/>
      <c r="C124" s="25" t="s">
        <v>64</v>
      </c>
      <c r="D124" s="26">
        <v>-1</v>
      </c>
      <c r="E124" s="26">
        <v>2</v>
      </c>
      <c r="F124" s="27">
        <v>0.75</v>
      </c>
      <c r="G124" s="27"/>
      <c r="H124" s="27">
        <v>2.1</v>
      </c>
      <c r="I124" s="28">
        <f t="shared" si="2"/>
        <v>-3.15</v>
      </c>
      <c r="M124" s="4"/>
    </row>
    <row r="125" spans="1:17" ht="22.5" customHeight="1">
      <c r="B125" s="20"/>
      <c r="C125" s="25" t="s">
        <v>55</v>
      </c>
      <c r="D125" s="26">
        <v>-1</v>
      </c>
      <c r="E125" s="26">
        <v>2</v>
      </c>
      <c r="F125" s="27">
        <v>0.6</v>
      </c>
      <c r="G125" s="27"/>
      <c r="H125" s="27">
        <v>0.6</v>
      </c>
      <c r="I125" s="28">
        <f t="shared" si="2"/>
        <v>-0.72</v>
      </c>
      <c r="M125" s="4"/>
    </row>
    <row r="126" spans="1:17" ht="22.5" customHeight="1">
      <c r="B126" s="20"/>
      <c r="C126" s="25" t="s">
        <v>15</v>
      </c>
      <c r="D126" s="26"/>
      <c r="E126" s="26"/>
      <c r="F126" s="27"/>
      <c r="G126" s="29"/>
      <c r="H126" s="29"/>
      <c r="I126" s="30">
        <f>K126-J126</f>
        <v>8.9999999999974989E-2</v>
      </c>
      <c r="J126" s="4">
        <f>SUM(I115:I125)</f>
        <v>139.61000000000001</v>
      </c>
      <c r="K126" s="4">
        <f>ROUNDUP(J126,1)</f>
        <v>139.69999999999999</v>
      </c>
      <c r="M126" s="4"/>
    </row>
    <row r="127" spans="1:17" ht="22.5" customHeight="1">
      <c r="B127" s="20"/>
      <c r="C127" s="25"/>
      <c r="D127" s="26"/>
      <c r="E127" s="26"/>
      <c r="F127" s="27"/>
      <c r="G127" s="29"/>
      <c r="H127" s="29"/>
      <c r="I127" s="24">
        <f>K126</f>
        <v>139.69999999999999</v>
      </c>
      <c r="M127" s="4"/>
    </row>
    <row r="128" spans="1:17" ht="22.5" customHeight="1">
      <c r="B128" s="20"/>
      <c r="C128" s="25"/>
      <c r="D128" s="26"/>
      <c r="E128" s="26"/>
      <c r="F128" s="27"/>
      <c r="G128" s="29" t="s">
        <v>16</v>
      </c>
      <c r="H128" s="29">
        <f>I127</f>
        <v>139.69999999999999</v>
      </c>
      <c r="I128" s="24" t="s">
        <v>17</v>
      </c>
      <c r="L128" s="4" t="str">
        <f>A114</f>
        <v>Plastering in C.M. 1:5, 12 mm tk.</v>
      </c>
      <c r="M128" s="4">
        <f>B114</f>
        <v>17</v>
      </c>
      <c r="N128" s="4">
        <f>H128</f>
        <v>139.69999999999999</v>
      </c>
      <c r="O128" s="4" t="str">
        <f>I128</f>
        <v>Sq.m</v>
      </c>
      <c r="P128" s="32">
        <f>VLOOKUP(L128,'[3]building (2)'!$C$5:$G$2046,3,0)</f>
        <v>250.66</v>
      </c>
      <c r="Q128" s="32">
        <f>ROUND(N128,2)*ROUND(P128,2)</f>
        <v>35017.201999999997</v>
      </c>
    </row>
    <row r="129" spans="1:17" ht="54" customHeight="1">
      <c r="A129" s="1" t="s">
        <v>65</v>
      </c>
      <c r="B129" s="20">
        <f>B114+1</f>
        <v>18</v>
      </c>
      <c r="C129" s="21" t="str">
        <f>VLOOKUP(A129,[1]building!$B$5:$F$4001,2,0)</f>
        <v>White washing three coats using clean shell lime slaked including cost of lime, gum, blue, brushes including scaffolding etc., complete in all respects.</v>
      </c>
      <c r="D129" s="22"/>
      <c r="E129" s="22"/>
      <c r="F129" s="22"/>
      <c r="G129" s="22"/>
      <c r="H129" s="23"/>
      <c r="I129" s="24"/>
      <c r="M129" s="4"/>
    </row>
    <row r="130" spans="1:17" ht="22.5" customHeight="1">
      <c r="B130" s="20"/>
      <c r="C130" s="25" t="str">
        <f>C103</f>
        <v xml:space="preserve">For Toilet </v>
      </c>
      <c r="D130" s="26">
        <f>D103</f>
        <v>1</v>
      </c>
      <c r="E130" s="26">
        <f>E103</f>
        <v>1</v>
      </c>
      <c r="F130" s="27">
        <f>F103</f>
        <v>5.85</v>
      </c>
      <c r="G130" s="27">
        <f>G103</f>
        <v>2.4500000000000002</v>
      </c>
      <c r="H130" s="27"/>
      <c r="I130" s="28">
        <f>ROUND((PRODUCT(D130:H130)),2)</f>
        <v>14.33</v>
      </c>
      <c r="M130" s="4"/>
    </row>
    <row r="131" spans="1:17" ht="22.5" customHeight="1">
      <c r="B131" s="20"/>
      <c r="C131" s="25" t="s">
        <v>66</v>
      </c>
      <c r="D131" s="26">
        <v>1</v>
      </c>
      <c r="E131" s="26">
        <v>1</v>
      </c>
      <c r="F131" s="27">
        <v>1.5</v>
      </c>
      <c r="G131" s="27">
        <v>2.5</v>
      </c>
      <c r="H131" s="27"/>
      <c r="I131" s="28">
        <f>ROUND((PRODUCT(D131:H131)),2)</f>
        <v>3.75</v>
      </c>
      <c r="M131" s="4"/>
    </row>
    <row r="132" spans="1:17" ht="22.5" customHeight="1">
      <c r="B132" s="20"/>
      <c r="C132" s="25" t="s">
        <v>15</v>
      </c>
      <c r="D132" s="26"/>
      <c r="E132" s="26"/>
      <c r="F132" s="27"/>
      <c r="G132" s="29"/>
      <c r="H132" s="29"/>
      <c r="I132" s="30">
        <f>K132-J132</f>
        <v>2.0000000000003126E-2</v>
      </c>
      <c r="J132" s="4">
        <f>SUM(I130:I131)</f>
        <v>18.079999999999998</v>
      </c>
      <c r="K132" s="4">
        <f>ROUNDUP(J132,1)</f>
        <v>18.100000000000001</v>
      </c>
      <c r="M132" s="4"/>
    </row>
    <row r="133" spans="1:17" ht="22.5" customHeight="1">
      <c r="B133" s="20"/>
      <c r="C133" s="25"/>
      <c r="D133" s="26"/>
      <c r="E133" s="26"/>
      <c r="F133" s="27"/>
      <c r="G133" s="29"/>
      <c r="H133" s="29"/>
      <c r="I133" s="24">
        <f>K132</f>
        <v>18.100000000000001</v>
      </c>
      <c r="M133" s="4"/>
    </row>
    <row r="134" spans="1:17" ht="22.5" customHeight="1">
      <c r="B134" s="20"/>
      <c r="C134" s="25"/>
      <c r="D134" s="26"/>
      <c r="E134" s="26"/>
      <c r="F134" s="27"/>
      <c r="G134" s="29" t="s">
        <v>16</v>
      </c>
      <c r="H134" s="29">
        <f>I133</f>
        <v>18.100000000000001</v>
      </c>
      <c r="I134" s="24" t="s">
        <v>17</v>
      </c>
      <c r="L134" s="4" t="str">
        <f>A129</f>
        <v>White washing 3 coats  (slaked)</v>
      </c>
      <c r="M134" s="4">
        <f>B129</f>
        <v>18</v>
      </c>
      <c r="N134" s="4">
        <f>H134</f>
        <v>18.100000000000001</v>
      </c>
      <c r="O134" s="4" t="str">
        <f>I134</f>
        <v>Sq.m</v>
      </c>
      <c r="P134" s="32">
        <f>VLOOKUP(L134,'[3]building (2)'!$C$5:$G$2046,3,0)</f>
        <v>45.12</v>
      </c>
      <c r="Q134" s="32">
        <f>ROUND(N134,2)*ROUND(P134,2)</f>
        <v>816.67200000000003</v>
      </c>
    </row>
    <row r="135" spans="1:17" ht="108.75" customHeight="1">
      <c r="A135" s="1" t="s">
        <v>67</v>
      </c>
      <c r="B135" s="20">
        <f>B129+1</f>
        <v>19</v>
      </c>
      <c r="C135" s="21" t="str">
        <f>VLOOKUP(A135,[1]building!$B$5:$F$4001,2,0)</f>
        <v>Painting the new walls with two coats of Oil Bound Distemper over the existing primer coat of white cement of approved brand over new cement plastered wall surfaces including cost of paints, putty, brushes, watering, curing, etc., all complete as directed by the departmental officers (paints and its shade shall be got approved from the executive engineer before use)</v>
      </c>
      <c r="D135" s="22"/>
      <c r="E135" s="22"/>
      <c r="F135" s="22"/>
      <c r="G135" s="22"/>
      <c r="H135" s="23"/>
      <c r="I135" s="24"/>
      <c r="M135" s="4"/>
    </row>
    <row r="136" spans="1:17" ht="22.5" customHeight="1">
      <c r="B136" s="20"/>
      <c r="C136" s="25" t="s">
        <v>58</v>
      </c>
      <c r="D136" s="26">
        <v>2</v>
      </c>
      <c r="E136" s="26">
        <v>2</v>
      </c>
      <c r="F136" s="27">
        <v>5.85</v>
      </c>
      <c r="G136" s="27"/>
      <c r="H136" s="27">
        <v>3.18</v>
      </c>
      <c r="I136" s="28">
        <f t="shared" ref="I136:I145" si="3">ROUND((PRODUCT(D136:H136)),2)</f>
        <v>74.41</v>
      </c>
      <c r="M136" s="4"/>
    </row>
    <row r="137" spans="1:17" ht="22.5" customHeight="1">
      <c r="B137" s="20"/>
      <c r="C137" s="25" t="str">
        <f>C95</f>
        <v>(b) In Ground Floor</v>
      </c>
      <c r="D137" s="26">
        <f>D95</f>
        <v>0</v>
      </c>
      <c r="E137" s="26">
        <v>2</v>
      </c>
      <c r="F137" s="27">
        <f>F95</f>
        <v>0</v>
      </c>
      <c r="G137" s="27"/>
      <c r="H137" s="27">
        <f>H95</f>
        <v>0</v>
      </c>
      <c r="I137" s="28">
        <f t="shared" si="3"/>
        <v>0</v>
      </c>
      <c r="M137" s="4"/>
    </row>
    <row r="138" spans="1:17" ht="22.5" customHeight="1">
      <c r="B138" s="20"/>
      <c r="C138" s="25" t="str">
        <f>C96</f>
        <v>For Guard Toilet Front &amp; Side wall</v>
      </c>
      <c r="D138" s="26">
        <f>D96</f>
        <v>1</v>
      </c>
      <c r="E138" s="26">
        <v>2</v>
      </c>
      <c r="F138" s="27">
        <f>F96</f>
        <v>4.5599999999999996</v>
      </c>
      <c r="G138" s="27"/>
      <c r="H138" s="27">
        <f>H96</f>
        <v>2.2000000000000002</v>
      </c>
      <c r="I138" s="28">
        <f t="shared" si="3"/>
        <v>20.059999999999999</v>
      </c>
      <c r="M138" s="4"/>
    </row>
    <row r="139" spans="1:17" ht="22.5" customHeight="1">
      <c r="B139" s="20"/>
      <c r="C139" s="25" t="s">
        <v>54</v>
      </c>
      <c r="D139" s="26">
        <v>-1</v>
      </c>
      <c r="E139" s="26">
        <v>1</v>
      </c>
      <c r="F139" s="27">
        <v>1</v>
      </c>
      <c r="G139" s="27"/>
      <c r="H139" s="27">
        <v>2.1</v>
      </c>
      <c r="I139" s="28">
        <f t="shared" si="3"/>
        <v>-2.1</v>
      </c>
      <c r="M139" s="4"/>
    </row>
    <row r="140" spans="1:17" ht="22.5" customHeight="1">
      <c r="B140" s="20"/>
      <c r="C140" s="25" t="s">
        <v>59</v>
      </c>
      <c r="D140" s="26">
        <v>1</v>
      </c>
      <c r="E140" s="26">
        <v>1</v>
      </c>
      <c r="F140" s="27">
        <f>F139+H139+H139</f>
        <v>5.2</v>
      </c>
      <c r="G140" s="27">
        <v>0.23</v>
      </c>
      <c r="H140" s="27"/>
      <c r="I140" s="28">
        <f t="shared" si="3"/>
        <v>1.2</v>
      </c>
      <c r="M140" s="4"/>
    </row>
    <row r="141" spans="1:17" ht="39" customHeight="1">
      <c r="B141" s="20"/>
      <c r="C141" s="52" t="s">
        <v>60</v>
      </c>
      <c r="D141" s="26">
        <v>1</v>
      </c>
      <c r="E141" s="26">
        <v>2</v>
      </c>
      <c r="F141" s="27">
        <v>5.6</v>
      </c>
      <c r="G141" s="27">
        <v>0.2</v>
      </c>
      <c r="H141" s="27"/>
      <c r="I141" s="28">
        <f t="shared" si="3"/>
        <v>2.2400000000000002</v>
      </c>
      <c r="M141" s="4"/>
    </row>
    <row r="142" spans="1:17" ht="22.5" customHeight="1">
      <c r="B142" s="20"/>
      <c r="C142" s="52" t="s">
        <v>61</v>
      </c>
      <c r="D142" s="26">
        <v>1</v>
      </c>
      <c r="E142" s="26">
        <v>1</v>
      </c>
      <c r="F142" s="27">
        <f>F140+H140+H140</f>
        <v>5.2</v>
      </c>
      <c r="G142" s="27">
        <v>0.23</v>
      </c>
      <c r="H142" s="27"/>
      <c r="I142" s="28">
        <f t="shared" si="3"/>
        <v>1.2</v>
      </c>
      <c r="M142" s="4"/>
    </row>
    <row r="143" spans="1:17" ht="22.5" customHeight="1">
      <c r="B143" s="20"/>
      <c r="C143" s="25" t="s">
        <v>62</v>
      </c>
      <c r="D143" s="26">
        <v>1</v>
      </c>
      <c r="E143" s="26">
        <v>1</v>
      </c>
      <c r="F143" s="27">
        <v>8</v>
      </c>
      <c r="G143" s="27"/>
      <c r="H143" s="27">
        <v>2.2000000000000002</v>
      </c>
      <c r="I143" s="28">
        <f t="shared" si="3"/>
        <v>17.600000000000001</v>
      </c>
      <c r="M143" s="4"/>
    </row>
    <row r="144" spans="1:17" ht="22.5" customHeight="1">
      <c r="B144" s="20"/>
      <c r="C144" s="25" t="s">
        <v>64</v>
      </c>
      <c r="D144" s="26">
        <v>-1</v>
      </c>
      <c r="E144" s="26">
        <v>1</v>
      </c>
      <c r="F144" s="27">
        <v>0.75</v>
      </c>
      <c r="G144" s="27"/>
      <c r="H144" s="27">
        <v>2.1</v>
      </c>
      <c r="I144" s="28">
        <f t="shared" si="3"/>
        <v>-1.58</v>
      </c>
      <c r="M144" s="4"/>
    </row>
    <row r="145" spans="1:17" ht="22.5" customHeight="1">
      <c r="B145" s="20"/>
      <c r="C145" s="25" t="s">
        <v>55</v>
      </c>
      <c r="D145" s="26">
        <v>-1</v>
      </c>
      <c r="E145" s="26">
        <v>1</v>
      </c>
      <c r="F145" s="27">
        <v>0.6</v>
      </c>
      <c r="G145" s="27"/>
      <c r="H145" s="27">
        <v>0.6</v>
      </c>
      <c r="I145" s="28">
        <f t="shared" si="3"/>
        <v>-0.36</v>
      </c>
      <c r="M145" s="4"/>
    </row>
    <row r="146" spans="1:17" ht="22.5" customHeight="1">
      <c r="B146" s="20"/>
      <c r="C146" s="25" t="s">
        <v>15</v>
      </c>
      <c r="D146" s="26"/>
      <c r="E146" s="26"/>
      <c r="F146" s="27"/>
      <c r="G146" s="29"/>
      <c r="H146" s="29"/>
      <c r="I146" s="30">
        <f>K146-J146</f>
        <v>2.9999999999972715E-2</v>
      </c>
      <c r="J146" s="4">
        <f>SUM(I136:I145)</f>
        <v>112.67000000000002</v>
      </c>
      <c r="K146" s="4">
        <f>ROUNDUP(J146,1)</f>
        <v>112.69999999999999</v>
      </c>
      <c r="M146" s="4"/>
    </row>
    <row r="147" spans="1:17" ht="22.5" customHeight="1">
      <c r="B147" s="20"/>
      <c r="C147" s="25"/>
      <c r="D147" s="26"/>
      <c r="E147" s="26"/>
      <c r="F147" s="27"/>
      <c r="G147" s="29"/>
      <c r="H147" s="29"/>
      <c r="I147" s="24">
        <f>K146</f>
        <v>112.69999999999999</v>
      </c>
      <c r="M147" s="4"/>
    </row>
    <row r="148" spans="1:17" ht="22.5" customHeight="1">
      <c r="B148" s="20"/>
      <c r="C148" s="25"/>
      <c r="D148" s="26"/>
      <c r="E148" s="26"/>
      <c r="F148" s="27"/>
      <c r="G148" s="29" t="s">
        <v>16</v>
      </c>
      <c r="H148" s="29">
        <f>I147</f>
        <v>112.69999999999999</v>
      </c>
      <c r="I148" s="24" t="s">
        <v>17</v>
      </c>
      <c r="L148" s="4" t="str">
        <f>A135</f>
        <v xml:space="preserve">Two coat of OBD over Two coat white cement for inner walls </v>
      </c>
      <c r="M148" s="4">
        <f>B135</f>
        <v>19</v>
      </c>
      <c r="N148" s="4">
        <f>H148</f>
        <v>112.69999999999999</v>
      </c>
      <c r="O148" s="4" t="str">
        <f>I148</f>
        <v>Sq.m</v>
      </c>
      <c r="P148" s="32" t="e">
        <f>VLOOKUP(L148,'[3]building (2)'!$C$5:$G$2046,3,0)</f>
        <v>#N/A</v>
      </c>
      <c r="Q148" s="32" t="e">
        <f>ROUND(N148,2)*ROUND(P148,2)</f>
        <v>#N/A</v>
      </c>
    </row>
    <row r="149" spans="1:17" ht="115.5" customHeight="1">
      <c r="A149" s="1" t="s">
        <v>68</v>
      </c>
      <c r="B149" s="20">
        <f>B135+1</f>
        <v>20</v>
      </c>
      <c r="C149" s="21" t="str">
        <f>VLOOKUP(A149,[1]building!$B$5:$F$4001,2,0)</f>
        <v>Painting the Old walls with Two coats of approved best ready mixed plastic emulsion paint in  cement plastered wall surfaces and ceiling including cost of plastic emulsion paint, putty, brushers etc., all complete and as directed by the departmental officers (the emulsion paint and its shade should be got approved from the executive engineer before using)</v>
      </c>
      <c r="D149" s="22"/>
      <c r="E149" s="22"/>
      <c r="F149" s="22"/>
      <c r="G149" s="22"/>
      <c r="H149" s="23"/>
      <c r="I149" s="24"/>
      <c r="M149" s="4"/>
    </row>
    <row r="150" spans="1:17" ht="22.5" customHeight="1">
      <c r="B150" s="20"/>
      <c r="C150" s="25" t="str">
        <f>C123</f>
        <v>Guard Toilet Outer</v>
      </c>
      <c r="D150" s="26">
        <f>D123</f>
        <v>1</v>
      </c>
      <c r="E150" s="26">
        <f>E123</f>
        <v>1</v>
      </c>
      <c r="F150" s="27">
        <f>F123</f>
        <v>4.79</v>
      </c>
      <c r="G150" s="27"/>
      <c r="H150" s="27">
        <f>H123</f>
        <v>2.7</v>
      </c>
      <c r="I150" s="28">
        <f>ROUND((PRODUCT(D150:H150)),2)</f>
        <v>12.93</v>
      </c>
      <c r="M150" s="4"/>
    </row>
    <row r="151" spans="1:17" ht="22.5" customHeight="1">
      <c r="B151" s="20"/>
      <c r="C151" s="25" t="s">
        <v>64</v>
      </c>
      <c r="D151" s="26">
        <v>-1</v>
      </c>
      <c r="E151" s="26">
        <v>1</v>
      </c>
      <c r="F151" s="27">
        <v>0.75</v>
      </c>
      <c r="G151" s="27"/>
      <c r="H151" s="27">
        <v>2.1</v>
      </c>
      <c r="I151" s="28">
        <f>ROUND((PRODUCT(D151:H151)),2)</f>
        <v>-1.58</v>
      </c>
      <c r="M151" s="4"/>
    </row>
    <row r="152" spans="1:17" ht="22.5" customHeight="1">
      <c r="B152" s="20"/>
      <c r="C152" s="25" t="s">
        <v>55</v>
      </c>
      <c r="D152" s="26">
        <v>-1</v>
      </c>
      <c r="E152" s="26">
        <v>1</v>
      </c>
      <c r="F152" s="27">
        <v>0.6</v>
      </c>
      <c r="G152" s="27"/>
      <c r="H152" s="27">
        <v>0.6</v>
      </c>
      <c r="I152" s="28">
        <f>ROUND((PRODUCT(D152:H152)),2)</f>
        <v>-0.36</v>
      </c>
      <c r="M152" s="4"/>
    </row>
    <row r="153" spans="1:17" ht="22.5" customHeight="1">
      <c r="B153" s="20"/>
      <c r="C153" s="25" t="s">
        <v>15</v>
      </c>
      <c r="D153" s="26"/>
      <c r="E153" s="26"/>
      <c r="F153" s="27"/>
      <c r="G153" s="29"/>
      <c r="H153" s="29"/>
      <c r="I153" s="30">
        <f>K153-J153</f>
        <v>9.9999999999997868E-3</v>
      </c>
      <c r="J153" s="4">
        <f>SUM(I150:I152)</f>
        <v>10.99</v>
      </c>
      <c r="K153" s="4">
        <f>ROUNDUP(J153,1)</f>
        <v>11</v>
      </c>
      <c r="M153" s="4"/>
    </row>
    <row r="154" spans="1:17" ht="22.5" customHeight="1">
      <c r="B154" s="20"/>
      <c r="C154" s="25"/>
      <c r="D154" s="26"/>
      <c r="E154" s="26"/>
      <c r="F154" s="27"/>
      <c r="G154" s="29"/>
      <c r="H154" s="29"/>
      <c r="I154" s="24">
        <f>K153</f>
        <v>11</v>
      </c>
      <c r="M154" s="4"/>
    </row>
    <row r="155" spans="1:17" ht="22.5" customHeight="1">
      <c r="B155" s="20"/>
      <c r="C155" s="25"/>
      <c r="D155" s="26"/>
      <c r="E155" s="26"/>
      <c r="F155" s="27"/>
      <c r="G155" s="29" t="s">
        <v>16</v>
      </c>
      <c r="H155" s="29">
        <f>I154</f>
        <v>11</v>
      </c>
      <c r="I155" s="24" t="s">
        <v>17</v>
      </c>
      <c r="L155" s="4" t="str">
        <f>A149</f>
        <v>Plastic Emulsion PAINT two coat for old wall</v>
      </c>
      <c r="M155" s="4">
        <f>B149</f>
        <v>20</v>
      </c>
      <c r="N155" s="4">
        <f>H155</f>
        <v>11</v>
      </c>
      <c r="O155" s="4" t="str">
        <f>I155</f>
        <v>Sq.m</v>
      </c>
      <c r="P155" s="32">
        <f>VLOOKUP(L155,'[3]building (2)'!$C$5:$G$2046,3,0)</f>
        <v>165.09</v>
      </c>
      <c r="Q155" s="32">
        <f>ROUND(N155,2)*ROUND(P155,2)</f>
        <v>1815.99</v>
      </c>
    </row>
    <row r="156" spans="1:17" ht="173.25" customHeight="1">
      <c r="A156" s="1" t="s">
        <v>69</v>
      </c>
      <c r="B156" s="20">
        <f>B149+1</f>
        <v>21</v>
      </c>
      <c r="C156" s="21" t="str">
        <f>VLOOKUP(A156,[1]building!$B$5:$F$4001,2,0)</f>
        <v>Wiring with 1.5 Sqm.m PVC insulated single core multi strand fire retardant flexible copper cable with ISI mark conforming to IS: 694/1990, 1.1 k.v. grade cable with continuous earth by means of 1.5 Sqm.m pvc insulated single core multi strand fire retardant flexible copper cable with ISI mark conforming to is: 694/1990, 1.1 k.v. grade cable in  fully concealed PVC rigid conduit pipe heavy duty with isi mark with suitable size ms box of 1 no. (each) 16 g thick concealed and covered with 3mm thick laminated hylem sheet for 5 amps flush type switch including circuit mains, cost of all materials, specials etc., all complete</v>
      </c>
      <c r="D156" s="22"/>
      <c r="E156" s="22"/>
      <c r="F156" s="22"/>
      <c r="G156" s="22"/>
      <c r="H156" s="23"/>
      <c r="I156" s="24"/>
      <c r="M156" s="4"/>
    </row>
    <row r="157" spans="1:17" ht="31.5" customHeight="1">
      <c r="A157" s="1" t="str">
        <f>[1]building!B715</f>
        <v>a. Light point with ceiling rose 
Wiring with 1.5 Sqm.m PVC insulated single core multi strand fire retardant flexible copper cable with ISI mark confirming IS: 694:1990.( Ordinary)</v>
      </c>
      <c r="B157" s="20"/>
      <c r="C157" s="21" t="str">
        <f>VLOOKUP(A157,[1]building!$B$5:$F$4001,2,0)</f>
        <v>(a) Light point with ceiling rose</v>
      </c>
      <c r="D157" s="22"/>
      <c r="E157" s="22"/>
      <c r="F157" s="22"/>
      <c r="G157" s="22"/>
      <c r="H157" s="23"/>
      <c r="I157" s="24"/>
      <c r="M157" s="4"/>
    </row>
    <row r="158" spans="1:17" ht="22.5" customHeight="1">
      <c r="B158" s="20"/>
      <c r="C158" s="25" t="s">
        <v>70</v>
      </c>
      <c r="D158" s="26">
        <v>1</v>
      </c>
      <c r="E158" s="26">
        <v>5</v>
      </c>
      <c r="F158" s="27"/>
      <c r="G158" s="27"/>
      <c r="H158" s="27"/>
      <c r="I158" s="28">
        <f>ROUND((PRODUCT(D158:H158)),2)</f>
        <v>5</v>
      </c>
      <c r="M158" s="4"/>
    </row>
    <row r="159" spans="1:17" ht="22.5" customHeight="1">
      <c r="B159" s="20"/>
      <c r="C159" s="25" t="s">
        <v>71</v>
      </c>
      <c r="D159" s="26">
        <v>1</v>
      </c>
      <c r="E159" s="26">
        <v>1</v>
      </c>
      <c r="F159" s="27"/>
      <c r="G159" s="27"/>
      <c r="H159" s="27"/>
      <c r="I159" s="28">
        <f>ROUND((PRODUCT(D159:H159)),2)</f>
        <v>1</v>
      </c>
      <c r="M159" s="4"/>
    </row>
    <row r="160" spans="1:17" ht="22.5" customHeight="1">
      <c r="B160" s="20"/>
      <c r="C160" s="25"/>
      <c r="D160" s="26"/>
      <c r="E160" s="26"/>
      <c r="F160" s="27"/>
      <c r="G160" s="29"/>
      <c r="H160" s="29"/>
      <c r="I160" s="24">
        <f>SUM(I158:I159)</f>
        <v>6</v>
      </c>
      <c r="L160" s="4" t="str">
        <f>A156</f>
        <v>Wiring with 1.5 Sqm.m PVC insulated single core multi strand fire retardant flexible copper cable with ISI mark confirming IS: 694:1990.( Ordinary)</v>
      </c>
      <c r="M160" s="4">
        <f>B156</f>
        <v>21</v>
      </c>
    </row>
    <row r="161" spans="1:17" ht="22.5" customHeight="1">
      <c r="B161" s="20"/>
      <c r="C161" s="25"/>
      <c r="D161" s="26"/>
      <c r="E161" s="26"/>
      <c r="F161" s="27"/>
      <c r="G161" s="29" t="s">
        <v>16</v>
      </c>
      <c r="H161" s="29">
        <f>I160</f>
        <v>6</v>
      </c>
      <c r="I161" s="24" t="s">
        <v>72</v>
      </c>
      <c r="L161" s="4" t="str">
        <f>A157</f>
        <v>a. Light point with ceiling rose 
Wiring with 1.5 Sqm.m PVC insulated single core multi strand fire retardant flexible copper cable with ISI mark confirming IS: 694:1990.( Ordinary)</v>
      </c>
      <c r="M161" s="4">
        <f>B157</f>
        <v>0</v>
      </c>
      <c r="N161" s="4">
        <f>H161</f>
        <v>6</v>
      </c>
      <c r="O161" s="4" t="str">
        <f>I161</f>
        <v>Each</v>
      </c>
      <c r="P161" s="32" t="e">
        <f>VLOOKUP(L161,'[3]building (2)'!$C$5:$G$2046,3,0)</f>
        <v>#N/A</v>
      </c>
      <c r="Q161" s="32" t="e">
        <f>ROUND(N161,2)*ROUND(P161,2)</f>
        <v>#N/A</v>
      </c>
    </row>
    <row r="162" spans="1:17" ht="31.5" customHeight="1">
      <c r="A162" s="1" t="str">
        <f>[1]building!B716</f>
        <v>b. Light point without ceiling rose 
Wiring with 1.5 Sqm.m PVC insulated single core multi strand fire retardant flexible copper cable with ISI mark confirming IS: 694:1990.( Ordinary)</v>
      </c>
      <c r="B162" s="20"/>
      <c r="C162" s="21" t="str">
        <f>VLOOKUP(A162,[1]building!$B$5:$F$4001,2,0)</f>
        <v>(b) Light point without ceiling rose</v>
      </c>
      <c r="D162" s="22"/>
      <c r="E162" s="22"/>
      <c r="F162" s="22"/>
      <c r="G162" s="22"/>
      <c r="H162" s="23"/>
      <c r="I162" s="24"/>
      <c r="M162" s="4"/>
    </row>
    <row r="163" spans="1:17" ht="31.5" customHeight="1">
      <c r="B163" s="20"/>
      <c r="C163" s="25" t="s">
        <v>70</v>
      </c>
      <c r="D163" s="26">
        <v>1</v>
      </c>
      <c r="E163" s="26">
        <v>1</v>
      </c>
      <c r="F163" s="27"/>
      <c r="G163" s="27"/>
      <c r="H163" s="27"/>
      <c r="I163" s="28">
        <f>ROUND((PRODUCT(D163:H163)),2)</f>
        <v>1</v>
      </c>
      <c r="M163" s="4"/>
    </row>
    <row r="164" spans="1:17" ht="22.5" customHeight="1">
      <c r="B164" s="20"/>
      <c r="C164" s="25" t="s">
        <v>73</v>
      </c>
      <c r="D164" s="26">
        <v>1</v>
      </c>
      <c r="E164" s="26">
        <v>1</v>
      </c>
      <c r="F164" s="27"/>
      <c r="G164" s="27"/>
      <c r="H164" s="27"/>
      <c r="I164" s="28">
        <f>ROUND((PRODUCT(D164:H164)),2)</f>
        <v>1</v>
      </c>
      <c r="M164" s="4"/>
    </row>
    <row r="165" spans="1:17" ht="22.5" customHeight="1">
      <c r="B165" s="20"/>
      <c r="C165" s="25" t="s">
        <v>74</v>
      </c>
      <c r="D165" s="26">
        <v>1</v>
      </c>
      <c r="E165" s="26">
        <v>2</v>
      </c>
      <c r="F165" s="27"/>
      <c r="G165" s="27"/>
      <c r="H165" s="27"/>
      <c r="I165" s="28">
        <f>ROUND((PRODUCT(D165:H165)),2)</f>
        <v>2</v>
      </c>
      <c r="M165" s="4"/>
    </row>
    <row r="166" spans="1:17" ht="22.5" customHeight="1">
      <c r="B166" s="20"/>
      <c r="C166" s="25" t="s">
        <v>73</v>
      </c>
      <c r="D166" s="26">
        <v>1</v>
      </c>
      <c r="E166" s="26">
        <v>1</v>
      </c>
      <c r="F166" s="27"/>
      <c r="G166" s="27"/>
      <c r="H166" s="27"/>
      <c r="I166" s="28">
        <f>ROUND((PRODUCT(D166:H166)),2)</f>
        <v>1</v>
      </c>
      <c r="M166" s="4"/>
    </row>
    <row r="167" spans="1:17" ht="22.5" customHeight="1">
      <c r="B167" s="20"/>
      <c r="C167" s="25" t="s">
        <v>71</v>
      </c>
      <c r="D167" s="26">
        <v>1</v>
      </c>
      <c r="E167" s="26">
        <v>1</v>
      </c>
      <c r="F167" s="27"/>
      <c r="G167" s="27"/>
      <c r="H167" s="27"/>
      <c r="I167" s="28">
        <f>ROUND((PRODUCT(D167:H167)),2)</f>
        <v>1</v>
      </c>
      <c r="M167" s="4"/>
    </row>
    <row r="168" spans="1:17" ht="22.5" customHeight="1">
      <c r="B168" s="20"/>
      <c r="C168" s="25"/>
      <c r="D168" s="26"/>
      <c r="E168" s="26"/>
      <c r="F168" s="27"/>
      <c r="G168" s="29"/>
      <c r="H168" s="29"/>
      <c r="I168" s="24">
        <f>SUM(I163:I167)</f>
        <v>6</v>
      </c>
      <c r="M168" s="4"/>
    </row>
    <row r="169" spans="1:17" ht="22.5" customHeight="1">
      <c r="B169" s="20"/>
      <c r="C169" s="25"/>
      <c r="D169" s="26"/>
      <c r="E169" s="26"/>
      <c r="F169" s="27"/>
      <c r="G169" s="29" t="s">
        <v>16</v>
      </c>
      <c r="H169" s="29">
        <f>I168</f>
        <v>6</v>
      </c>
      <c r="I169" s="24" t="s">
        <v>72</v>
      </c>
      <c r="L169" s="4" t="str">
        <f>A162</f>
        <v>b. Light point without ceiling rose 
Wiring with 1.5 Sqm.m PVC insulated single core multi strand fire retardant flexible copper cable with ISI mark confirming IS: 694:1990.( Ordinary)</v>
      </c>
      <c r="M169" s="4">
        <f>B162</f>
        <v>0</v>
      </c>
      <c r="N169" s="4">
        <f>H169</f>
        <v>6</v>
      </c>
      <c r="O169" s="4" t="str">
        <f>I169</f>
        <v>Each</v>
      </c>
      <c r="P169" s="32" t="e">
        <f>VLOOKUP(L169,'[3]building (2)'!$C$5:$G$2046,3,0)</f>
        <v>#N/A</v>
      </c>
      <c r="Q169" s="32" t="e">
        <f>ROUND(N169,2)*ROUND(P169,2)</f>
        <v>#N/A</v>
      </c>
    </row>
    <row r="170" spans="1:17" ht="165" customHeight="1">
      <c r="A170" s="1" t="s">
        <v>75</v>
      </c>
      <c r="B170" s="20">
        <f>B156+1</f>
        <v>22</v>
      </c>
      <c r="C170" s="21" t="str">
        <f>VLOOKUP(A170,[1]building!$B$5:$F$4001,2,0)</f>
        <v>Wiring with 1.5 Sqm.m pvc insulated single core multi strand fire retardant flexible copper cable with ISI mark conforming to IS:694/1990, 1.1.k.v. grade cable with continuous earth by means of 1.5 Sqm.m PVC insulated single core multi strand fire retardant flexible copper cable with isi mark conforming to is:694/1990, 1.1.k.v. grade cable in fully concealed pvc rigid conduit pipe heavy duty with ISI mark with suitable size ms box of 16g thick concealed and covered with 3mm thick laminated hylem sheet for FAN POINT controlled by 5 amps flush type switch including circuit mains, cost of all materials, specials, etc., all complete</v>
      </c>
      <c r="D170" s="22"/>
      <c r="E170" s="22"/>
      <c r="F170" s="22"/>
      <c r="G170" s="22"/>
      <c r="H170" s="23"/>
      <c r="I170" s="24"/>
      <c r="M170" s="4"/>
    </row>
    <row r="171" spans="1:17" ht="22.5" customHeight="1">
      <c r="B171" s="20"/>
      <c r="C171" s="25" t="s">
        <v>70</v>
      </c>
      <c r="D171" s="26">
        <v>1</v>
      </c>
      <c r="E171" s="26">
        <v>5</v>
      </c>
      <c r="F171" s="27"/>
      <c r="G171" s="27"/>
      <c r="H171" s="27"/>
      <c r="I171" s="28">
        <f>ROUND((PRODUCT(D171:H171)),2)</f>
        <v>5</v>
      </c>
      <c r="M171" s="4"/>
    </row>
    <row r="172" spans="1:17" ht="22.5" customHeight="1">
      <c r="B172" s="20"/>
      <c r="C172" s="25" t="s">
        <v>71</v>
      </c>
      <c r="D172" s="26">
        <v>1</v>
      </c>
      <c r="E172" s="26">
        <v>1</v>
      </c>
      <c r="F172" s="27"/>
      <c r="G172" s="27"/>
      <c r="H172" s="27"/>
      <c r="I172" s="28">
        <f>ROUND((PRODUCT(D172:H172)),2)</f>
        <v>1</v>
      </c>
      <c r="M172" s="4"/>
    </row>
    <row r="173" spans="1:17" ht="22.5" customHeight="1">
      <c r="B173" s="20"/>
      <c r="C173" s="25"/>
      <c r="D173" s="26"/>
      <c r="E173" s="26"/>
      <c r="F173" s="27"/>
      <c r="G173" s="29"/>
      <c r="H173" s="29"/>
      <c r="I173" s="24">
        <f>SUM(I171:I172)</f>
        <v>6</v>
      </c>
      <c r="M173" s="4"/>
    </row>
    <row r="174" spans="1:17" ht="22.5" customHeight="1">
      <c r="B174" s="20"/>
      <c r="C174" s="25"/>
      <c r="D174" s="26"/>
      <c r="E174" s="26"/>
      <c r="F174" s="27"/>
      <c r="G174" s="29" t="s">
        <v>16</v>
      </c>
      <c r="H174" s="29">
        <f>I173</f>
        <v>6</v>
      </c>
      <c r="I174" s="24" t="s">
        <v>72</v>
      </c>
      <c r="L174" s="4" t="str">
        <f>A170</f>
        <v>Wiring with 1.5 Sqm.m PVC insulated single core multi strand fire retardant flexible copper cable with ISI mark confirming IS: 694:1990 for Fan point.</v>
      </c>
      <c r="M174" s="4">
        <f>B170</f>
        <v>22</v>
      </c>
      <c r="N174" s="4">
        <f>H174</f>
        <v>6</v>
      </c>
      <c r="O174" s="4" t="str">
        <f>I174</f>
        <v>Each</v>
      </c>
      <c r="P174" s="32">
        <f>VLOOKUP(L174,'[3]building (2)'!$C$5:$G$2046,3,0)</f>
        <v>1705</v>
      </c>
      <c r="Q174" s="32">
        <f>ROUND(N174,2)*ROUND(P174,2)</f>
        <v>10230</v>
      </c>
    </row>
    <row r="175" spans="1:17" ht="139.5" customHeight="1">
      <c r="A175" s="1" t="s">
        <v>76</v>
      </c>
      <c r="B175" s="20">
        <f>B170+1</f>
        <v>23</v>
      </c>
      <c r="C175" s="21" t="str">
        <f>VLOOKUP(A175,[1]building!$B$5:$F$4001,2,0)</f>
        <v>Run off main with 2 wires of 2.5 Sqm.m PVC insulated single core multi strand fire retardant flexible copper cable with isi mark conforming to IS: 694/1990, 1.1 kv grade cable with continuous earth by means of 2.5 Sqm.m PVC insulated single core multi strand fire retardant flexible copper cable with isi mark conforming to is: 694/1990, 1.1 kv grade cable in fully concealed 19/20mm dia rigid pvc conduit pipe with isi mark etc. including cost of all materials, specials etc. all complete and as directed by the departmental officers.</v>
      </c>
      <c r="D175" s="22"/>
      <c r="E175" s="22"/>
      <c r="F175" s="22"/>
      <c r="G175" s="22"/>
      <c r="H175" s="23"/>
      <c r="I175" s="24"/>
      <c r="M175" s="4"/>
    </row>
    <row r="176" spans="1:17" ht="22.5" customHeight="1">
      <c r="B176" s="20"/>
      <c r="C176" s="25" t="s">
        <v>77</v>
      </c>
      <c r="D176" s="26">
        <f>D143</f>
        <v>1</v>
      </c>
      <c r="E176" s="26">
        <v>1</v>
      </c>
      <c r="F176" s="27">
        <v>20</v>
      </c>
      <c r="G176" s="27"/>
      <c r="H176" s="27"/>
      <c r="I176" s="28">
        <f>ROUND((PRODUCT(D176:H176)),2)</f>
        <v>20</v>
      </c>
      <c r="M176" s="4"/>
    </row>
    <row r="177" spans="1:17" ht="22.5" customHeight="1">
      <c r="B177" s="20"/>
      <c r="C177" s="25"/>
      <c r="D177" s="26"/>
      <c r="E177" s="26"/>
      <c r="F177" s="27"/>
      <c r="G177" s="29"/>
      <c r="H177" s="29"/>
      <c r="I177" s="24">
        <f>SUM(I176:I176)</f>
        <v>20</v>
      </c>
      <c r="M177" s="4"/>
    </row>
    <row r="178" spans="1:17" ht="22.5" customHeight="1">
      <c r="B178" s="20"/>
      <c r="C178" s="25"/>
      <c r="D178" s="26"/>
      <c r="E178" s="26"/>
      <c r="F178" s="27"/>
      <c r="G178" s="29" t="s">
        <v>16</v>
      </c>
      <c r="H178" s="29">
        <f>I177</f>
        <v>20</v>
      </c>
      <c r="I178" s="24" t="s">
        <v>78</v>
      </c>
      <c r="L178" s="4" t="str">
        <f>A175</f>
        <v>Run of 2 Wires of 2.5 Sqm.m PVC insulated single core multi strand fire retardant flexible copper cable with ISI mark confirming IS: 694:1990</v>
      </c>
      <c r="M178" s="4">
        <f>B175</f>
        <v>23</v>
      </c>
      <c r="N178" s="4">
        <f>H178</f>
        <v>20</v>
      </c>
      <c r="O178" s="4" t="str">
        <f>I178</f>
        <v>Rmt</v>
      </c>
      <c r="P178" s="32">
        <f>VLOOKUP(L178,'[3]building (2)'!$C$5:$G$2046,3,0)</f>
        <v>226</v>
      </c>
      <c r="Q178" s="32">
        <f>ROUND(N178,2)*ROUND(P178,2)</f>
        <v>4520</v>
      </c>
    </row>
    <row r="179" spans="1:17" ht="117.75" customHeight="1">
      <c r="A179" s="1" t="s">
        <v>79</v>
      </c>
      <c r="B179" s="20">
        <f>B175+1</f>
        <v>24</v>
      </c>
      <c r="C179" s="21" t="str">
        <f>VLOOKUP(A179,[1]building!$B$5:$F$4001,2,0)</f>
        <v xml:space="preserve">Run of 4 wires of 4 Sqmm copper PVC insulated unsheathed single cosre/ 1.1 KV grade cable with one run of 7/20 GI stay wire suspended with porcelin reel insulater at 1.0 m C/C for support of phase and neautral cable from the top of street pole to the houses/blocks including all materials, etc., all complatet for EB service connections, including labour charges for fixing GI wires and MS angles </v>
      </c>
      <c r="D179" s="22"/>
      <c r="E179" s="22"/>
      <c r="F179" s="22"/>
      <c r="G179" s="22"/>
      <c r="H179" s="23"/>
      <c r="I179" s="24"/>
      <c r="M179" s="4"/>
    </row>
    <row r="180" spans="1:17" s="43" customFormat="1" ht="22.5" customHeight="1">
      <c r="A180" s="1"/>
      <c r="B180" s="20"/>
      <c r="C180" s="25" t="s">
        <v>80</v>
      </c>
      <c r="D180" s="26">
        <v>1</v>
      </c>
      <c r="E180" s="26">
        <v>1</v>
      </c>
      <c r="F180" s="27">
        <v>35</v>
      </c>
      <c r="G180" s="27"/>
      <c r="H180" s="27"/>
      <c r="I180" s="28">
        <f>PRODUCT(D180:H180)</f>
        <v>35</v>
      </c>
    </row>
    <row r="181" spans="1:17" s="43" customFormat="1" ht="22.5" customHeight="1">
      <c r="A181" s="1"/>
      <c r="B181" s="20"/>
      <c r="C181" s="25"/>
      <c r="D181" s="26"/>
      <c r="E181" s="26"/>
      <c r="F181" s="27"/>
      <c r="G181" s="29"/>
      <c r="H181" s="29"/>
      <c r="I181" s="24">
        <f>J181</f>
        <v>35</v>
      </c>
      <c r="J181" s="43">
        <f>SUM(I180:I180)</f>
        <v>35</v>
      </c>
    </row>
    <row r="182" spans="1:17" s="43" customFormat="1" ht="22.5" customHeight="1">
      <c r="A182" s="1"/>
      <c r="B182" s="20"/>
      <c r="C182" s="25"/>
      <c r="D182" s="26"/>
      <c r="E182" s="26"/>
      <c r="F182" s="27"/>
      <c r="G182" s="29" t="s">
        <v>16</v>
      </c>
      <c r="H182" s="29">
        <f>I181</f>
        <v>35</v>
      </c>
      <c r="I182" s="24" t="str">
        <f>VLOOKUP(A179,'[3]building (2)'!$C$5:$G$2046,4,0)</f>
        <v>Rmt</v>
      </c>
      <c r="L182" s="43" t="str">
        <f>A179</f>
        <v>4 x 4  Sq mm copper PVC insulated unsheathed single core cable for 3 phase EB service connection</v>
      </c>
      <c r="M182" s="43">
        <f>B179</f>
        <v>24</v>
      </c>
      <c r="N182" s="43">
        <f>H182</f>
        <v>35</v>
      </c>
      <c r="O182" s="43" t="str">
        <f>I182</f>
        <v>Rmt</v>
      </c>
      <c r="P182" s="44">
        <f>VLOOKUP(L182,'[3]building (2)'!$C$5:$G$2046,3,0)</f>
        <v>271</v>
      </c>
      <c r="Q182" s="44">
        <f>ROUND(N182,2)*ROUND(P182,2)</f>
        <v>9485</v>
      </c>
    </row>
    <row r="183" spans="1:17" ht="105" customHeight="1">
      <c r="A183" s="1" t="s">
        <v>81</v>
      </c>
      <c r="B183" s="20">
        <f>B179+1</f>
        <v>25</v>
      </c>
      <c r="C183" s="21" t="str">
        <f>VLOOKUP(A183,[1]building!$B$5:$F$4001,2,0)</f>
        <v xml:space="preserve">Supplying and fixing of  4"18 watts Crystal  LED tube light fittings on teak wood round blocks of 75mm dia 40mm deep suspended from ceiling or mounted on the wall including cost of all materials and labour for fixing in position and as directed by the departmental officers. (The entire fittings should be got approved from the executive  engineer before use)  </v>
      </c>
      <c r="D183" s="22"/>
      <c r="E183" s="22"/>
      <c r="F183" s="22"/>
      <c r="G183" s="22"/>
      <c r="H183" s="23"/>
      <c r="I183" s="24"/>
      <c r="M183" s="4"/>
    </row>
    <row r="184" spans="1:17" ht="22.5" customHeight="1">
      <c r="B184" s="20"/>
      <c r="C184" s="25" t="s">
        <v>70</v>
      </c>
      <c r="D184" s="26">
        <v>1</v>
      </c>
      <c r="E184" s="26">
        <v>5</v>
      </c>
      <c r="F184" s="27"/>
      <c r="G184" s="27"/>
      <c r="H184" s="27"/>
      <c r="I184" s="28">
        <f>ROUND((PRODUCT(D184:H184)),2)</f>
        <v>5</v>
      </c>
      <c r="M184" s="4"/>
    </row>
    <row r="185" spans="1:17" ht="22.5" customHeight="1">
      <c r="B185" s="20"/>
      <c r="C185" s="25" t="s">
        <v>71</v>
      </c>
      <c r="D185" s="26">
        <v>1</v>
      </c>
      <c r="E185" s="26">
        <v>1</v>
      </c>
      <c r="F185" s="27"/>
      <c r="G185" s="27"/>
      <c r="H185" s="27"/>
      <c r="I185" s="28">
        <f>ROUND((PRODUCT(D185:H185)),2)</f>
        <v>1</v>
      </c>
      <c r="M185" s="4"/>
    </row>
    <row r="186" spans="1:17" s="43" customFormat="1" ht="22.5" customHeight="1">
      <c r="A186" s="1"/>
      <c r="B186" s="20"/>
      <c r="C186" s="25"/>
      <c r="D186" s="26"/>
      <c r="E186" s="26"/>
      <c r="F186" s="27"/>
      <c r="G186" s="29"/>
      <c r="H186" s="29"/>
      <c r="I186" s="24">
        <f>J186</f>
        <v>6</v>
      </c>
      <c r="J186" s="43">
        <f>SUM(I184:I185)</f>
        <v>6</v>
      </c>
    </row>
    <row r="187" spans="1:17" s="43" customFormat="1" ht="22.5" customHeight="1">
      <c r="A187" s="1"/>
      <c r="B187" s="20"/>
      <c r="C187" s="25"/>
      <c r="D187" s="26"/>
      <c r="E187" s="26"/>
      <c r="F187" s="27"/>
      <c r="G187" s="29" t="s">
        <v>16</v>
      </c>
      <c r="H187" s="29">
        <f>I186</f>
        <v>6</v>
      </c>
      <c r="I187" s="24" t="str">
        <f>VLOOKUP(A183,'[3]building (2)'!$C$5:$G$2046,4,0)</f>
        <v>Each</v>
      </c>
      <c r="L187" s="43" t="str">
        <f>A183</f>
        <v>18 watts  LED  Tube Light</v>
      </c>
      <c r="M187" s="43">
        <f>B183</f>
        <v>25</v>
      </c>
      <c r="N187" s="43">
        <f>H187</f>
        <v>6</v>
      </c>
      <c r="O187" s="43" t="str">
        <f>I187</f>
        <v>Each</v>
      </c>
      <c r="P187" s="44">
        <f>VLOOKUP(L187,'[3]building (2)'!$C$5:$G$2046,3,0)</f>
        <v>690</v>
      </c>
      <c r="Q187" s="44">
        <f>ROUND(N187,2)*ROUND(P187,2)</f>
        <v>4140</v>
      </c>
    </row>
    <row r="188" spans="1:17" ht="72" customHeight="1">
      <c r="A188" s="1" t="s">
        <v>82</v>
      </c>
      <c r="B188" s="20">
        <f>B183+1</f>
        <v>26</v>
      </c>
      <c r="C188" s="21" t="str">
        <f>VLOOKUP(A188,[1]building!$B$5:$F$4001,2,0)</f>
        <v xml:space="preserve">Supplying and fixing of 9W LED Bulb and fixing the bulb including cost of all materials and labour for fixing in position and as directed by the departmental officers. (The entire fittings should be got approved from the executive  engineer before use) </v>
      </c>
      <c r="D188" s="22"/>
      <c r="E188" s="22"/>
      <c r="F188" s="22"/>
      <c r="G188" s="22"/>
      <c r="H188" s="23"/>
      <c r="I188" s="24"/>
      <c r="M188" s="4"/>
    </row>
    <row r="189" spans="1:17" ht="31.5" customHeight="1">
      <c r="B189" s="20"/>
      <c r="C189" s="25" t="s">
        <v>70</v>
      </c>
      <c r="D189" s="26">
        <v>1</v>
      </c>
      <c r="E189" s="26">
        <v>1</v>
      </c>
      <c r="F189" s="27"/>
      <c r="G189" s="27"/>
      <c r="H189" s="27"/>
      <c r="I189" s="28">
        <f>ROUND((PRODUCT(D189:H189)),2)</f>
        <v>1</v>
      </c>
      <c r="M189" s="4"/>
    </row>
    <row r="190" spans="1:17" ht="31.5" customHeight="1">
      <c r="B190" s="20"/>
      <c r="C190" s="25" t="s">
        <v>74</v>
      </c>
      <c r="D190" s="26">
        <v>1</v>
      </c>
      <c r="E190" s="26">
        <v>3</v>
      </c>
      <c r="F190" s="27"/>
      <c r="G190" s="27"/>
      <c r="H190" s="27"/>
      <c r="I190" s="28">
        <f>ROUND((PRODUCT(D190:H190)),2)</f>
        <v>3</v>
      </c>
      <c r="M190" s="4"/>
    </row>
    <row r="191" spans="1:17" ht="22.5" customHeight="1">
      <c r="B191" s="20"/>
      <c r="C191" s="25" t="s">
        <v>73</v>
      </c>
      <c r="D191" s="26">
        <v>1</v>
      </c>
      <c r="E191" s="26">
        <v>1</v>
      </c>
      <c r="F191" s="27"/>
      <c r="G191" s="27"/>
      <c r="H191" s="27"/>
      <c r="I191" s="28">
        <f>ROUND((PRODUCT(D191:H191)),2)</f>
        <v>1</v>
      </c>
      <c r="M191" s="4"/>
    </row>
    <row r="192" spans="1:17" ht="22.5" customHeight="1">
      <c r="B192" s="20"/>
      <c r="C192" s="25" t="s">
        <v>71</v>
      </c>
      <c r="D192" s="26">
        <v>1</v>
      </c>
      <c r="E192" s="26">
        <v>1</v>
      </c>
      <c r="F192" s="27"/>
      <c r="G192" s="27"/>
      <c r="H192" s="27"/>
      <c r="I192" s="28">
        <f>ROUND((PRODUCT(D192:H192)),2)</f>
        <v>1</v>
      </c>
      <c r="M192" s="4"/>
    </row>
    <row r="193" spans="1:17" s="43" customFormat="1" ht="22.5" customHeight="1">
      <c r="A193" s="1"/>
      <c r="B193" s="20"/>
      <c r="C193" s="25"/>
      <c r="D193" s="26"/>
      <c r="E193" s="26"/>
      <c r="F193" s="27"/>
      <c r="G193" s="29"/>
      <c r="H193" s="29"/>
      <c r="I193" s="24">
        <f>J193</f>
        <v>6</v>
      </c>
      <c r="J193" s="43">
        <f>SUM(I189:I192)</f>
        <v>6</v>
      </c>
    </row>
    <row r="194" spans="1:17" s="43" customFormat="1" ht="22.5" customHeight="1">
      <c r="A194" s="1"/>
      <c r="B194" s="20"/>
      <c r="C194" s="25"/>
      <c r="D194" s="26"/>
      <c r="E194" s="26"/>
      <c r="F194" s="27"/>
      <c r="G194" s="29" t="s">
        <v>16</v>
      </c>
      <c r="H194" s="29">
        <f>I193</f>
        <v>6</v>
      </c>
      <c r="I194" s="24" t="s">
        <v>72</v>
      </c>
      <c r="L194" s="43" t="str">
        <f>A188</f>
        <v>Supply and fixing of 9 watts  LED bulb  (PWD SR-2022-23/p-115)</v>
      </c>
      <c r="M194" s="43">
        <f>B188</f>
        <v>26</v>
      </c>
      <c r="N194" s="43">
        <f>H194</f>
        <v>6</v>
      </c>
      <c r="O194" s="43" t="str">
        <f>I194</f>
        <v>Each</v>
      </c>
      <c r="P194" s="44" t="e">
        <f>VLOOKUP(L194,'[3]building (2)'!$C$5:$G$2046,3,0)</f>
        <v>#N/A</v>
      </c>
      <c r="Q194" s="44" t="e">
        <f>ROUND(N194,2)*ROUND(P194,2)</f>
        <v>#N/A</v>
      </c>
    </row>
    <row r="195" spans="1:17" ht="111.75" customHeight="1">
      <c r="A195" s="1" t="s">
        <v>83</v>
      </c>
      <c r="B195" s="20">
        <f>B188+1</f>
        <v>27</v>
      </c>
      <c r="C195" s="21" t="str">
        <f>VLOOKUP(A195,[1]building!$B$5:$F$4001,2,0)</f>
        <v>Supplying and delivery of following electric ceiling fan with ISI mark with blades and double ball bearing, capacitor, etc., complete with 300mm down rod, canopies, capacitor, shackle blades with electronic dimmer suitable for operation on                                    230 volts 50 htz single phase ac supply conforming to ISS no.374/79 and provided with insulation. (the brand should be got approved from the executive engineer before supply made).</v>
      </c>
      <c r="D195" s="22"/>
      <c r="E195" s="22"/>
      <c r="F195" s="22"/>
      <c r="G195" s="22"/>
      <c r="H195" s="23"/>
      <c r="I195" s="24"/>
      <c r="M195" s="4"/>
    </row>
    <row r="196" spans="1:17" ht="22.5" customHeight="1">
      <c r="B196" s="20"/>
      <c r="C196" s="25" t="s">
        <v>70</v>
      </c>
      <c r="D196" s="26">
        <v>1</v>
      </c>
      <c r="E196" s="26">
        <v>5</v>
      </c>
      <c r="F196" s="27"/>
      <c r="G196" s="27"/>
      <c r="H196" s="27"/>
      <c r="I196" s="28">
        <f>ROUND((PRODUCT(D196:H196)),2)</f>
        <v>5</v>
      </c>
      <c r="M196" s="4"/>
    </row>
    <row r="197" spans="1:17" ht="22.5" customHeight="1">
      <c r="B197" s="20"/>
      <c r="C197" s="25" t="s">
        <v>71</v>
      </c>
      <c r="D197" s="26">
        <v>1</v>
      </c>
      <c r="E197" s="26">
        <v>1</v>
      </c>
      <c r="F197" s="27"/>
      <c r="G197" s="27"/>
      <c r="H197" s="27"/>
      <c r="I197" s="28">
        <f>ROUND((PRODUCT(D197:H197)),2)</f>
        <v>1</v>
      </c>
      <c r="M197" s="4"/>
    </row>
    <row r="198" spans="1:17" s="43" customFormat="1" ht="22.5" customHeight="1">
      <c r="A198" s="1"/>
      <c r="B198" s="20"/>
      <c r="C198" s="25"/>
      <c r="D198" s="26"/>
      <c r="E198" s="26"/>
      <c r="F198" s="27"/>
      <c r="G198" s="29"/>
      <c r="H198" s="29"/>
      <c r="I198" s="24">
        <f>J198</f>
        <v>6</v>
      </c>
      <c r="J198" s="43">
        <f>SUM(I196:I197)</f>
        <v>6</v>
      </c>
    </row>
    <row r="199" spans="1:17" s="43" customFormat="1" ht="22.5" customHeight="1">
      <c r="A199" s="1"/>
      <c r="B199" s="20"/>
      <c r="C199" s="25"/>
      <c r="D199" s="26"/>
      <c r="E199" s="26"/>
      <c r="F199" s="27"/>
      <c r="G199" s="29" t="s">
        <v>16</v>
      </c>
      <c r="H199" s="29">
        <f>I198</f>
        <v>6</v>
      </c>
      <c r="I199" s="24" t="str">
        <f>VLOOKUP(A195,'[3]building (2)'!$C$5:$G$2046,4,0)</f>
        <v>Each</v>
      </c>
      <c r="L199" s="43" t="str">
        <f>A195</f>
        <v>Supply and delivery of  48" (1200 mm) Fan with ISI mark with Eletronic Dimmer</v>
      </c>
      <c r="M199" s="43">
        <f>B195</f>
        <v>27</v>
      </c>
      <c r="N199" s="43">
        <f>H199</f>
        <v>6</v>
      </c>
      <c r="O199" s="43" t="str">
        <f>I199</f>
        <v>Each</v>
      </c>
      <c r="P199" s="44">
        <f>VLOOKUP(L199,'[3]building (2)'!$C$5:$G$2046,3,0)</f>
        <v>1552</v>
      </c>
      <c r="Q199" s="44">
        <f>ROUND(N199,2)*ROUND(P199,2)</f>
        <v>9312</v>
      </c>
    </row>
    <row r="200" spans="1:17" ht="157.5" customHeight="1">
      <c r="A200" s="1" t="s">
        <v>84</v>
      </c>
      <c r="B200" s="20">
        <f>B195+1</f>
        <v>28</v>
      </c>
      <c r="C200" s="21" t="str">
        <f>VLOOKUP(A200,[1]building!$B$5:$F$4001,2,0)</f>
        <v>Wiring with 1.5 Sqm.m pvc insulated single core multi strand fire retardant flexible copper cable with isi mark conforming to is: 694/1990, 1.1.k.v. grade cable with continuous earth by means of 1.5 Sqm.m pvc insulated single core multi strand fire retardant flexible copper cable with isi mark conforming to is:694/1990,1.1.k.v. grade cable in fully concealed pvc rigid conduit pipe heavy duty with isi mark with suitable size ms box  of 16g thick concealed and covered with 3mm thick laminated hylem sheet  for 5 amps 5 pin plug socket point at SWITCH BOARD ITSELF including circuit  mains, cost of all materials, specials, etc., all complete</v>
      </c>
      <c r="D200" s="22"/>
      <c r="E200" s="22"/>
      <c r="F200" s="22"/>
      <c r="G200" s="22"/>
      <c r="H200" s="23"/>
      <c r="I200" s="24"/>
      <c r="M200" s="4"/>
    </row>
    <row r="201" spans="1:17" ht="22.5" customHeight="1">
      <c r="B201" s="20"/>
      <c r="C201" s="25" t="s">
        <v>71</v>
      </c>
      <c r="D201" s="26">
        <v>1</v>
      </c>
      <c r="E201" s="26">
        <v>1</v>
      </c>
      <c r="F201" s="27"/>
      <c r="G201" s="27"/>
      <c r="H201" s="27"/>
      <c r="I201" s="28">
        <f>ROUND((PRODUCT(D201:H201)),2)</f>
        <v>1</v>
      </c>
      <c r="M201" s="4"/>
    </row>
    <row r="202" spans="1:17" s="43" customFormat="1" ht="22.5" customHeight="1">
      <c r="A202" s="1"/>
      <c r="B202" s="20"/>
      <c r="C202" s="25"/>
      <c r="D202" s="26"/>
      <c r="E202" s="26"/>
      <c r="F202" s="27"/>
      <c r="G202" s="29"/>
      <c r="H202" s="29"/>
      <c r="I202" s="24">
        <f>J202</f>
        <v>1</v>
      </c>
      <c r="J202" s="43">
        <f>SUM(I201:I201)</f>
        <v>1</v>
      </c>
    </row>
    <row r="203" spans="1:17" s="43" customFormat="1" ht="22.5" customHeight="1">
      <c r="A203" s="1"/>
      <c r="B203" s="20"/>
      <c r="C203" s="25"/>
      <c r="D203" s="26"/>
      <c r="E203" s="26"/>
      <c r="F203" s="27"/>
      <c r="G203" s="29" t="s">
        <v>16</v>
      </c>
      <c r="H203" s="29">
        <f>I202</f>
        <v>1</v>
      </c>
      <c r="I203" s="24" t="str">
        <f>VLOOKUP(A200,'[3]building (2)'!$C$5:$G$2046,4,0)</f>
        <v>Each</v>
      </c>
      <c r="L203" s="43" t="str">
        <f>A200</f>
        <v>Wiring with 1.5 Sqm.m PVC insulated single core multi strand fire retardant flexible copper cable with ISI mark confirming IS: 694:1990 for 5 amps 5 pin plug socket point @ Switch Board Itself.</v>
      </c>
      <c r="M203" s="43">
        <f>B200</f>
        <v>28</v>
      </c>
      <c r="N203" s="43">
        <f>H203</f>
        <v>1</v>
      </c>
      <c r="O203" s="43" t="str">
        <f>I203</f>
        <v>Each</v>
      </c>
      <c r="P203" s="44">
        <f>VLOOKUP(L203,'[3]building (2)'!$C$5:$G$2046,3,0)</f>
        <v>835</v>
      </c>
      <c r="Q203" s="44">
        <f>ROUND(N203,2)*ROUND(P203,2)</f>
        <v>835</v>
      </c>
    </row>
    <row r="204" spans="1:17" ht="161.25" customHeight="1">
      <c r="A204" s="1" t="s">
        <v>85</v>
      </c>
      <c r="B204" s="20">
        <f>B200+1</f>
        <v>29</v>
      </c>
      <c r="C204" s="21" t="str">
        <f>VLOOKUP(A204,[1]building!$B$5:$F$4001,2,0)</f>
        <v>Wiring with 1.5 Sqm.m PVC insulated single core multi strand fire retardant flexible copper cable with isi mark conforming to is: 694/1990, 1.1.k.v. grade cable with continuous earth by means of 1.5 sq.mm pvc insulated single core multi strand fire retardant flexible copper cable with isi mark conforming to is:694/1990, 1.1.k.v. grade cable in fully concealed pvc rigid conduit pipe heavy duty with isi mark with suitable size ms box of  1 no (each) 16g thick concealed and covered with 3mm thick laminated hylem sheet for 5 amps 5 pin plug socket point at CONVENIENT PLACES including circuit mains, cost of all materials, specials, etc., all complete</v>
      </c>
      <c r="D204" s="22"/>
      <c r="E204" s="22"/>
      <c r="F204" s="22"/>
      <c r="G204" s="22"/>
      <c r="H204" s="23"/>
      <c r="I204" s="24"/>
      <c r="M204" s="4"/>
    </row>
    <row r="205" spans="1:17" ht="22.5" customHeight="1">
      <c r="B205" s="20"/>
      <c r="C205" s="25" t="s">
        <v>71</v>
      </c>
      <c r="D205" s="26">
        <v>1</v>
      </c>
      <c r="E205" s="26">
        <v>1</v>
      </c>
      <c r="F205" s="27"/>
      <c r="G205" s="27"/>
      <c r="H205" s="27"/>
      <c r="I205" s="28">
        <f>ROUND((PRODUCT(D205:H205)),2)</f>
        <v>1</v>
      </c>
      <c r="M205" s="4"/>
    </row>
    <row r="206" spans="1:17" s="43" customFormat="1" ht="22.5" customHeight="1">
      <c r="A206" s="1"/>
      <c r="B206" s="20"/>
      <c r="C206" s="25"/>
      <c r="D206" s="26"/>
      <c r="E206" s="26"/>
      <c r="F206" s="27"/>
      <c r="G206" s="29"/>
      <c r="H206" s="29"/>
      <c r="I206" s="24">
        <f>J206</f>
        <v>1</v>
      </c>
      <c r="J206" s="43">
        <f>SUM(I205:I205)</f>
        <v>1</v>
      </c>
    </row>
    <row r="207" spans="1:17" s="43" customFormat="1" ht="22.5" customHeight="1">
      <c r="A207" s="1"/>
      <c r="B207" s="20"/>
      <c r="C207" s="25"/>
      <c r="D207" s="26"/>
      <c r="E207" s="26"/>
      <c r="F207" s="27"/>
      <c r="G207" s="29" t="s">
        <v>16</v>
      </c>
      <c r="H207" s="29">
        <f>I206</f>
        <v>1</v>
      </c>
      <c r="I207" s="24" t="str">
        <f>VLOOKUP(A204,'[3]building (2)'!$C$5:$G$2046,4,0)</f>
        <v>Each</v>
      </c>
      <c r="L207" s="43" t="str">
        <f>A204</f>
        <v>Wiring with 1.5 Sqm.m PVC insulated single core multi strand fire retardant flexible copper cable with ISI mark confirming IS: 694:1990 for 5 amps 5 pin plug socket point @ Convenient Places.</v>
      </c>
      <c r="M207" s="43">
        <f>B204</f>
        <v>29</v>
      </c>
      <c r="N207" s="43">
        <f>H207</f>
        <v>1</v>
      </c>
      <c r="O207" s="43" t="str">
        <f>I207</f>
        <v>Each</v>
      </c>
      <c r="P207" s="44">
        <f>VLOOKUP(L207,'[3]building (2)'!$C$5:$G$2046,3,0)</f>
        <v>1133</v>
      </c>
      <c r="Q207" s="44">
        <f>ROUND(N207,2)*ROUND(P207,2)</f>
        <v>1133</v>
      </c>
    </row>
    <row r="208" spans="1:17" ht="139.5" customHeight="1">
      <c r="A208" s="1" t="s">
        <v>86</v>
      </c>
      <c r="B208" s="20">
        <f>B204+1</f>
        <v>30</v>
      </c>
      <c r="C208" s="21" t="str">
        <f>VLOOKUP(A208,[1]building!$B$5:$F$4001,2,0)</f>
        <v>Supplying and fixing of colour glazed tiles of size 100x200x6mm (best approved quality and the same shall be got approved from the executive engineer before using) over cement plastering in cm 1:2 (one of cement and two of sand) 10mm thick including fixing in position, cutting the tiles to the required size wherever necessary, pointing the joints with grout (tile joint filler), curing, finishing etc., all complete and as directed by the departmental officers. (the brand quality of tiles should be got approved from the executive engineer before use).</v>
      </c>
      <c r="D208" s="22"/>
      <c r="E208" s="22"/>
      <c r="F208" s="22"/>
      <c r="G208" s="22"/>
      <c r="H208" s="23"/>
      <c r="I208" s="24"/>
      <c r="M208" s="4"/>
    </row>
    <row r="209" spans="1:17" ht="22.5" customHeight="1">
      <c r="B209" s="20"/>
      <c r="C209" s="25" t="s">
        <v>87</v>
      </c>
      <c r="D209" s="26">
        <v>1</v>
      </c>
      <c r="E209" s="26">
        <v>1</v>
      </c>
      <c r="F209" s="27">
        <v>8</v>
      </c>
      <c r="G209" s="27"/>
      <c r="H209" s="27">
        <v>1.5</v>
      </c>
      <c r="I209" s="28">
        <f>ROUND((PRODUCT(D209:H209)),2)</f>
        <v>12</v>
      </c>
      <c r="M209" s="4"/>
    </row>
    <row r="210" spans="1:17" ht="22.5" customHeight="1">
      <c r="B210" s="20"/>
      <c r="C210" s="25" t="s">
        <v>64</v>
      </c>
      <c r="D210" s="26">
        <v>-1</v>
      </c>
      <c r="E210" s="26">
        <v>1</v>
      </c>
      <c r="F210" s="27">
        <v>0.75</v>
      </c>
      <c r="G210" s="27"/>
      <c r="H210" s="27">
        <v>1.5</v>
      </c>
      <c r="I210" s="28">
        <f>ROUND((PRODUCT(D210:H210)),2)</f>
        <v>-1.1299999999999999</v>
      </c>
      <c r="M210" s="4"/>
    </row>
    <row r="211" spans="1:17" ht="22.5" customHeight="1">
      <c r="B211" s="20"/>
      <c r="C211" s="25" t="s">
        <v>15</v>
      </c>
      <c r="D211" s="26"/>
      <c r="E211" s="26"/>
      <c r="F211" s="27"/>
      <c r="G211" s="29"/>
      <c r="H211" s="29"/>
      <c r="I211" s="30">
        <f>K211-J211</f>
        <v>2.9999999999999361E-2</v>
      </c>
      <c r="J211" s="4">
        <f>SUM(I209:I210)</f>
        <v>10.870000000000001</v>
      </c>
      <c r="K211" s="4">
        <f>ROUNDUP(J211,1)</f>
        <v>10.9</v>
      </c>
      <c r="M211" s="4"/>
    </row>
    <row r="212" spans="1:17" ht="22.5" customHeight="1">
      <c r="B212" s="20"/>
      <c r="C212" s="25"/>
      <c r="D212" s="26"/>
      <c r="E212" s="26"/>
      <c r="F212" s="27"/>
      <c r="G212" s="29"/>
      <c r="H212" s="29"/>
      <c r="I212" s="24">
        <f>K211</f>
        <v>10.9</v>
      </c>
      <c r="M212" s="4"/>
    </row>
    <row r="213" spans="1:17" ht="22.5" customHeight="1">
      <c r="B213" s="20"/>
      <c r="C213" s="25"/>
      <c r="D213" s="26"/>
      <c r="E213" s="26"/>
      <c r="F213" s="27"/>
      <c r="G213" s="29" t="s">
        <v>16</v>
      </c>
      <c r="H213" s="29">
        <f>I212</f>
        <v>10.9</v>
      </c>
      <c r="I213" s="24" t="s">
        <v>17</v>
      </c>
      <c r="L213" s="4" t="str">
        <f>A208</f>
        <v>Glazed tiles using Grout (Tile Joint Filler)</v>
      </c>
      <c r="M213" s="4">
        <f>B208</f>
        <v>30</v>
      </c>
      <c r="N213" s="4">
        <f>H213</f>
        <v>10.9</v>
      </c>
      <c r="O213" s="4" t="str">
        <f>I213</f>
        <v>Sq.m</v>
      </c>
      <c r="P213" s="32">
        <f>VLOOKUP(L213,'[3]building (2)'!$C$5:$G$2046,3,0)</f>
        <v>1372.52</v>
      </c>
      <c r="Q213" s="32">
        <f>ROUND(N213,2)*ROUND(P213,2)</f>
        <v>14960.468000000001</v>
      </c>
    </row>
    <row r="214" spans="1:17" ht="142.5" customHeight="1">
      <c r="A214" s="1" t="s">
        <v>88</v>
      </c>
      <c r="B214" s="20">
        <f>B208+1</f>
        <v>31</v>
      </c>
      <c r="C214" s="21" t="str">
        <f>VLOOKUP(A214,[1]building!$B$5:$F$4001,2,0)</f>
        <v>Supplying and laying of ceramic tiles (Anti-Skid) for flooring and other similar works (best approved quality, colour and shade shall be got approved from the executive engineer before using) over cement mortor 1:3 (one of cement and three of sand) 20mm thick including fixing in position, cutting the tiles to the required size wherever necessary, pointing the joints with grout (tile joint filler), curing, finishing etc., all complete and as directed by the departmental officers. (the brand quality of tiles should be got approved from the executive engineer before use).</v>
      </c>
      <c r="D214" s="22"/>
      <c r="E214" s="22"/>
      <c r="F214" s="22"/>
      <c r="G214" s="22"/>
      <c r="H214" s="23"/>
      <c r="I214" s="24"/>
      <c r="M214" s="4"/>
    </row>
    <row r="215" spans="1:17" ht="22.5" customHeight="1">
      <c r="B215" s="20"/>
      <c r="C215" s="25" t="s">
        <v>89</v>
      </c>
      <c r="D215" s="26">
        <v>1</v>
      </c>
      <c r="E215" s="26">
        <v>1</v>
      </c>
      <c r="F215" s="27">
        <v>1.5</v>
      </c>
      <c r="G215" s="27">
        <v>2.5</v>
      </c>
      <c r="H215" s="27"/>
      <c r="I215" s="28">
        <f>ROUND((PRODUCT(D215:H215)),2)</f>
        <v>3.75</v>
      </c>
      <c r="M215" s="4"/>
    </row>
    <row r="216" spans="1:17" ht="22.5" customHeight="1">
      <c r="B216" s="20"/>
      <c r="C216" s="25" t="s">
        <v>15</v>
      </c>
      <c r="D216" s="26"/>
      <c r="E216" s="26"/>
      <c r="F216" s="27"/>
      <c r="G216" s="29"/>
      <c r="H216" s="29"/>
      <c r="I216" s="30">
        <f>K216-J216</f>
        <v>5.0000000000000266E-2</v>
      </c>
      <c r="J216" s="4">
        <f>SUM(I215:I215)</f>
        <v>3.75</v>
      </c>
      <c r="K216" s="4">
        <f>ROUNDUP(J216,1)</f>
        <v>3.8000000000000003</v>
      </c>
      <c r="M216" s="4"/>
    </row>
    <row r="217" spans="1:17" ht="22.5" customHeight="1">
      <c r="B217" s="20"/>
      <c r="C217" s="25"/>
      <c r="D217" s="26"/>
      <c r="E217" s="26"/>
      <c r="F217" s="27"/>
      <c r="G217" s="29"/>
      <c r="H217" s="29"/>
      <c r="I217" s="24">
        <f>K216</f>
        <v>3.8000000000000003</v>
      </c>
      <c r="M217" s="4"/>
    </row>
    <row r="218" spans="1:17" ht="22.5" customHeight="1">
      <c r="B218" s="20"/>
      <c r="C218" s="25"/>
      <c r="D218" s="26"/>
      <c r="E218" s="26"/>
      <c r="F218" s="27"/>
      <c r="G218" s="29" t="s">
        <v>16</v>
      </c>
      <c r="H218" s="29">
        <f>I217</f>
        <v>3.8000000000000003</v>
      </c>
      <c r="I218" s="24" t="s">
        <v>17</v>
      </c>
      <c r="L218" s="4" t="str">
        <f>A214</f>
        <v>Floor ceramic tiles (Anti-skid) using Grout (Tile Joint Filler).</v>
      </c>
      <c r="M218" s="4">
        <f>B214</f>
        <v>31</v>
      </c>
      <c r="N218" s="4">
        <f>H218</f>
        <v>3.8000000000000003</v>
      </c>
      <c r="O218" s="4" t="str">
        <f>I218</f>
        <v>Sq.m</v>
      </c>
      <c r="P218" s="32">
        <f>VLOOKUP(L218,'[3]building (2)'!$C$5:$G$2046,3,0)</f>
        <v>1207.05</v>
      </c>
      <c r="Q218" s="32">
        <f>ROUND(N218,2)*ROUND(P218,2)</f>
        <v>4586.79</v>
      </c>
    </row>
    <row r="219" spans="1:17" ht="228.75" customHeight="1">
      <c r="A219" s="1" t="str">
        <f>[1]building!B667</f>
        <v>Supply and Fixing Soild UPVC door Shutter with frame</v>
      </c>
      <c r="B219" s="20">
        <f>B214+1</f>
        <v>32</v>
      </c>
      <c r="C219" s="21" t="str">
        <f>VLOOKUP(A219,[1]building!$B$5:$F$4001,2,0)</f>
        <v>Providing and fixing of factory made unplasticizied polyvinyl chloride (upvc) door frame of size 50X47MM with a wall thickness of 5MM, made out of extruded 5MM rigid upvc foam sheet, mitered at two corners and joined with 2 nos. Of 150MM long brackets of 15X15MM m.s square tube. The two vertical and horizontal door profiles are to be reinforced with 19X19MM m.s square tube of 19 gauges with primer coat. The door frame shall be fixed to the wall using 65MM/100MM long m.s screw through the frame by using pvc fasteners. A minimum of 4 nos. Screws to be provided for each vertical member and minimum 2 nos. For horizontal member etc., providing and fixing of 30MM thick factory made door shutter with unplasticized polyvinyl chloride (upvc) solid panel foam sheet, structured with m.s.tube of 19 gauge thickness and size 19MM x 19MM for styles and 15MM x 15MM for top rail and bottom rail. Paneling of 5MM thick upvc one side printed lamination single sheet to be fitted in the m.s.frame welded / sealed to the styles and rails covered with 5MM thick heat moulded upvc ‘c’ channel of 30MMX50MM and  5MM thick 75MM wide upvc sheet for top rail, lock rail and bottom rail on either side and 10MM (5MM x 2 nos.) Thick, 20MM wide cross upvc sheet as gap insert for top rail and bottom rail, and joined together with pvc solvent cement adhesive. An additional 5mm thick upvc strip of 20mm width is to be stuck on the interior side of the ‘c’ channel using pvc solvent cement adhesive. The  cost and labour charges for fixing of 3 nos. 4” ss butt hinges and aluminium furniture fitting such as 1 no. 4” tower bolt, 1 no.5” aldrop, 2 nos. 6” flat ‘d’ type handle, etc are included. The fitting provided shall bear isi marks. To ensure the genuinity of product, the door set should have 4 numbers of manufacturer’s logo hologram of approved brand, each at frame, style, rail and inner panel. (the quality and brand of door shutter and furniture fittings should be got approved by the executive engineer before use)</v>
      </c>
      <c r="D219" s="22"/>
      <c r="E219" s="22"/>
      <c r="F219" s="22"/>
      <c r="G219" s="22"/>
      <c r="H219" s="23"/>
      <c r="I219" s="24"/>
      <c r="M219" s="4"/>
    </row>
    <row r="220" spans="1:17" ht="22.5" customHeight="1">
      <c r="B220" s="20"/>
      <c r="C220" s="25" t="s">
        <v>21</v>
      </c>
      <c r="D220" s="26">
        <v>1</v>
      </c>
      <c r="E220" s="26">
        <v>1</v>
      </c>
      <c r="F220" s="27">
        <v>0.75</v>
      </c>
      <c r="G220" s="27"/>
      <c r="H220" s="27">
        <v>2.1</v>
      </c>
      <c r="I220" s="28">
        <f>ROUND((PRODUCT(D220:H220)),2)</f>
        <v>1.58</v>
      </c>
      <c r="M220" s="4"/>
    </row>
    <row r="221" spans="1:17" ht="22.5" customHeight="1">
      <c r="B221" s="20"/>
      <c r="C221" s="25" t="s">
        <v>15</v>
      </c>
      <c r="D221" s="26"/>
      <c r="E221" s="26"/>
      <c r="F221" s="27"/>
      <c r="G221" s="29"/>
      <c r="H221" s="29"/>
      <c r="I221" s="30">
        <f>K221-J221</f>
        <v>2.0000000000000018E-2</v>
      </c>
      <c r="J221" s="4">
        <f>SUM(I220:I220)</f>
        <v>1.58</v>
      </c>
      <c r="K221" s="4">
        <f>ROUNDUP(J221,1)</f>
        <v>1.6</v>
      </c>
      <c r="M221" s="4"/>
    </row>
    <row r="222" spans="1:17" ht="22.5" customHeight="1">
      <c r="B222" s="20"/>
      <c r="C222" s="25"/>
      <c r="D222" s="26"/>
      <c r="E222" s="26"/>
      <c r="F222" s="27"/>
      <c r="G222" s="29"/>
      <c r="H222" s="29"/>
      <c r="I222" s="24">
        <f>K221</f>
        <v>1.6</v>
      </c>
      <c r="M222" s="4"/>
    </row>
    <row r="223" spans="1:17" ht="22.5" customHeight="1">
      <c r="B223" s="20"/>
      <c r="C223" s="25"/>
      <c r="D223" s="26"/>
      <c r="E223" s="26"/>
      <c r="F223" s="27"/>
      <c r="G223" s="29" t="s">
        <v>16</v>
      </c>
      <c r="H223" s="29">
        <f>I222</f>
        <v>1.6</v>
      </c>
      <c r="I223" s="24" t="s">
        <v>17</v>
      </c>
      <c r="L223" s="4" t="str">
        <f>A219</f>
        <v>Supply and Fixing Soild UPVC door Shutter with frame</v>
      </c>
      <c r="M223" s="4">
        <f>B219</f>
        <v>32</v>
      </c>
      <c r="N223" s="4">
        <f>H223</f>
        <v>1.6</v>
      </c>
      <c r="O223" s="4" t="str">
        <f>I223</f>
        <v>Sq.m</v>
      </c>
      <c r="P223" s="32">
        <f>VLOOKUP(L223,'[3]building (2)'!$C$5:$G$2046,3,0)</f>
        <v>3325</v>
      </c>
      <c r="Q223" s="32">
        <f>ROUND(N223,2)*ROUND(P223,2)</f>
        <v>5320</v>
      </c>
    </row>
    <row r="224" spans="1:17" ht="27" customHeight="1">
      <c r="A224" s="1" t="s">
        <v>90</v>
      </c>
      <c r="B224" s="20">
        <f>B219+1</f>
        <v>33</v>
      </c>
      <c r="C224" s="21" t="str">
        <f>VLOOKUP(A224,[1]building!$B$5:$F$4001,2,0)</f>
        <v>MS door of Size 1000 x 2100mm</v>
      </c>
      <c r="D224" s="22"/>
      <c r="E224" s="22"/>
      <c r="F224" s="22"/>
      <c r="G224" s="22"/>
      <c r="H224" s="23"/>
      <c r="I224" s="24"/>
      <c r="M224" s="4"/>
    </row>
    <row r="225" spans="1:17" ht="22.5" customHeight="1">
      <c r="B225" s="20"/>
      <c r="C225" s="25" t="s">
        <v>91</v>
      </c>
      <c r="D225" s="26">
        <v>1</v>
      </c>
      <c r="E225" s="26">
        <v>1</v>
      </c>
      <c r="F225" s="27">
        <v>1</v>
      </c>
      <c r="G225" s="27"/>
      <c r="H225" s="27">
        <v>2.1</v>
      </c>
      <c r="I225" s="28">
        <f>ROUND((PRODUCT(D225:H225)),2)</f>
        <v>2.1</v>
      </c>
      <c r="M225" s="4"/>
    </row>
    <row r="226" spans="1:17" ht="22.5" customHeight="1">
      <c r="B226" s="20"/>
      <c r="C226" s="25" t="s">
        <v>92</v>
      </c>
      <c r="D226" s="26">
        <v>1</v>
      </c>
      <c r="E226" s="26">
        <v>1</v>
      </c>
      <c r="F226" s="27">
        <v>1</v>
      </c>
      <c r="G226" s="27"/>
      <c r="H226" s="27">
        <v>2.1</v>
      </c>
      <c r="I226" s="28">
        <f>ROUND((PRODUCT(D226:H226)),2)</f>
        <v>2.1</v>
      </c>
      <c r="M226" s="4"/>
    </row>
    <row r="227" spans="1:17" ht="22.5" customHeight="1">
      <c r="B227" s="20"/>
      <c r="C227" s="25" t="s">
        <v>15</v>
      </c>
      <c r="D227" s="26"/>
      <c r="E227" s="26"/>
      <c r="F227" s="27"/>
      <c r="G227" s="29"/>
      <c r="H227" s="29"/>
      <c r="I227" s="30">
        <f>K227-J227</f>
        <v>0</v>
      </c>
      <c r="J227" s="4">
        <f>SUM(I225:I226)</f>
        <v>4.2</v>
      </c>
      <c r="K227" s="4">
        <f>ROUNDUP(J227,1)</f>
        <v>4.2</v>
      </c>
      <c r="M227" s="4"/>
    </row>
    <row r="228" spans="1:17" ht="22.5" customHeight="1">
      <c r="B228" s="20"/>
      <c r="C228" s="25"/>
      <c r="D228" s="26"/>
      <c r="E228" s="26"/>
      <c r="F228" s="27"/>
      <c r="G228" s="29"/>
      <c r="H228" s="29"/>
      <c r="I228" s="24">
        <f>K227</f>
        <v>4.2</v>
      </c>
      <c r="M228" s="4"/>
    </row>
    <row r="229" spans="1:17" ht="22.5" customHeight="1">
      <c r="B229" s="20"/>
      <c r="C229" s="25"/>
      <c r="D229" s="26"/>
      <c r="E229" s="26"/>
      <c r="F229" s="27"/>
      <c r="G229" s="29" t="s">
        <v>16</v>
      </c>
      <c r="H229" s="29">
        <f>I228</f>
        <v>4.2</v>
      </c>
      <c r="I229" s="24" t="s">
        <v>72</v>
      </c>
      <c r="L229" s="4" t="str">
        <f>A224</f>
        <v>MS door of Size 1000 x 2100mm</v>
      </c>
      <c r="M229" s="4">
        <f>B224</f>
        <v>33</v>
      </c>
      <c r="N229" s="4">
        <f>H229</f>
        <v>4.2</v>
      </c>
      <c r="O229" s="4" t="str">
        <f>I229</f>
        <v>Each</v>
      </c>
      <c r="P229" s="32">
        <f>VLOOKUP(L229,'[3]building (2)'!$C$5:$G$2046,3,0)</f>
        <v>9385.85</v>
      </c>
      <c r="Q229" s="32">
        <f>ROUND(N229,2)*ROUND(P229,2)</f>
        <v>39420.57</v>
      </c>
    </row>
    <row r="230" spans="1:17" ht="96.75" customHeight="1">
      <c r="A230" s="1" t="s">
        <v>93</v>
      </c>
      <c r="B230" s="20">
        <f>B224+1</f>
        <v>34</v>
      </c>
      <c r="C230" s="21" t="str">
        <f>VLOOKUP(A230,[1]building!$B$5:$F$4001,2,0)</f>
        <v>Painting the new iron work with two coats of approved first class synthetic enamel ready mixed paint in addtion to one coat of primer of approved quality and shade, the paint should be supplied by the contractor at his own cost (the quality and the shade of paint should be got approved by the executive engineer before use) complying with relevant standard specifications.</v>
      </c>
      <c r="D230" s="22"/>
      <c r="E230" s="22"/>
      <c r="F230" s="22"/>
      <c r="G230" s="22"/>
      <c r="H230" s="23"/>
      <c r="I230" s="24"/>
      <c r="M230" s="4"/>
    </row>
    <row r="231" spans="1:17" ht="22.5" customHeight="1">
      <c r="B231" s="20"/>
      <c r="C231" s="25" t="s">
        <v>91</v>
      </c>
      <c r="D231" s="26">
        <v>1</v>
      </c>
      <c r="E231" s="26">
        <v>1</v>
      </c>
      <c r="F231" s="27">
        <v>1</v>
      </c>
      <c r="G231" s="27">
        <v>1</v>
      </c>
      <c r="H231" s="27">
        <v>2.1</v>
      </c>
      <c r="I231" s="28">
        <f>ROUND((PRODUCT(D231:H231)),2)</f>
        <v>2.1</v>
      </c>
      <c r="M231" s="4"/>
    </row>
    <row r="232" spans="1:17" ht="22.5" customHeight="1">
      <c r="B232" s="20"/>
      <c r="C232" s="25" t="s">
        <v>92</v>
      </c>
      <c r="D232" s="26">
        <v>1</v>
      </c>
      <c r="E232" s="26">
        <v>1</v>
      </c>
      <c r="F232" s="27">
        <v>1</v>
      </c>
      <c r="G232" s="27">
        <v>1</v>
      </c>
      <c r="H232" s="27">
        <v>2.1</v>
      </c>
      <c r="I232" s="28">
        <f>ROUND((PRODUCT(D232:H232)),2)</f>
        <v>2.1</v>
      </c>
      <c r="M232" s="4"/>
    </row>
    <row r="233" spans="1:17" ht="22.5" customHeight="1">
      <c r="B233" s="20"/>
      <c r="C233" s="25" t="s">
        <v>15</v>
      </c>
      <c r="D233" s="26"/>
      <c r="E233" s="26"/>
      <c r="F233" s="27"/>
      <c r="G233" s="29"/>
      <c r="H233" s="29"/>
      <c r="I233" s="30">
        <f>K233-J233</f>
        <v>0</v>
      </c>
      <c r="J233" s="4">
        <f>SUM(I231:I232)</f>
        <v>4.2</v>
      </c>
      <c r="K233" s="4">
        <f>ROUNDUP(J233,1)</f>
        <v>4.2</v>
      </c>
      <c r="M233" s="4"/>
    </row>
    <row r="234" spans="1:17" ht="22.5" customHeight="1">
      <c r="B234" s="20"/>
      <c r="C234" s="25"/>
      <c r="D234" s="26"/>
      <c r="E234" s="26"/>
      <c r="F234" s="27"/>
      <c r="G234" s="29"/>
      <c r="H234" s="29"/>
      <c r="I234" s="24">
        <f>K233</f>
        <v>4.2</v>
      </c>
      <c r="M234" s="4"/>
    </row>
    <row r="235" spans="1:17" ht="22.5" customHeight="1">
      <c r="B235" s="20"/>
      <c r="C235" s="25"/>
      <c r="D235" s="26"/>
      <c r="E235" s="26"/>
      <c r="F235" s="27"/>
      <c r="G235" s="29" t="s">
        <v>16</v>
      </c>
      <c r="H235" s="29">
        <f>I234</f>
        <v>4.2</v>
      </c>
      <c r="I235" s="24" t="s">
        <v>17</v>
      </c>
      <c r="L235" s="4" t="str">
        <f>A230</f>
        <v>Painting - New "iron work"</v>
      </c>
      <c r="M235" s="4">
        <f>B230</f>
        <v>34</v>
      </c>
      <c r="N235" s="4">
        <f>H235</f>
        <v>4.2</v>
      </c>
      <c r="O235" s="4" t="str">
        <f>I235</f>
        <v>Sq.m</v>
      </c>
      <c r="P235" s="32">
        <f>VLOOKUP(L235,'[3]building (2)'!$C$5:$G$2046,3,0)</f>
        <v>138</v>
      </c>
      <c r="Q235" s="32">
        <f>ROUND(N235,2)*ROUND(P235,2)</f>
        <v>579.6</v>
      </c>
    </row>
    <row r="236" spans="1:17" ht="123" customHeight="1">
      <c r="A236" s="1" t="s">
        <v>94</v>
      </c>
      <c r="B236" s="20">
        <f>B230+1</f>
        <v>35</v>
      </c>
      <c r="C236" s="21" t="str">
        <f>VLOOKUP(A236,[1]building!$B$5:$F$4001,2,0)</f>
        <v>Painting the old iron work and other similar works such as PVC/ASTM pipes, kerb stone and grills with one coats of approved first class synthetic enamel ready mixed paint including thorugh scrapping with approved quality and brand, the paint should be  supplied by the contractor at his own cost (the quality and the brand of paint should be got approved by the executive engineer before use) complying with relevant standard specification.</v>
      </c>
      <c r="D236" s="22"/>
      <c r="E236" s="22"/>
      <c r="F236" s="22"/>
      <c r="G236" s="22"/>
      <c r="H236" s="23"/>
      <c r="I236" s="24"/>
      <c r="M236" s="4"/>
    </row>
    <row r="237" spans="1:17" ht="22.5" customHeight="1">
      <c r="B237" s="20"/>
      <c r="C237" s="25" t="s">
        <v>71</v>
      </c>
      <c r="D237" s="26">
        <v>1</v>
      </c>
      <c r="E237" s="26">
        <v>4</v>
      </c>
      <c r="F237" s="27">
        <v>1.1000000000000001</v>
      </c>
      <c r="G237" s="27">
        <v>1</v>
      </c>
      <c r="H237" s="27">
        <v>1.3</v>
      </c>
      <c r="I237" s="28">
        <f>ROUND((PRODUCT(D237:H237)),2)</f>
        <v>5.72</v>
      </c>
      <c r="M237" s="4"/>
    </row>
    <row r="238" spans="1:17" ht="22.5" customHeight="1">
      <c r="B238" s="20"/>
      <c r="C238" s="25" t="s">
        <v>15</v>
      </c>
      <c r="D238" s="26"/>
      <c r="E238" s="26"/>
      <c r="F238" s="27"/>
      <c r="G238" s="29"/>
      <c r="H238" s="29"/>
      <c r="I238" s="30">
        <f>K238-J238</f>
        <v>8.0000000000000071E-2</v>
      </c>
      <c r="J238" s="4">
        <f>SUM(I237:I237)</f>
        <v>5.72</v>
      </c>
      <c r="K238" s="4">
        <f>ROUNDUP(J238,1)</f>
        <v>5.8</v>
      </c>
      <c r="M238" s="4"/>
    </row>
    <row r="239" spans="1:17" ht="22.5" customHeight="1">
      <c r="B239" s="20"/>
      <c r="C239" s="25"/>
      <c r="D239" s="26"/>
      <c r="E239" s="26"/>
      <c r="F239" s="27"/>
      <c r="G239" s="29"/>
      <c r="H239" s="29"/>
      <c r="I239" s="24">
        <f>K238</f>
        <v>5.8</v>
      </c>
      <c r="M239" s="4"/>
    </row>
    <row r="240" spans="1:17" ht="22.5" customHeight="1">
      <c r="B240" s="20"/>
      <c r="C240" s="25"/>
      <c r="D240" s="26"/>
      <c r="E240" s="26"/>
      <c r="F240" s="27"/>
      <c r="G240" s="29" t="s">
        <v>16</v>
      </c>
      <c r="H240" s="29">
        <f>I239</f>
        <v>5.8</v>
      </c>
      <c r="I240" s="24" t="s">
        <v>17</v>
      </c>
      <c r="L240" s="4" t="str">
        <f>A236</f>
        <v>painting one coat for old iron work</v>
      </c>
      <c r="M240" s="4">
        <f>B236</f>
        <v>35</v>
      </c>
      <c r="N240" s="4">
        <f>H240</f>
        <v>5.8</v>
      </c>
      <c r="O240" s="4" t="str">
        <f>I240</f>
        <v>Sq.m</v>
      </c>
      <c r="P240" s="32">
        <f>VLOOKUP(L240,'[3]building (2)'!$C$5:$G$2046,3,0)</f>
        <v>90.19</v>
      </c>
      <c r="Q240" s="32">
        <f>ROUND(N240,2)*ROUND(P240,2)</f>
        <v>523.10199999999998</v>
      </c>
    </row>
    <row r="241" spans="1:17" ht="112.5" customHeight="1">
      <c r="A241" s="1" t="s">
        <v>95</v>
      </c>
      <c r="B241" s="20">
        <f>B236+1</f>
        <v>36</v>
      </c>
      <c r="C241" s="21" t="str">
        <f>VLOOKUP(A241,[1]building!$B$5:$F$4001,2,0)</f>
        <v>Painting the Old walls with one coats of approved best ready mixed plastic emulsion paint in  cement plastered wall surfaces and ceiling including cost of plastic emulsion paint, putty, brushers etc., all complete and as directed by the departmental officers (the emulsion paint and its shade should be got approved from the executive engineer before using)</v>
      </c>
      <c r="D241" s="22"/>
      <c r="E241" s="22"/>
      <c r="F241" s="22"/>
      <c r="G241" s="22"/>
      <c r="H241" s="23"/>
      <c r="I241" s="24"/>
      <c r="M241" s="4"/>
    </row>
    <row r="242" spans="1:17" ht="22.5" customHeight="1">
      <c r="A242" s="46"/>
      <c r="B242" s="20"/>
      <c r="C242" s="25" t="s">
        <v>71</v>
      </c>
      <c r="D242" s="26">
        <v>1</v>
      </c>
      <c r="E242" s="26">
        <v>2</v>
      </c>
      <c r="F242" s="27">
        <v>1.1000000000000001</v>
      </c>
      <c r="G242" s="27">
        <v>1</v>
      </c>
      <c r="H242" s="27">
        <v>1.3</v>
      </c>
      <c r="I242" s="28">
        <f>ROUND((PRODUCT(D242:H242)),2)</f>
        <v>2.86</v>
      </c>
      <c r="M242" s="4"/>
    </row>
    <row r="243" spans="1:17" ht="22.5" customHeight="1">
      <c r="A243" s="46"/>
      <c r="B243" s="20"/>
      <c r="C243" s="25" t="s">
        <v>15</v>
      </c>
      <c r="D243" s="26"/>
      <c r="E243" s="26"/>
      <c r="F243" s="27"/>
      <c r="G243" s="29"/>
      <c r="H243" s="29"/>
      <c r="I243" s="30">
        <f>K243-J243</f>
        <v>4.0000000000000036E-2</v>
      </c>
      <c r="J243" s="4">
        <f>SUM(I242:I242)</f>
        <v>2.86</v>
      </c>
      <c r="K243" s="4">
        <f>ROUNDUP(J243,1)</f>
        <v>2.9</v>
      </c>
      <c r="M243" s="4"/>
    </row>
    <row r="244" spans="1:17" ht="22.5" customHeight="1">
      <c r="A244" s="46"/>
      <c r="B244" s="20"/>
      <c r="C244" s="25"/>
      <c r="D244" s="26"/>
      <c r="E244" s="26"/>
      <c r="F244" s="27"/>
      <c r="G244" s="29"/>
      <c r="H244" s="29"/>
      <c r="I244" s="24">
        <f>K243</f>
        <v>2.9</v>
      </c>
      <c r="M244" s="4"/>
    </row>
    <row r="245" spans="1:17" ht="22.5" customHeight="1">
      <c r="B245" s="20"/>
      <c r="C245" s="25"/>
      <c r="D245" s="26"/>
      <c r="E245" s="26"/>
      <c r="F245" s="27"/>
      <c r="G245" s="29" t="s">
        <v>16</v>
      </c>
      <c r="H245" s="29">
        <f>I244</f>
        <v>2.9</v>
      </c>
      <c r="I245" s="24" t="s">
        <v>17</v>
      </c>
      <c r="L245" s="4" t="str">
        <f>A241</f>
        <v>Plastic Emulsion PAINT one coat for old wall</v>
      </c>
      <c r="M245" s="4">
        <f>B241</f>
        <v>36</v>
      </c>
      <c r="N245" s="4">
        <f>H245</f>
        <v>2.9</v>
      </c>
      <c r="O245" s="4" t="str">
        <f>I245</f>
        <v>Sq.m</v>
      </c>
      <c r="P245" s="32">
        <f>VLOOKUP(L245,'[3]building (2)'!$C$5:$G$2046,3,0)</f>
        <v>83.57</v>
      </c>
      <c r="Q245" s="32">
        <f>ROUND(N245,2)*ROUND(P245,2)</f>
        <v>242.35299999999998</v>
      </c>
    </row>
    <row r="246" spans="1:17" ht="171.75" customHeight="1">
      <c r="A246" s="1" t="s">
        <v>96</v>
      </c>
      <c r="B246" s="20">
        <f>B241+1</f>
        <v>37</v>
      </c>
      <c r="C246" s="21" t="str">
        <f>VLOOKUP(A246,[1]building!$B$5:$F$4001,2,0)</f>
        <v xml:space="preserve">Supplying and fixing of Indian water closet white glazed (Oriya type) of size 580 mm x 440 mm of approved make with ISI mark (to be got approved from EE before use) with P or S trap confirming to IS 2556 part 12, including concrete packing filling portion with earth, flooring the area with 75mm thick brick jelly concrete in cc 1:8:16 (one of cement, eight of sand and sixteen of brick jelly) using 40mm size brick jelly and top left rough to receive the floor plastering but including antisyphonage connection, curing, etc. all complete and as directed by the departmental officers. (In Ground floor)                             </v>
      </c>
      <c r="D246" s="22"/>
      <c r="E246" s="22"/>
      <c r="F246" s="22"/>
      <c r="G246" s="22"/>
      <c r="H246" s="23"/>
      <c r="I246" s="24"/>
      <c r="M246" s="4"/>
    </row>
    <row r="247" spans="1:17" ht="22.5" customHeight="1">
      <c r="B247" s="20"/>
      <c r="C247" s="25" t="s">
        <v>97</v>
      </c>
      <c r="D247" s="26">
        <v>1</v>
      </c>
      <c r="E247" s="26">
        <v>2</v>
      </c>
      <c r="F247" s="27"/>
      <c r="G247" s="27"/>
      <c r="H247" s="27"/>
      <c r="I247" s="28">
        <f>ROUND((PRODUCT(D247:H247)),2)</f>
        <v>2</v>
      </c>
      <c r="M247" s="4"/>
    </row>
    <row r="248" spans="1:17" ht="22.5" customHeight="1">
      <c r="B248" s="20"/>
      <c r="C248" s="25" t="s">
        <v>15</v>
      </c>
      <c r="D248" s="26"/>
      <c r="E248" s="26"/>
      <c r="F248" s="27"/>
      <c r="G248" s="29"/>
      <c r="H248" s="29"/>
      <c r="I248" s="30">
        <f>K248-J248</f>
        <v>0</v>
      </c>
      <c r="J248" s="4">
        <f>SUM(I247:I247)</f>
        <v>2</v>
      </c>
      <c r="K248" s="4">
        <f>ROUNDUP(J248,1)</f>
        <v>2</v>
      </c>
      <c r="M248" s="4"/>
    </row>
    <row r="249" spans="1:17" ht="22.5" customHeight="1">
      <c r="B249" s="20"/>
      <c r="C249" s="25"/>
      <c r="D249" s="26"/>
      <c r="E249" s="26"/>
      <c r="F249" s="27"/>
      <c r="G249" s="29"/>
      <c r="H249" s="29"/>
      <c r="I249" s="24">
        <f>K248</f>
        <v>2</v>
      </c>
      <c r="M249" s="4"/>
    </row>
    <row r="250" spans="1:17" ht="22.5" customHeight="1">
      <c r="B250" s="20"/>
      <c r="C250" s="25"/>
      <c r="D250" s="26"/>
      <c r="E250" s="26"/>
      <c r="F250" s="27"/>
      <c r="G250" s="29" t="s">
        <v>16</v>
      </c>
      <c r="H250" s="29">
        <f>I249</f>
        <v>2</v>
      </c>
      <c r="I250" s="24" t="s">
        <v>72</v>
      </c>
      <c r="L250" s="4" t="str">
        <f>A246</f>
        <v xml:space="preserve">S &amp; F of Indian Water closet white glazed (Oriya type) of size 580 x 440mm with PVC SWR grade ' P' or "S' trap   - in G.F.  </v>
      </c>
      <c r="M250" s="4">
        <f>B246</f>
        <v>37</v>
      </c>
      <c r="N250" s="4">
        <f>H250</f>
        <v>2</v>
      </c>
      <c r="O250" s="4" t="str">
        <f>I250</f>
        <v>Each</v>
      </c>
      <c r="P250" s="32">
        <f>VLOOKUP(L250,'[3]building (2)'!$C$5:$G$2046,3,0)</f>
        <v>3319.55</v>
      </c>
      <c r="Q250" s="32">
        <f>ROUND(N250,2)*ROUND(P250,2)</f>
        <v>6639.1</v>
      </c>
    </row>
    <row r="251" spans="1:17" ht="164.25" customHeight="1">
      <c r="A251" s="1" t="s">
        <v>98</v>
      </c>
      <c r="B251" s="20">
        <f>B246+1</f>
        <v>38</v>
      </c>
      <c r="C251" s="21" t="str">
        <f>VLOOKUP(A251,[1]building!$B$5:$F$4001,2,0)</f>
        <v>Supplying, laying, fixing and joining the following PVC pipes as per ASTM D-1785 of schedule 40 of wall thickness not less than the specified in IS 4985 suitable for  plumbing by threading of wall thickness including the cost of suitable PVC/GI specials/GM specials like elbow, tee, reducers, plug, unions,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v>
      </c>
      <c r="D251" s="22"/>
      <c r="E251" s="22"/>
      <c r="F251" s="22"/>
      <c r="G251" s="22"/>
      <c r="H251" s="23"/>
      <c r="I251" s="24"/>
      <c r="M251" s="4"/>
    </row>
    <row r="252" spans="1:17" ht="32.25" customHeight="1">
      <c r="A252" s="1" t="s">
        <v>99</v>
      </c>
      <c r="B252" s="20"/>
      <c r="C252" s="21" t="str">
        <f>VLOOKUP(A252,[1]building!$B$5:$F$4001,2,0)</f>
        <v>(b) 25mm ASTM-D schedule 40 threaded PVC pipe  with necessary PVC/GI specials</v>
      </c>
      <c r="D252" s="22"/>
      <c r="E252" s="22"/>
      <c r="F252" s="22"/>
      <c r="G252" s="22"/>
      <c r="H252" s="23"/>
      <c r="I252" s="24"/>
      <c r="M252" s="4"/>
    </row>
    <row r="253" spans="1:17" ht="22.5" customHeight="1">
      <c r="B253" s="20"/>
      <c r="C253" s="25" t="s">
        <v>97</v>
      </c>
      <c r="D253" s="26">
        <v>1</v>
      </c>
      <c r="E253" s="26">
        <v>1</v>
      </c>
      <c r="F253" s="27">
        <v>40</v>
      </c>
      <c r="G253" s="27"/>
      <c r="H253" s="27"/>
      <c r="I253" s="28">
        <f>ROUND((PRODUCT(D253:H253)),2)</f>
        <v>40</v>
      </c>
      <c r="M253" s="4"/>
    </row>
    <row r="254" spans="1:17" ht="22.5" customHeight="1">
      <c r="B254" s="20"/>
      <c r="C254" s="25" t="s">
        <v>15</v>
      </c>
      <c r="D254" s="26"/>
      <c r="E254" s="26"/>
      <c r="F254" s="27"/>
      <c r="G254" s="29"/>
      <c r="H254" s="29"/>
      <c r="I254" s="30">
        <f>K254-J254</f>
        <v>0</v>
      </c>
      <c r="J254" s="4">
        <f>SUM(I253:I253)</f>
        <v>40</v>
      </c>
      <c r="K254" s="4">
        <f>ROUNDUP(J254,1)</f>
        <v>40</v>
      </c>
      <c r="M254" s="4"/>
    </row>
    <row r="255" spans="1:17" ht="22.5" customHeight="1">
      <c r="B255" s="20"/>
      <c r="C255" s="25"/>
      <c r="D255" s="26"/>
      <c r="E255" s="26"/>
      <c r="F255" s="27"/>
      <c r="G255" s="29"/>
      <c r="H255" s="29"/>
      <c r="I255" s="24">
        <f>K254</f>
        <v>40</v>
      </c>
      <c r="L255" s="4" t="str">
        <f>A251</f>
        <v>PVC Water supply (ASTM)</v>
      </c>
      <c r="M255" s="4">
        <f>B251</f>
        <v>38</v>
      </c>
    </row>
    <row r="256" spans="1:17" ht="22.5" customHeight="1">
      <c r="B256" s="20"/>
      <c r="C256" s="25"/>
      <c r="D256" s="26"/>
      <c r="E256" s="26"/>
      <c r="F256" s="27"/>
      <c r="G256" s="29" t="s">
        <v>16</v>
      </c>
      <c r="H256" s="29">
        <f>I255</f>
        <v>40</v>
      </c>
      <c r="I256" s="24" t="s">
        <v>78</v>
      </c>
      <c r="L256" s="4" t="str">
        <f>A252</f>
        <v>b. 25 mm dia PVC Water supply (ASTM)</v>
      </c>
      <c r="M256" s="4">
        <f>B252</f>
        <v>0</v>
      </c>
      <c r="N256" s="4">
        <f>H256</f>
        <v>40</v>
      </c>
      <c r="O256" s="4" t="str">
        <f>I256</f>
        <v>Rmt</v>
      </c>
      <c r="P256" s="32">
        <f>VLOOKUP(L256,'[3]building (2)'!$C$5:$G$2046,3,0)</f>
        <v>232.75</v>
      </c>
      <c r="Q256" s="32">
        <f>ROUND(N256,2)*ROUND(P256,2)</f>
        <v>9310</v>
      </c>
    </row>
    <row r="257" spans="1:17" ht="32.25" customHeight="1">
      <c r="A257" s="1" t="s">
        <v>100</v>
      </c>
      <c r="B257" s="20"/>
      <c r="C257" s="21" t="str">
        <f>VLOOKUP(A257,[1]building!$B$5:$F$4001,2,0)</f>
        <v>(c) 20mm ASTM-D schedule 40 threaded PVC pipe  with necessary PVC/GI specials</v>
      </c>
      <c r="D257" s="22"/>
      <c r="E257" s="22"/>
      <c r="F257" s="22"/>
      <c r="G257" s="22"/>
      <c r="H257" s="23"/>
      <c r="I257" s="24"/>
      <c r="M257" s="4"/>
    </row>
    <row r="258" spans="1:17" ht="22.5" customHeight="1">
      <c r="B258" s="20"/>
      <c r="C258" s="25" t="s">
        <v>97</v>
      </c>
      <c r="D258" s="26">
        <v>1</v>
      </c>
      <c r="E258" s="26">
        <v>1</v>
      </c>
      <c r="F258" s="27">
        <v>50</v>
      </c>
      <c r="G258" s="27"/>
      <c r="H258" s="27"/>
      <c r="I258" s="28">
        <f>ROUND((PRODUCT(D258:H258)),2)</f>
        <v>50</v>
      </c>
      <c r="M258" s="4"/>
    </row>
    <row r="259" spans="1:17" ht="22.5" customHeight="1">
      <c r="B259" s="20"/>
      <c r="C259" s="25" t="s">
        <v>15</v>
      </c>
      <c r="D259" s="26"/>
      <c r="E259" s="26"/>
      <c r="F259" s="27"/>
      <c r="G259" s="29"/>
      <c r="H259" s="29"/>
      <c r="I259" s="30">
        <f>K259-J259</f>
        <v>0</v>
      </c>
      <c r="J259" s="4">
        <f>SUM(I258:I258)</f>
        <v>50</v>
      </c>
      <c r="K259" s="4">
        <f>ROUNDUP(J259,1)</f>
        <v>50</v>
      </c>
      <c r="M259" s="4"/>
    </row>
    <row r="260" spans="1:17" ht="22.5" customHeight="1">
      <c r="B260" s="20"/>
      <c r="C260" s="25"/>
      <c r="D260" s="26"/>
      <c r="E260" s="26"/>
      <c r="F260" s="27"/>
      <c r="G260" s="29"/>
      <c r="H260" s="29"/>
      <c r="I260" s="24">
        <f>K259</f>
        <v>50</v>
      </c>
      <c r="M260" s="4"/>
    </row>
    <row r="261" spans="1:17" ht="22.5" customHeight="1">
      <c r="B261" s="20"/>
      <c r="C261" s="25"/>
      <c r="D261" s="26"/>
      <c r="E261" s="26"/>
      <c r="F261" s="27"/>
      <c r="G261" s="29" t="s">
        <v>16</v>
      </c>
      <c r="H261" s="29">
        <f>I260</f>
        <v>50</v>
      </c>
      <c r="I261" s="24" t="s">
        <v>78</v>
      </c>
      <c r="L261" s="4" t="str">
        <f>A257</f>
        <v>c. 20 mm dia PVC Water supply (ASTM)</v>
      </c>
      <c r="M261" s="4">
        <f>B257</f>
        <v>0</v>
      </c>
      <c r="N261" s="4">
        <f>H261</f>
        <v>50</v>
      </c>
      <c r="O261" s="4" t="str">
        <f>I261</f>
        <v>Rmt</v>
      </c>
      <c r="P261" s="32">
        <f>VLOOKUP(L261,'[3]building (2)'!$C$5:$G$2046,3,0)</f>
        <v>227.96</v>
      </c>
      <c r="Q261" s="32">
        <f>ROUND(N261,2)*ROUND(P261,2)</f>
        <v>11398</v>
      </c>
    </row>
    <row r="262" spans="1:17" ht="144" customHeight="1">
      <c r="A262" s="1" t="s">
        <v>101</v>
      </c>
      <c r="B262" s="20">
        <f>B251+1</f>
        <v>39</v>
      </c>
      <c r="C262" s="21" t="str">
        <f>VLOOKUP(A262,[1]building!$B$5:$F$4001,2,0)</f>
        <v>Supplying and fixing the following dia  Non Pressure pipe of SN8 SDR 34 with ISI mark confirming toIS 15328/2003 for soil line with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v>
      </c>
      <c r="D262" s="22"/>
      <c r="E262" s="22"/>
      <c r="F262" s="22"/>
      <c r="G262" s="22"/>
      <c r="H262" s="23"/>
      <c r="I262" s="24"/>
      <c r="M262" s="4"/>
    </row>
    <row r="263" spans="1:17" ht="32.25" customHeight="1">
      <c r="A263" s="1" t="s">
        <v>102</v>
      </c>
      <c r="B263" s="20"/>
      <c r="C263" s="21" t="str">
        <f>VLOOKUP(A263,[1]building!$B$5:$F$4001,2,0)</f>
        <v>a. 110 mm UPVC Non Pressure  pipe</v>
      </c>
      <c r="D263" s="22"/>
      <c r="E263" s="22"/>
      <c r="F263" s="22"/>
      <c r="G263" s="22"/>
      <c r="H263" s="23"/>
      <c r="I263" s="24"/>
      <c r="M263" s="4"/>
    </row>
    <row r="264" spans="1:17" ht="22.5" customHeight="1">
      <c r="B264" s="20"/>
      <c r="C264" s="25" t="s">
        <v>97</v>
      </c>
      <c r="D264" s="26">
        <v>1</v>
      </c>
      <c r="E264" s="26">
        <v>1</v>
      </c>
      <c r="F264" s="27">
        <v>60</v>
      </c>
      <c r="G264" s="27"/>
      <c r="H264" s="27"/>
      <c r="I264" s="28">
        <f>ROUND((PRODUCT(D264:H264)),2)</f>
        <v>60</v>
      </c>
      <c r="M264" s="4"/>
    </row>
    <row r="265" spans="1:17" ht="22.5" customHeight="1">
      <c r="B265" s="20"/>
      <c r="C265" s="25" t="s">
        <v>15</v>
      </c>
      <c r="D265" s="26"/>
      <c r="E265" s="26"/>
      <c r="F265" s="27"/>
      <c r="G265" s="29"/>
      <c r="H265" s="29"/>
      <c r="I265" s="30">
        <f>K265-J265</f>
        <v>0</v>
      </c>
      <c r="J265" s="4">
        <f>SUM(I264:I264)</f>
        <v>60</v>
      </c>
      <c r="K265" s="4">
        <f>ROUNDUP(J265,1)</f>
        <v>60</v>
      </c>
      <c r="M265" s="4"/>
    </row>
    <row r="266" spans="1:17" ht="22.5" customHeight="1">
      <c r="B266" s="20"/>
      <c r="C266" s="25"/>
      <c r="D266" s="26"/>
      <c r="E266" s="26"/>
      <c r="F266" s="27"/>
      <c r="G266" s="29"/>
      <c r="H266" s="29"/>
      <c r="I266" s="24">
        <f>K265</f>
        <v>60</v>
      </c>
      <c r="L266" s="4" t="str">
        <f>A262</f>
        <v>UPVC Non Pressure  pipe of SN8 SDR 34
( S 16.5) as per IS 15328/2003</v>
      </c>
      <c r="M266" s="4">
        <f>B262</f>
        <v>39</v>
      </c>
    </row>
    <row r="267" spans="1:17" ht="22.5" customHeight="1">
      <c r="B267" s="20"/>
      <c r="C267" s="25"/>
      <c r="D267" s="26"/>
      <c r="E267" s="26"/>
      <c r="F267" s="27"/>
      <c r="G267" s="29" t="s">
        <v>16</v>
      </c>
      <c r="H267" s="29">
        <f>I266</f>
        <v>60</v>
      </c>
      <c r="I267" s="24" t="s">
        <v>78</v>
      </c>
      <c r="L267" s="4" t="str">
        <f>A263</f>
        <v>a. 110 mm UPVC Non Pressure  pipe</v>
      </c>
      <c r="M267" s="4">
        <f>B263</f>
        <v>0</v>
      </c>
      <c r="N267" s="4">
        <f>H267</f>
        <v>60</v>
      </c>
      <c r="O267" s="4" t="str">
        <f>I267</f>
        <v>Rmt</v>
      </c>
      <c r="P267" s="32">
        <f>VLOOKUP(L267,'[3]building (2)'!$C$5:$G$2046,3,0)</f>
        <v>479.55</v>
      </c>
      <c r="Q267" s="32">
        <f>ROUND(N267,2)*ROUND(P267,2)</f>
        <v>28773</v>
      </c>
    </row>
    <row r="268" spans="1:17" ht="79.5" customHeight="1">
      <c r="A268" s="1" t="s">
        <v>103</v>
      </c>
      <c r="B268" s="20">
        <f>B262+1</f>
        <v>40</v>
      </c>
      <c r="C268" s="21" t="str">
        <f>VLOOKUP(A268,[1]building!$B$5:$F$4001,2,0)</f>
        <v>Construction of Inspection chamber of size 60x60x60cm including Earth work excavation including refilling,Brick work allround over Cement Concrete 1:8:16 with necessary plastering and cover slab etc all complete and as directed by the departmental officers</v>
      </c>
      <c r="D268" s="22"/>
      <c r="E268" s="22"/>
      <c r="F268" s="22"/>
      <c r="G268" s="22"/>
      <c r="H268" s="23"/>
      <c r="I268" s="24"/>
      <c r="M268" s="4"/>
    </row>
    <row r="269" spans="1:17" ht="22.5" customHeight="1">
      <c r="B269" s="20"/>
      <c r="C269" s="25" t="s">
        <v>97</v>
      </c>
      <c r="D269" s="26">
        <v>1</v>
      </c>
      <c r="E269" s="26">
        <v>8</v>
      </c>
      <c r="F269" s="27"/>
      <c r="G269" s="27"/>
      <c r="H269" s="27"/>
      <c r="I269" s="28">
        <f>ROUND((PRODUCT(D269:H269)),2)</f>
        <v>8</v>
      </c>
      <c r="M269" s="4"/>
    </row>
    <row r="270" spans="1:17" ht="22.5" customHeight="1">
      <c r="B270" s="20"/>
      <c r="C270" s="25" t="s">
        <v>15</v>
      </c>
      <c r="D270" s="26"/>
      <c r="E270" s="26"/>
      <c r="F270" s="27"/>
      <c r="G270" s="29"/>
      <c r="H270" s="29"/>
      <c r="I270" s="30">
        <f>K270-J270</f>
        <v>0</v>
      </c>
      <c r="J270" s="4">
        <f>SUM(I269:I269)</f>
        <v>8</v>
      </c>
      <c r="K270" s="4">
        <f>ROUNDUP(J270,1)</f>
        <v>8</v>
      </c>
      <c r="M270" s="4"/>
    </row>
    <row r="271" spans="1:17" ht="22.5" customHeight="1">
      <c r="B271" s="20"/>
      <c r="C271" s="25"/>
      <c r="D271" s="26"/>
      <c r="E271" s="26"/>
      <c r="F271" s="27"/>
      <c r="G271" s="29"/>
      <c r="H271" s="29"/>
      <c r="I271" s="24">
        <f>K270</f>
        <v>8</v>
      </c>
      <c r="M271" s="4"/>
    </row>
    <row r="272" spans="1:17" ht="22.5" customHeight="1">
      <c r="B272" s="20"/>
      <c r="C272" s="25"/>
      <c r="D272" s="26"/>
      <c r="E272" s="26"/>
      <c r="F272" s="27"/>
      <c r="G272" s="29" t="s">
        <v>16</v>
      </c>
      <c r="H272" s="29">
        <f>I271</f>
        <v>8</v>
      </c>
      <c r="I272" s="24" t="s">
        <v>72</v>
      </c>
      <c r="L272" s="4" t="str">
        <f>A268</f>
        <v>Construction of Inspection chamber of size 60x60x60cm</v>
      </c>
      <c r="M272" s="4">
        <f>B268</f>
        <v>40</v>
      </c>
      <c r="N272" s="4">
        <f>H272</f>
        <v>8</v>
      </c>
      <c r="O272" s="4" t="str">
        <f>I272</f>
        <v>Each</v>
      </c>
      <c r="P272" s="32">
        <f>VLOOKUP(L272,'[3]building (2)'!$C$5:$G$2046,3,0)</f>
        <v>5987.78</v>
      </c>
      <c r="Q272" s="32">
        <f>ROUND(N272,2)*ROUND(P272,2)</f>
        <v>47902.239999999998</v>
      </c>
    </row>
    <row r="273" spans="1:17" ht="136.5" customHeight="1">
      <c r="A273" s="1" t="s">
        <v>104</v>
      </c>
      <c r="B273" s="20">
        <f>B268+1</f>
        <v>41</v>
      </c>
      <c r="C273" s="21" t="str">
        <f>VLOOKUP(A273,[1]building!$B$5:$F$4001,2,0)</f>
        <v>Supplying and fixing of PVC Nahani trap of 75mmx50mm 4way / 2 way (superior variety) having minimum  of water seal of 50mm confirm to relevant i.s. specifications with its latest amendments  including resting on the bed of brick jelly concrete  1:5:10  (one of cement, five of sand and ten of 40mm guage brick jelly) etc., complete and as directed by the departmental officers. (the pvc nahani trap should be got apporved from the executive engineer before use)</v>
      </c>
      <c r="D273" s="22"/>
      <c r="E273" s="22"/>
      <c r="F273" s="22"/>
      <c r="G273" s="22"/>
      <c r="H273" s="23"/>
      <c r="I273" s="24"/>
      <c r="M273" s="4"/>
    </row>
    <row r="274" spans="1:17" ht="22.5" customHeight="1">
      <c r="B274" s="20"/>
      <c r="C274" s="25" t="s">
        <v>97</v>
      </c>
      <c r="D274" s="26">
        <v>1</v>
      </c>
      <c r="E274" s="26">
        <v>1</v>
      </c>
      <c r="F274" s="27"/>
      <c r="G274" s="27"/>
      <c r="H274" s="27"/>
      <c r="I274" s="28">
        <f>ROUND((PRODUCT(D274:H274)),2)</f>
        <v>1</v>
      </c>
      <c r="M274" s="4"/>
    </row>
    <row r="275" spans="1:17" ht="22.5" customHeight="1">
      <c r="B275" s="20"/>
      <c r="C275" s="25"/>
      <c r="D275" s="26"/>
      <c r="E275" s="26"/>
      <c r="F275" s="27"/>
      <c r="G275" s="29"/>
      <c r="H275" s="29"/>
      <c r="I275" s="24">
        <f>SUM(I274)</f>
        <v>1</v>
      </c>
      <c r="M275" s="4"/>
    </row>
    <row r="276" spans="1:17" ht="22.5" customHeight="1">
      <c r="B276" s="20"/>
      <c r="C276" s="25"/>
      <c r="D276" s="26"/>
      <c r="E276" s="26"/>
      <c r="F276" s="27"/>
      <c r="G276" s="29" t="s">
        <v>16</v>
      </c>
      <c r="H276" s="29">
        <f>I275</f>
        <v>1</v>
      </c>
      <c r="I276" s="24" t="s">
        <v>72</v>
      </c>
      <c r="L276" s="4" t="str">
        <f>A273</f>
        <v>PVC Nahani trap (4way/2way)</v>
      </c>
      <c r="M276" s="4">
        <f>B273</f>
        <v>41</v>
      </c>
      <c r="N276" s="4">
        <f>H276</f>
        <v>1</v>
      </c>
      <c r="O276" s="4" t="str">
        <f>I276</f>
        <v>Each</v>
      </c>
      <c r="P276" s="32">
        <f>VLOOKUP(L276,'[3]building (2)'!$C$5:$G$2046,3,0)</f>
        <v>160</v>
      </c>
      <c r="Q276" s="32">
        <f>ROUND(N276,2)*ROUND(P276,2)</f>
        <v>160</v>
      </c>
    </row>
    <row r="277" spans="1:17" ht="90.75" customHeight="1">
      <c r="A277" s="1" t="s">
        <v>105</v>
      </c>
      <c r="B277" s="20">
        <f>B273+1</f>
        <v>42</v>
      </c>
      <c r="C277" s="21" t="str">
        <f>VLOOKUP(A277,[1]building!$B$5:$F$4001,2,0)</f>
        <v>Supplying and fixing of half turn brass core CP long body tap of 15mm dia of best quality including cost of half turn CP tap with required specials and labour for fixing etc., all complete and as directed by the departmental officers. (The quality and brand should be got approved from the executive engineer before use)</v>
      </c>
      <c r="D277" s="22"/>
      <c r="E277" s="22"/>
      <c r="F277" s="22"/>
      <c r="G277" s="22"/>
      <c r="H277" s="23"/>
      <c r="I277" s="24"/>
      <c r="M277" s="4"/>
    </row>
    <row r="278" spans="1:17" ht="22.5" customHeight="1">
      <c r="B278" s="20"/>
      <c r="C278" s="25" t="s">
        <v>97</v>
      </c>
      <c r="D278" s="26">
        <v>1</v>
      </c>
      <c r="E278" s="26">
        <v>1</v>
      </c>
      <c r="F278" s="27"/>
      <c r="G278" s="27"/>
      <c r="H278" s="27"/>
      <c r="I278" s="28">
        <f>ROUND((PRODUCT(D278:H278)),2)</f>
        <v>1</v>
      </c>
      <c r="M278" s="4"/>
    </row>
    <row r="279" spans="1:17" ht="22.5" customHeight="1">
      <c r="B279" s="20"/>
      <c r="C279" s="25"/>
      <c r="D279" s="26"/>
      <c r="E279" s="26"/>
      <c r="F279" s="27"/>
      <c r="G279" s="29"/>
      <c r="H279" s="29"/>
      <c r="I279" s="24">
        <f>SUM(I278)</f>
        <v>1</v>
      </c>
      <c r="M279" s="4"/>
    </row>
    <row r="280" spans="1:17" ht="22.5" customHeight="1">
      <c r="B280" s="20"/>
      <c r="C280" s="25"/>
      <c r="D280" s="26"/>
      <c r="E280" s="26"/>
      <c r="F280" s="27"/>
      <c r="G280" s="29" t="s">
        <v>16</v>
      </c>
      <c r="H280" s="29">
        <f>I279</f>
        <v>1</v>
      </c>
      <c r="I280" s="24" t="s">
        <v>72</v>
      </c>
      <c r="L280" s="4" t="str">
        <f>A277</f>
        <v>S &amp; F of 15mm dia half turn CP long body tap</v>
      </c>
      <c r="M280" s="4">
        <f>B277</f>
        <v>42</v>
      </c>
      <c r="N280" s="4">
        <f>H280</f>
        <v>1</v>
      </c>
      <c r="O280" s="4" t="str">
        <f>I280</f>
        <v>Each</v>
      </c>
      <c r="P280" s="32">
        <f>VLOOKUP(L280,'[3]building (2)'!$C$5:$G$2046,3,0)</f>
        <v>487</v>
      </c>
      <c r="Q280" s="32">
        <f>ROUND(N280,2)*ROUND(P280,2)</f>
        <v>487</v>
      </c>
    </row>
    <row r="281" spans="1:17" ht="89.25" customHeight="1">
      <c r="A281" s="1" t="s">
        <v>106</v>
      </c>
      <c r="B281" s="20">
        <f>B277+1</f>
        <v>43</v>
      </c>
      <c r="C281" s="21" t="str">
        <f>VLOOKUP(A281,[1]building!$B$5:$F$4001,2,0)</f>
        <v>Supplying and fixing of half turn brass core CP short body tap of 15mm dia of best quality including cost of half turn CP tap with required specials and labour for fixing etc., all complete and as directed by the departmental officers. (the quality and brand should be got approved from the executive engineer before use)</v>
      </c>
      <c r="D281" s="22"/>
      <c r="E281" s="22"/>
      <c r="F281" s="22"/>
      <c r="G281" s="22"/>
      <c r="H281" s="23"/>
      <c r="I281" s="24"/>
      <c r="M281" s="4"/>
    </row>
    <row r="282" spans="1:17" ht="22.5" customHeight="1">
      <c r="B282" s="20"/>
      <c r="C282" s="25" t="s">
        <v>97</v>
      </c>
      <c r="D282" s="26">
        <v>1</v>
      </c>
      <c r="E282" s="26">
        <v>1</v>
      </c>
      <c r="F282" s="27"/>
      <c r="G282" s="27"/>
      <c r="H282" s="27"/>
      <c r="I282" s="28">
        <f>ROUND((PRODUCT(D282:H282)),2)</f>
        <v>1</v>
      </c>
      <c r="M282" s="4"/>
    </row>
    <row r="283" spans="1:17" ht="22.5" customHeight="1">
      <c r="B283" s="20"/>
      <c r="C283" s="25"/>
      <c r="D283" s="26"/>
      <c r="E283" s="26"/>
      <c r="F283" s="27"/>
      <c r="G283" s="29"/>
      <c r="H283" s="29"/>
      <c r="I283" s="24">
        <f>SUM(I282)</f>
        <v>1</v>
      </c>
      <c r="M283" s="4"/>
    </row>
    <row r="284" spans="1:17" ht="22.5" customHeight="1">
      <c r="B284" s="20"/>
      <c r="C284" s="25"/>
      <c r="D284" s="26"/>
      <c r="E284" s="26"/>
      <c r="F284" s="27"/>
      <c r="G284" s="29" t="s">
        <v>16</v>
      </c>
      <c r="H284" s="29">
        <f>I283</f>
        <v>1</v>
      </c>
      <c r="I284" s="24" t="s">
        <v>72</v>
      </c>
      <c r="L284" s="4" t="str">
        <f>A281</f>
        <v>S &amp; F of 15mm dia half turn CP short body tap</v>
      </c>
      <c r="M284" s="4">
        <f>B281</f>
        <v>43</v>
      </c>
      <c r="N284" s="4">
        <f>H284</f>
        <v>1</v>
      </c>
      <c r="O284" s="4" t="str">
        <f>I284</f>
        <v>Each</v>
      </c>
      <c r="P284" s="32">
        <f>VLOOKUP(L284,'[3]building (2)'!$C$5:$G$2046,3,0)</f>
        <v>439</v>
      </c>
      <c r="Q284" s="32">
        <f>ROUND(N284,2)*ROUND(P284,2)</f>
        <v>439</v>
      </c>
    </row>
    <row r="285" spans="1:17" ht="75" customHeight="1">
      <c r="A285" s="1" t="s">
        <v>107</v>
      </c>
      <c r="B285" s="20">
        <f>B281+1</f>
        <v>44</v>
      </c>
      <c r="C285" s="21" t="str">
        <f>VLOOKUP(A285,[1]building!$B$5:$F$4001,2,0)</f>
        <v>Supply and fixing of 3 phase 4 wire 4 way ICDB of 16A per way with 32A TPNMC switch with suitable MS cable entry boxes trunking box and internal connections on suitable angle iron frame work with PWD earthing</v>
      </c>
      <c r="D285" s="22"/>
      <c r="E285" s="22"/>
      <c r="F285" s="22"/>
      <c r="G285" s="22"/>
      <c r="H285" s="23"/>
      <c r="I285" s="24"/>
      <c r="M285" s="4"/>
    </row>
    <row r="286" spans="1:17" ht="22.5" customHeight="1">
      <c r="B286" s="20"/>
      <c r="C286" s="25" t="s">
        <v>23</v>
      </c>
      <c r="D286" s="26">
        <v>1</v>
      </c>
      <c r="E286" s="26">
        <v>1</v>
      </c>
      <c r="F286" s="27"/>
      <c r="G286" s="27"/>
      <c r="H286" s="27"/>
      <c r="I286" s="28">
        <f>ROUND((PRODUCT(D286:H286)),2)</f>
        <v>1</v>
      </c>
      <c r="M286" s="4"/>
    </row>
    <row r="287" spans="1:17" ht="22.5" customHeight="1">
      <c r="B287" s="20"/>
      <c r="C287" s="25"/>
      <c r="D287" s="26"/>
      <c r="E287" s="26"/>
      <c r="F287" s="27"/>
      <c r="G287" s="29"/>
      <c r="H287" s="29"/>
      <c r="I287" s="24">
        <f>SUM(I286)</f>
        <v>1</v>
      </c>
      <c r="M287" s="4"/>
    </row>
    <row r="288" spans="1:17" ht="22.5" customHeight="1">
      <c r="B288" s="20"/>
      <c r="C288" s="25"/>
      <c r="D288" s="26"/>
      <c r="E288" s="26"/>
      <c r="F288" s="27"/>
      <c r="G288" s="29" t="s">
        <v>16</v>
      </c>
      <c r="H288" s="29">
        <f>I287</f>
        <v>1</v>
      </c>
      <c r="I288" s="24" t="s">
        <v>72</v>
      </c>
      <c r="L288" s="4" t="str">
        <f>A285</f>
        <v>Supply and fixing of 3 phase 4 wire 4 way ICDB of 16A per way with 32A TPNMC switch with suitable MS cable entry boxes trunking box and internal connections on suitable angle iron frame work with PWD earthing</v>
      </c>
      <c r="M288" s="4">
        <f>B285</f>
        <v>44</v>
      </c>
      <c r="N288" s="4">
        <f>H288</f>
        <v>1</v>
      </c>
      <c r="O288" s="4" t="str">
        <f>I288</f>
        <v>Each</v>
      </c>
      <c r="P288" s="32" t="e">
        <f>VLOOKUP(L288,'[3]building (2)'!$C$5:$G$2046,3,0)</f>
        <v>#N/A</v>
      </c>
      <c r="Q288" s="32" t="e">
        <f>ROUND(N288,2)*ROUND(P288,2)</f>
        <v>#N/A</v>
      </c>
    </row>
    <row r="289" spans="1:17" ht="81" customHeight="1">
      <c r="A289" s="1" t="s">
        <v>108</v>
      </c>
      <c r="B289" s="20">
        <f>B285+1</f>
        <v>45</v>
      </c>
      <c r="C289" s="21" t="str">
        <f>VLOOKUP(A289,[1]building!$B$5:$F$4001,2,0)</f>
        <v>Supplying and fixing of 6Amps to 32 Amps single pole MCB  including cost of all materials and labour charges, etc all complete as per relevant standard specification and as directed by the departmental officers. (The quality and brand should be got approved from the executive engineer before use)</v>
      </c>
      <c r="D289" s="22"/>
      <c r="E289" s="22"/>
      <c r="F289" s="22"/>
      <c r="G289" s="22"/>
      <c r="H289" s="23"/>
      <c r="I289" s="24"/>
      <c r="M289" s="4"/>
    </row>
    <row r="290" spans="1:17" ht="22.5" customHeight="1">
      <c r="B290" s="20"/>
      <c r="C290" s="25" t="s">
        <v>23</v>
      </c>
      <c r="D290" s="26">
        <v>1</v>
      </c>
      <c r="E290" s="26">
        <v>3</v>
      </c>
      <c r="F290" s="27"/>
      <c r="G290" s="27"/>
      <c r="H290" s="27"/>
      <c r="I290" s="28">
        <f>ROUND((PRODUCT(D290:H290)),2)</f>
        <v>3</v>
      </c>
      <c r="M290" s="4"/>
    </row>
    <row r="291" spans="1:17" ht="22.5" customHeight="1">
      <c r="B291" s="20"/>
      <c r="C291" s="25"/>
      <c r="D291" s="26"/>
      <c r="E291" s="26"/>
      <c r="F291" s="27"/>
      <c r="G291" s="29"/>
      <c r="H291" s="29"/>
      <c r="I291" s="24">
        <f>SUM(I290)</f>
        <v>3</v>
      </c>
      <c r="M291" s="4"/>
    </row>
    <row r="292" spans="1:17" ht="22.5" customHeight="1">
      <c r="B292" s="20"/>
      <c r="C292" s="25"/>
      <c r="D292" s="26"/>
      <c r="E292" s="26"/>
      <c r="F292" s="27"/>
      <c r="G292" s="29" t="s">
        <v>16</v>
      </c>
      <c r="H292" s="29">
        <f>I291</f>
        <v>3</v>
      </c>
      <c r="I292" s="24" t="s">
        <v>72</v>
      </c>
      <c r="L292" s="4" t="str">
        <f>A289</f>
        <v>Supplying and fixing of 6Amps to 32 Amps single pole MCB</v>
      </c>
      <c r="M292" s="4">
        <f>B289</f>
        <v>45</v>
      </c>
      <c r="N292" s="4">
        <f>H292</f>
        <v>3</v>
      </c>
      <c r="O292" s="4" t="str">
        <f>I292</f>
        <v>Each</v>
      </c>
      <c r="P292" s="32">
        <f>VLOOKUP(L292,'[3]building (2)'!$C$5:$G$2046,3,0)</f>
        <v>174</v>
      </c>
      <c r="Q292" s="32">
        <f>ROUND(N292,2)*ROUND(P292,2)</f>
        <v>522</v>
      </c>
    </row>
    <row r="293" spans="1:17" ht="104.25" customHeight="1">
      <c r="A293" s="1" t="s">
        <v>109</v>
      </c>
      <c r="B293" s="20">
        <f>B289+1</f>
        <v>46</v>
      </c>
      <c r="C293" s="21" t="str">
        <f>VLOOKUP(A293,[1]building!$B$5:$F$4001,2,0)</f>
        <v>Precast cement concrete jally ventilator in standardized cement concrete M20 using 20mm gauge hard broken stone jelly for the following thickness excluding the cost and fabrication of reinforcement grills but including precasting, moulding, curing, finishing and fixing in position complying with relevant standard specifications  etc., complete in the following floors. 50 mm thick</v>
      </c>
      <c r="D293" s="22"/>
      <c r="E293" s="22"/>
      <c r="F293" s="22"/>
      <c r="G293" s="22"/>
      <c r="H293" s="23"/>
      <c r="I293" s="24"/>
      <c r="M293" s="4"/>
    </row>
    <row r="294" spans="1:17" ht="17.25" customHeight="1">
      <c r="A294" s="1" t="s">
        <v>110</v>
      </c>
      <c r="B294" s="20"/>
      <c r="C294" s="21" t="str">
        <f>VLOOKUP(A294,[1]building!$B$5:$F$4001,2,0)</f>
        <v>a. In Ground Floor</v>
      </c>
      <c r="D294" s="22"/>
      <c r="E294" s="22"/>
      <c r="F294" s="22"/>
      <c r="G294" s="22"/>
      <c r="H294" s="23"/>
      <c r="I294" s="24"/>
      <c r="M294" s="4"/>
    </row>
    <row r="295" spans="1:17" ht="22.5" customHeight="1">
      <c r="B295" s="20"/>
      <c r="C295" s="25" t="s">
        <v>97</v>
      </c>
      <c r="D295" s="26">
        <v>1</v>
      </c>
      <c r="E295" s="26">
        <v>1</v>
      </c>
      <c r="F295" s="27">
        <v>0.6</v>
      </c>
      <c r="G295" s="27"/>
      <c r="H295" s="27">
        <v>0.6</v>
      </c>
      <c r="I295" s="28">
        <f>ROUND((PRODUCT(D295:H295)),2)</f>
        <v>0.36</v>
      </c>
      <c r="M295" s="4"/>
    </row>
    <row r="296" spans="1:17" ht="22.5" customHeight="1">
      <c r="B296" s="20"/>
      <c r="C296" s="25" t="s">
        <v>15</v>
      </c>
      <c r="D296" s="26"/>
      <c r="E296" s="26"/>
      <c r="F296" s="27"/>
      <c r="G296" s="29"/>
      <c r="H296" s="29"/>
      <c r="I296" s="30">
        <f>K296-J296</f>
        <v>4.0000000000000036E-2</v>
      </c>
      <c r="J296" s="4">
        <f>SUM(I295:I295)</f>
        <v>0.36</v>
      </c>
      <c r="K296" s="4">
        <f>ROUNDUP(J296,1)</f>
        <v>0.4</v>
      </c>
      <c r="M296" s="4"/>
    </row>
    <row r="297" spans="1:17" ht="22.5" customHeight="1">
      <c r="B297" s="20"/>
      <c r="C297" s="25"/>
      <c r="D297" s="26"/>
      <c r="E297" s="26"/>
      <c r="F297" s="27"/>
      <c r="G297" s="29"/>
      <c r="H297" s="29"/>
      <c r="I297" s="24">
        <f>K296</f>
        <v>0.4</v>
      </c>
      <c r="L297" s="4" t="str">
        <f>A293</f>
        <v>Precast Jally ventilator 50mm tk.using standardised concrete mix M20 (annexure) without vibrating charges</v>
      </c>
      <c r="M297" s="4">
        <f>B293</f>
        <v>46</v>
      </c>
    </row>
    <row r="298" spans="1:17" ht="22.5" customHeight="1">
      <c r="B298" s="20"/>
      <c r="C298" s="25"/>
      <c r="D298" s="26"/>
      <c r="E298" s="26"/>
      <c r="F298" s="27"/>
      <c r="G298" s="29" t="s">
        <v>16</v>
      </c>
      <c r="H298" s="29">
        <f>I297</f>
        <v>0.4</v>
      </c>
      <c r="I298" s="24" t="s">
        <v>111</v>
      </c>
      <c r="L298" s="4" t="str">
        <f>A294</f>
        <v>a. In Ground Floor Precast Jally ventilator 50mm tk.using standardised concrete mix M20 (annexure) without vibrating charges</v>
      </c>
      <c r="M298" s="4">
        <f>B294</f>
        <v>0</v>
      </c>
      <c r="N298" s="4">
        <f>H298</f>
        <v>0.4</v>
      </c>
      <c r="O298" s="4" t="str">
        <f>I298</f>
        <v>Sqm</v>
      </c>
      <c r="P298" s="32">
        <f>VLOOKUP(L298,'[3]building (2)'!$C$5:$G$2046,3,0)</f>
        <v>2941.88</v>
      </c>
      <c r="Q298" s="32">
        <f>ROUND(N298,2)*ROUND(P298,2)</f>
        <v>1176.7520000000002</v>
      </c>
    </row>
    <row r="299" spans="1:17" ht="27" customHeight="1">
      <c r="B299" s="53">
        <f>B281+1</f>
        <v>44</v>
      </c>
      <c r="C299" s="54" t="s">
        <v>112</v>
      </c>
      <c r="D299" s="54"/>
      <c r="E299" s="54"/>
      <c r="F299" s="54"/>
      <c r="G299" s="54"/>
      <c r="H299" s="55" t="s">
        <v>113</v>
      </c>
      <c r="I299" s="56"/>
      <c r="Q299" s="4" t="e">
        <f>#REF!*12%</f>
        <v>#REF!</v>
      </c>
    </row>
    <row r="300" spans="1:17" ht="27" customHeight="1">
      <c r="B300" s="53">
        <f>B299+1</f>
        <v>45</v>
      </c>
      <c r="C300" s="54" t="s">
        <v>114</v>
      </c>
      <c r="D300" s="54"/>
      <c r="E300" s="54"/>
      <c r="F300" s="54"/>
      <c r="G300" s="54"/>
      <c r="H300" s="55" t="s">
        <v>113</v>
      </c>
      <c r="I300" s="56"/>
      <c r="Q300" s="4" t="e">
        <f>#REF!*12%</f>
        <v>#REF!</v>
      </c>
    </row>
    <row r="301" spans="1:17" ht="27" customHeight="1">
      <c r="B301" s="53">
        <f>B300+1</f>
        <v>46</v>
      </c>
      <c r="C301" s="54" t="s">
        <v>115</v>
      </c>
      <c r="D301" s="54"/>
      <c r="E301" s="54"/>
      <c r="F301" s="54"/>
      <c r="G301" s="54"/>
      <c r="H301" s="55" t="s">
        <v>113</v>
      </c>
      <c r="I301" s="56"/>
    </row>
    <row r="302" spans="1:17" ht="27" customHeight="1" thickBot="1">
      <c r="B302" s="53">
        <f>B301+1</f>
        <v>47</v>
      </c>
      <c r="C302" s="57" t="s">
        <v>116</v>
      </c>
      <c r="D302" s="57"/>
      <c r="E302" s="57"/>
      <c r="F302" s="57"/>
      <c r="G302" s="57"/>
      <c r="H302" s="58" t="s">
        <v>113</v>
      </c>
      <c r="I302" s="59"/>
      <c r="Q302" s="4" t="e">
        <f>#REF!*1%</f>
        <v>#REF!</v>
      </c>
    </row>
    <row r="303" spans="1:17" ht="24.95" customHeight="1" thickTop="1">
      <c r="Q303" s="4" t="e">
        <f>#REF!*2.5%</f>
        <v>#REF!</v>
      </c>
    </row>
    <row r="304" spans="1:17" ht="24.95" customHeight="1">
      <c r="Q304" s="4" t="e">
        <f>#REF!*7.5%</f>
        <v>#REF!</v>
      </c>
    </row>
    <row r="305" spans="17:17" ht="24.95" customHeight="1">
      <c r="Q305" s="4" t="e">
        <f>SUM(Q302:Q304)</f>
        <v>#REF!</v>
      </c>
    </row>
  </sheetData>
  <autoFilter ref="A1:Q305">
    <filterColumn colId="1" showButton="0"/>
    <filterColumn colId="2" showButton="0"/>
    <filterColumn colId="3" showButton="0"/>
    <filterColumn colId="4" showButton="0"/>
    <filterColumn colId="5" showButton="0"/>
    <filterColumn colId="6" showButton="0"/>
    <filterColumn colId="7" showButton="0"/>
  </autoFilter>
  <mergeCells count="73">
    <mergeCell ref="C301:G301"/>
    <mergeCell ref="H301:I301"/>
    <mergeCell ref="C302:G302"/>
    <mergeCell ref="H302:I302"/>
    <mergeCell ref="C293:H293"/>
    <mergeCell ref="C294:H294"/>
    <mergeCell ref="C299:G299"/>
    <mergeCell ref="H299:I299"/>
    <mergeCell ref="C300:G300"/>
    <mergeCell ref="H300:I300"/>
    <mergeCell ref="C268:H268"/>
    <mergeCell ref="C273:H273"/>
    <mergeCell ref="C277:H277"/>
    <mergeCell ref="C281:H281"/>
    <mergeCell ref="C285:H285"/>
    <mergeCell ref="C289:H289"/>
    <mergeCell ref="C246:H246"/>
    <mergeCell ref="C251:H251"/>
    <mergeCell ref="C252:H252"/>
    <mergeCell ref="C257:H257"/>
    <mergeCell ref="C262:H262"/>
    <mergeCell ref="C263:H263"/>
    <mergeCell ref="C214:H214"/>
    <mergeCell ref="C219:H219"/>
    <mergeCell ref="C224:H224"/>
    <mergeCell ref="C230:H230"/>
    <mergeCell ref="C236:H236"/>
    <mergeCell ref="C241:H241"/>
    <mergeCell ref="C183:H183"/>
    <mergeCell ref="C188:H188"/>
    <mergeCell ref="C195:H195"/>
    <mergeCell ref="C200:H200"/>
    <mergeCell ref="C204:H204"/>
    <mergeCell ref="C208:H208"/>
    <mergeCell ref="C156:H156"/>
    <mergeCell ref="C157:H157"/>
    <mergeCell ref="C162:H162"/>
    <mergeCell ref="C170:H170"/>
    <mergeCell ref="C175:H175"/>
    <mergeCell ref="C179:H179"/>
    <mergeCell ref="C102:H102"/>
    <mergeCell ref="C108:H108"/>
    <mergeCell ref="C114:H114"/>
    <mergeCell ref="C129:H129"/>
    <mergeCell ref="C135:H135"/>
    <mergeCell ref="C149:H149"/>
    <mergeCell ref="C72:H72"/>
    <mergeCell ref="C73:H73"/>
    <mergeCell ref="C81:H81"/>
    <mergeCell ref="C87:H87"/>
    <mergeCell ref="C94:H94"/>
    <mergeCell ref="C95:H95"/>
    <mergeCell ref="C48:H48"/>
    <mergeCell ref="C49:H49"/>
    <mergeCell ref="C55:H55"/>
    <mergeCell ref="C61:H61"/>
    <mergeCell ref="C62:H62"/>
    <mergeCell ref="C67:H67"/>
    <mergeCell ref="C7:H7"/>
    <mergeCell ref="C14:H14"/>
    <mergeCell ref="C19:H19"/>
    <mergeCell ref="C27:H27"/>
    <mergeCell ref="C33:H33"/>
    <mergeCell ref="C39:H39"/>
    <mergeCell ref="B1:I1"/>
    <mergeCell ref="B2:I2"/>
    <mergeCell ref="B3:I3"/>
    <mergeCell ref="B4:I4"/>
    <mergeCell ref="B5:B6"/>
    <mergeCell ref="C5:C6"/>
    <mergeCell ref="D5:E6"/>
    <mergeCell ref="F5:H5"/>
    <mergeCell ref="I5:I6"/>
  </mergeCells>
  <printOptions horizontalCentered="1"/>
  <pageMargins left="0.1" right="0.1" top="0.51111111111111096" bottom="0.51111111111111096" header="0.31458333333333299" footer="0.31458333333333299"/>
  <pageSetup paperSize="9" scale="105" orientation="portrait" r:id="rId1"/>
  <headerFooter alignWithMargins="0">
    <oddHeader>&amp;C&amp;"-,Regular"&amp;8Page &amp;P</oddHeader>
    <oddFooter>&amp;RDetail-&amp;P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detail ITI</vt:lpstr>
      <vt:lpstr>'detail ITI'!Print_Area</vt:lpstr>
      <vt:lpstr>'detail ITI'!Print_Titles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2023-10-20T11:19:35Z</dcterms:created>
  <dcterms:modified xsi:type="dcterms:W3CDTF">2023-10-20T11:20:08Z</dcterms:modified>
</cp:coreProperties>
</file>