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 activeTab="5"/>
  </bookViews>
  <sheets>
    <sheet name="STAGE 1" sheetId="1" r:id="rId1"/>
    <sheet name="STAGE 2" sheetId="4" r:id="rId2"/>
    <sheet name="STAGE 3" sheetId="5" r:id="rId3"/>
    <sheet name="STAGE 4 " sheetId="6" r:id="rId4"/>
    <sheet name="STAGE 5" sheetId="7" r:id="rId5"/>
    <sheet name="STAGE 6" sheetId="8" r:id="rId6"/>
    <sheet name="Sheet2" sheetId="2" r:id="rId7"/>
    <sheet name="Sheet3" sheetId="3" r:id="rId8"/>
  </sheets>
  <calcPr calcId="145621"/>
</workbook>
</file>

<file path=xl/calcChain.xml><?xml version="1.0" encoding="utf-8"?>
<calcChain xmlns="http://schemas.openxmlformats.org/spreadsheetml/2006/main">
  <c r="F38" i="1" l="1"/>
  <c r="G38" i="1"/>
  <c r="H38" i="1"/>
  <c r="I38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7" i="4"/>
  <c r="G7" i="4"/>
  <c r="H7" i="4"/>
  <c r="I7" i="4"/>
  <c r="F8" i="4"/>
  <c r="G8" i="4"/>
  <c r="H8" i="4"/>
  <c r="I8" i="4"/>
  <c r="F9" i="4"/>
  <c r="G9" i="4"/>
  <c r="H9" i="4"/>
  <c r="I9" i="4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H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F28" i="4"/>
  <c r="G28" i="4"/>
  <c r="H28" i="4"/>
  <c r="I28" i="4"/>
  <c r="F29" i="4"/>
  <c r="G29" i="4"/>
  <c r="H29" i="4"/>
  <c r="I29" i="4"/>
  <c r="F30" i="4"/>
  <c r="G30" i="4"/>
  <c r="H30" i="4"/>
  <c r="I30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5" i="4"/>
  <c r="I6" i="4"/>
  <c r="H6" i="4"/>
  <c r="G6" i="4"/>
  <c r="F6" i="4"/>
  <c r="I5" i="4"/>
  <c r="H5" i="4"/>
  <c r="G5" i="4"/>
  <c r="F5" i="4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16" i="1"/>
  <c r="A15" i="1"/>
  <c r="A14" i="1"/>
  <c r="A13" i="1"/>
  <c r="A12" i="1"/>
  <c r="A11" i="1"/>
  <c r="A10" i="1"/>
  <c r="A9" i="1"/>
  <c r="A8" i="1"/>
  <c r="A7" i="1"/>
  <c r="A6" i="1"/>
  <c r="A33" i="7" l="1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6" i="8" l="1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5" i="8"/>
  <c r="I25" i="8"/>
  <c r="H25" i="8"/>
  <c r="G25" i="8"/>
  <c r="F25" i="8"/>
  <c r="I24" i="8"/>
  <c r="H24" i="8"/>
  <c r="G24" i="8"/>
  <c r="F24" i="8"/>
  <c r="I23" i="8"/>
  <c r="H23" i="8"/>
  <c r="G23" i="8"/>
  <c r="F23" i="8"/>
  <c r="I22" i="8"/>
  <c r="H22" i="8"/>
  <c r="G22" i="8"/>
  <c r="F22" i="8"/>
  <c r="I21" i="8"/>
  <c r="H21" i="8"/>
  <c r="G21" i="8"/>
  <c r="F21" i="8"/>
  <c r="I20" i="8"/>
  <c r="H20" i="8"/>
  <c r="G20" i="8"/>
  <c r="F20" i="8"/>
  <c r="I19" i="8"/>
  <c r="H19" i="8"/>
  <c r="G19" i="8"/>
  <c r="F19" i="8"/>
  <c r="I18" i="8"/>
  <c r="H18" i="8"/>
  <c r="G18" i="8"/>
  <c r="F18" i="8"/>
  <c r="I17" i="8"/>
  <c r="H17" i="8"/>
  <c r="G17" i="8"/>
  <c r="F17" i="8"/>
  <c r="I16" i="8"/>
  <c r="H16" i="8"/>
  <c r="G16" i="8"/>
  <c r="F16" i="8"/>
  <c r="I15" i="8"/>
  <c r="H15" i="8"/>
  <c r="G15" i="8"/>
  <c r="F15" i="8"/>
  <c r="I14" i="8"/>
  <c r="H14" i="8"/>
  <c r="G14" i="8"/>
  <c r="F14" i="8"/>
  <c r="I13" i="8"/>
  <c r="H13" i="8"/>
  <c r="G13" i="8"/>
  <c r="F13" i="8"/>
  <c r="I12" i="8"/>
  <c r="H12" i="8"/>
  <c r="G12" i="8"/>
  <c r="F12" i="8"/>
  <c r="I11" i="8"/>
  <c r="H11" i="8"/>
  <c r="G11" i="8"/>
  <c r="F11" i="8"/>
  <c r="I10" i="8"/>
  <c r="H10" i="8"/>
  <c r="G10" i="8"/>
  <c r="F10" i="8"/>
  <c r="I9" i="8"/>
  <c r="H9" i="8"/>
  <c r="G9" i="8"/>
  <c r="F9" i="8"/>
  <c r="I8" i="8"/>
  <c r="H8" i="8"/>
  <c r="G8" i="8"/>
  <c r="F8" i="8"/>
  <c r="I7" i="8"/>
  <c r="H7" i="8"/>
  <c r="G7" i="8"/>
  <c r="F7" i="8"/>
  <c r="I6" i="8"/>
  <c r="H6" i="8"/>
  <c r="G6" i="8"/>
  <c r="F6" i="8"/>
  <c r="I5" i="8"/>
  <c r="H5" i="8"/>
  <c r="G5" i="8"/>
  <c r="F5" i="8"/>
  <c r="A5" i="7"/>
  <c r="A6" i="7"/>
  <c r="A7" i="7"/>
  <c r="F6" i="7"/>
  <c r="G6" i="7"/>
  <c r="H6" i="7"/>
  <c r="I6" i="7"/>
  <c r="F7" i="7"/>
  <c r="G7" i="7"/>
  <c r="H7" i="7"/>
  <c r="I7" i="7"/>
  <c r="F8" i="7"/>
  <c r="G8" i="7"/>
  <c r="H8" i="7"/>
  <c r="I8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17" i="7"/>
  <c r="G17" i="7"/>
  <c r="H17" i="7"/>
  <c r="I17" i="7"/>
  <c r="F18" i="7"/>
  <c r="G18" i="7"/>
  <c r="H18" i="7"/>
  <c r="I18" i="7"/>
  <c r="F19" i="7"/>
  <c r="G19" i="7"/>
  <c r="H19" i="7"/>
  <c r="I19" i="7"/>
  <c r="F20" i="7"/>
  <c r="G20" i="7"/>
  <c r="H20" i="7"/>
  <c r="I20" i="7"/>
  <c r="F21" i="7"/>
  <c r="G21" i="7"/>
  <c r="H21" i="7"/>
  <c r="I21" i="7"/>
  <c r="F22" i="7"/>
  <c r="G22" i="7"/>
  <c r="H22" i="7"/>
  <c r="I22" i="7"/>
  <c r="F23" i="7"/>
  <c r="G23" i="7"/>
  <c r="H23" i="7"/>
  <c r="I23" i="7"/>
  <c r="F24" i="7"/>
  <c r="G24" i="7"/>
  <c r="H24" i="7"/>
  <c r="I24" i="7"/>
  <c r="F25" i="7"/>
  <c r="G25" i="7"/>
  <c r="H25" i="7"/>
  <c r="I25" i="7"/>
  <c r="F26" i="7"/>
  <c r="G26" i="7"/>
  <c r="H26" i="7"/>
  <c r="I26" i="7"/>
  <c r="F27" i="7"/>
  <c r="G27" i="7"/>
  <c r="H27" i="7"/>
  <c r="I27" i="7"/>
  <c r="F28" i="7"/>
  <c r="G28" i="7"/>
  <c r="H28" i="7"/>
  <c r="I28" i="7"/>
  <c r="F29" i="7"/>
  <c r="G29" i="7"/>
  <c r="H29" i="7"/>
  <c r="I29" i="7"/>
  <c r="F30" i="7"/>
  <c r="G30" i="7"/>
  <c r="H30" i="7"/>
  <c r="I30" i="7"/>
  <c r="F31" i="7"/>
  <c r="G31" i="7"/>
  <c r="H31" i="7"/>
  <c r="I31" i="7"/>
  <c r="F32" i="7"/>
  <c r="G32" i="7"/>
  <c r="H32" i="7"/>
  <c r="I32" i="7"/>
  <c r="F33" i="7"/>
  <c r="G33" i="7"/>
  <c r="H33" i="7"/>
  <c r="I33" i="7"/>
  <c r="I5" i="7"/>
  <c r="H5" i="7"/>
  <c r="G5" i="7"/>
  <c r="F5" i="7"/>
  <c r="A45" i="5"/>
  <c r="A44" i="5"/>
  <c r="A43" i="5"/>
  <c r="A42" i="5"/>
  <c r="F42" i="5"/>
  <c r="G42" i="5"/>
  <c r="H42" i="5"/>
  <c r="I42" i="5"/>
  <c r="F43" i="5"/>
  <c r="G43" i="5"/>
  <c r="H43" i="5"/>
  <c r="I43" i="5"/>
  <c r="F44" i="5"/>
  <c r="G44" i="5"/>
  <c r="H44" i="5"/>
  <c r="I44" i="5"/>
  <c r="F45" i="5"/>
  <c r="G45" i="5"/>
  <c r="H45" i="5"/>
  <c r="I45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I37" i="5"/>
  <c r="I38" i="5"/>
  <c r="I39" i="5"/>
  <c r="I40" i="5"/>
  <c r="I41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I5" i="5"/>
  <c r="H5" i="5"/>
  <c r="G5" i="5"/>
  <c r="F5" i="5"/>
  <c r="H5" i="1" l="1"/>
  <c r="I5" i="1"/>
  <c r="G5" i="1"/>
  <c r="F5" i="1"/>
  <c r="A5" i="1" l="1"/>
</calcChain>
</file>

<file path=xl/sharedStrings.xml><?xml version="1.0" encoding="utf-8"?>
<sst xmlns="http://schemas.openxmlformats.org/spreadsheetml/2006/main" count="243" uniqueCount="182">
  <si>
    <t>+</t>
  </si>
  <si>
    <t>-</t>
  </si>
  <si>
    <t>Route</t>
  </si>
  <si>
    <t>neutral Start</t>
  </si>
  <si>
    <t>official Start</t>
  </si>
  <si>
    <t>Timetable</t>
  </si>
  <si>
    <t>Distance in Km</t>
  </si>
  <si>
    <t>HERAKLION STADIUM</t>
  </si>
  <si>
    <t>HERAKLION EXIT TO E75</t>
  </si>
  <si>
    <t xml:space="preserve">HERAKLION </t>
  </si>
  <si>
    <t>KNOSSOS JUNCTION</t>
  </si>
  <si>
    <t>ALIKARNASSOS JUNCTION</t>
  </si>
  <si>
    <t>GOUVES JUNCTION</t>
  </si>
  <si>
    <t>EXIT CHERSONISSOS</t>
  </si>
  <si>
    <t>POTAMIES</t>
  </si>
  <si>
    <t>AVDOU</t>
  </si>
  <si>
    <t>GONIES</t>
  </si>
  <si>
    <t>ANO KERA</t>
  </si>
  <si>
    <t>SELI - LASITHI PLATEAU ENTRANCE</t>
  </si>
  <si>
    <t>PINAKIANO</t>
  </si>
  <si>
    <t>LAGOU</t>
  </si>
  <si>
    <t>TZERMIADO</t>
  </si>
  <si>
    <t>FARSARO</t>
  </si>
  <si>
    <t>MARMAKIETO</t>
  </si>
  <si>
    <t>MESA LASITHI</t>
  </si>
  <si>
    <t>MESA POTAMOI</t>
  </si>
  <si>
    <t>ROUSSAKIANA</t>
  </si>
  <si>
    <t>EXO POTAMOI</t>
  </si>
  <si>
    <t>ZENIA</t>
  </si>
  <si>
    <t>ANO AMIGDALOI</t>
  </si>
  <si>
    <t>KATO AMIGDALOI</t>
  </si>
  <si>
    <t>VRISSES</t>
  </si>
  <si>
    <t>NEAPOLI</t>
  </si>
  <si>
    <t>NIKITHIANOS</t>
  </si>
  <si>
    <t>LIMNES</t>
  </si>
  <si>
    <t>PISSIDOS</t>
  </si>
  <si>
    <t>XIROKAMBOS</t>
  </si>
  <si>
    <t>ASCENT:</t>
  </si>
  <si>
    <t>DESCENT:</t>
  </si>
  <si>
    <t>E75</t>
  </si>
  <si>
    <t>E75/92</t>
  </si>
  <si>
    <t>KASTELI crossroad</t>
  </si>
  <si>
    <t xml:space="preserve">DAY 2 : </t>
  </si>
  <si>
    <t>LASTROS</t>
  </si>
  <si>
    <t>SFAKA</t>
  </si>
  <si>
    <t>MYRSINH</t>
  </si>
  <si>
    <t>MESA MOULIANA</t>
  </si>
  <si>
    <t>EXO MOULIANA</t>
  </si>
  <si>
    <t>XAMEZI</t>
  </si>
  <si>
    <t xml:space="preserve">SKOPI </t>
  </si>
  <si>
    <t>SHTEIA</t>
  </si>
  <si>
    <t>PISKOKEFALO</t>
  </si>
  <si>
    <t>ACHLADIA</t>
  </si>
  <si>
    <t>PARASPORI</t>
  </si>
  <si>
    <t>SKORDILO</t>
  </si>
  <si>
    <t>CHRYSOPIGI</t>
  </si>
  <si>
    <t>STAVROCHORI</t>
  </si>
  <si>
    <t>TSIKALARIA</t>
  </si>
  <si>
    <t>KOUTSOURAS</t>
  </si>
  <si>
    <t>AGIOS PANTELEIMONAS</t>
  </si>
  <si>
    <t>ACHLIA</t>
  </si>
  <si>
    <t>FERMA</t>
  </si>
  <si>
    <t>IERAPETRA</t>
  </si>
  <si>
    <t xml:space="preserve">DAY 3 : </t>
  </si>
  <si>
    <t>IERAPETRA - AGIA GALIN</t>
  </si>
  <si>
    <t>DAY 1  :</t>
  </si>
  <si>
    <t>GRA LYGIA</t>
  </si>
  <si>
    <t>STOMIO</t>
  </si>
  <si>
    <t>AMMOUDARES</t>
  </si>
  <si>
    <t>MYRTOS</t>
  </si>
  <si>
    <t>KALITHEA</t>
  </si>
  <si>
    <t>PEYKOS</t>
  </si>
  <si>
    <t>AGIOS GEORGIOS</t>
  </si>
  <si>
    <t>AMIRAS</t>
  </si>
  <si>
    <t>ANO VIANOS</t>
  </si>
  <si>
    <t>KATO VIANOS</t>
  </si>
  <si>
    <t>MARTHA</t>
  </si>
  <si>
    <t>SKINIAS</t>
  </si>
  <si>
    <t>DEMATI</t>
  </si>
  <si>
    <t>FAVRIANA</t>
  </si>
  <si>
    <t>KATO KASTELLIANA</t>
  </si>
  <si>
    <t>ANO KASTELLIANA</t>
  </si>
  <si>
    <t>KATO KALIVIA</t>
  </si>
  <si>
    <t>MESOCHORI</t>
  </si>
  <si>
    <t>ROTASI</t>
  </si>
  <si>
    <t>PYRGOS</t>
  </si>
  <si>
    <t>PRETORIA</t>
  </si>
  <si>
    <t>ASIMI</t>
  </si>
  <si>
    <t>LOURES</t>
  </si>
  <si>
    <t>STOLOI</t>
  </si>
  <si>
    <t>GAGALES</t>
  </si>
  <si>
    <t>AGIOI DEKA</t>
  </si>
  <si>
    <t>FLATHIAKIES</t>
  </si>
  <si>
    <t>APESOKARI</t>
  </si>
  <si>
    <t>PLORA</t>
  </si>
  <si>
    <t>PLATANOS</t>
  </si>
  <si>
    <t>PEROI</t>
  </si>
  <si>
    <t>ALITHINI</t>
  </si>
  <si>
    <t>POMPIA</t>
  </si>
  <si>
    <t>PETROKEFALI</t>
  </si>
  <si>
    <t>KAMILARI</t>
  </si>
  <si>
    <t>TYMPAKI</t>
  </si>
  <si>
    <t>MANDRES</t>
  </si>
  <si>
    <t>AGIA GALINI</t>
  </si>
  <si>
    <t xml:space="preserve">DAY 4: </t>
  </si>
  <si>
    <t>DAY 5 :</t>
  </si>
  <si>
    <t>AGIA GALINI - RETHIMNO</t>
  </si>
  <si>
    <t>APODOULOU</t>
  </si>
  <si>
    <t>NITHAVROI</t>
  </si>
  <si>
    <t>KOUROUTES</t>
  </si>
  <si>
    <t>FOURFOURAS</t>
  </si>
  <si>
    <t>VIZARI</t>
  </si>
  <si>
    <t>AMARI</t>
  </si>
  <si>
    <t>KARDAKI</t>
  </si>
  <si>
    <t>GERAKARI</t>
  </si>
  <si>
    <t>SPILI</t>
  </si>
  <si>
    <t>DARIVIANA</t>
  </si>
  <si>
    <t>MIXOROUMA</t>
  </si>
  <si>
    <t>KOXARE</t>
  </si>
  <si>
    <t>ASOMATOS</t>
  </si>
  <si>
    <t>MARIOU</t>
  </si>
  <si>
    <t>MIRTHIOS</t>
  </si>
  <si>
    <t>KANEVOS</t>
  </si>
  <si>
    <t>ENTRANCE TO E75 RETHIMNO-IRAKLIO</t>
  </si>
  <si>
    <t>EXIT TO ADELIANOS KAMPOS</t>
  </si>
  <si>
    <t>ADELIANOS KAMBOS</t>
  </si>
  <si>
    <t>RETHIMNO - HERAKLIO</t>
  </si>
  <si>
    <t>1.289 m</t>
  </si>
  <si>
    <t>ADELIANOS KAMBOS - RETHIMNO</t>
  </si>
  <si>
    <t>SFAKAKI</t>
  </si>
  <si>
    <t>STAVROMENOS</t>
  </si>
  <si>
    <t>AGIOS NIKOLAOS</t>
  </si>
  <si>
    <t>VIRAN EPISKOPI</t>
  </si>
  <si>
    <t>CHANI ALEXANDROU</t>
  </si>
  <si>
    <t>PERAMA</t>
  </si>
  <si>
    <t>AGIOS SILLAS</t>
  </si>
  <si>
    <t>DAFNEDES</t>
  </si>
  <si>
    <t>MOURTZANA</t>
  </si>
  <si>
    <t>APLADIANA</t>
  </si>
  <si>
    <t>CHELIANNA</t>
  </si>
  <si>
    <t>KAMBOS DOXAROU</t>
  </si>
  <si>
    <t>MAKRIGIANNI</t>
  </si>
  <si>
    <t>DROSIA</t>
  </si>
  <si>
    <t>ALOIDIANO CHANI</t>
  </si>
  <si>
    <t>DAMASTA</t>
  </si>
  <si>
    <t>MARATHOS</t>
  </si>
  <si>
    <t>DOXA</t>
  </si>
  <si>
    <t>GAZI</t>
  </si>
  <si>
    <t>Stage  3:  Tuesday 05 .05.2015  Ierapetra - Agia Galini</t>
  </si>
  <si>
    <t>Stage 4 :  Wednesday  06.05.2015  AGIA GALINI -MELAMPES , TIME TRAIL</t>
  </si>
  <si>
    <t>Stage 5 :   Thursday  07.05.2015  Agia Galini - Rethimno</t>
  </si>
  <si>
    <t>AG IOANNIS</t>
  </si>
  <si>
    <t>AGOUSELIANA</t>
  </si>
  <si>
    <t>ANO MALAKIO</t>
  </si>
  <si>
    <t>KATO MALAKIO</t>
  </si>
  <si>
    <t>MONOPARI</t>
  </si>
  <si>
    <t>BALSAMONERO</t>
  </si>
  <si>
    <t>KASTELLOS</t>
  </si>
  <si>
    <t>2.656 m</t>
  </si>
  <si>
    <t>2.690 m</t>
  </si>
  <si>
    <t>2.691 m</t>
  </si>
  <si>
    <t>2.668 m</t>
  </si>
  <si>
    <t>581 m</t>
  </si>
  <si>
    <t>1.287 m</t>
  </si>
  <si>
    <t>Stage 6 :   Friday 08 .05.2015  Rethimno - Heraklio</t>
  </si>
  <si>
    <t>AGIOS NIKOLAOS EXIT TO ELOUDA</t>
  </si>
  <si>
    <t>ELOUDA BAY</t>
  </si>
  <si>
    <t>AGIOS NIKOLAOS - JUCTION 1</t>
  </si>
  <si>
    <t>AGIOS NIKOLAOS - JUCTION 2</t>
  </si>
  <si>
    <t>ISTRON</t>
  </si>
  <si>
    <t>PACHIA AMMOS</t>
  </si>
  <si>
    <t>KAVOUSI</t>
  </si>
  <si>
    <t>ELOUDA - IERAPETRA</t>
  </si>
  <si>
    <t>HERAKLION - ELOUDA</t>
  </si>
  <si>
    <t>Stage 1 :   Sunday 03.05.2015 Heraklion-Elouda</t>
  </si>
  <si>
    <t>Stage 2 :  Monday 04.05.2015  Elouda - Ierapetra</t>
  </si>
  <si>
    <t>AGIA GALINI -MELAMPES , TIME TRIAL</t>
  </si>
  <si>
    <t>FEEDZONE 1</t>
  </si>
  <si>
    <t>FEEDZONE 2</t>
  </si>
  <si>
    <t>FEEDZONE  2</t>
  </si>
  <si>
    <t>FEEDZONE  3</t>
  </si>
  <si>
    <t>FEEDZONE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</si>
</sst>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\ &quot;Km/h&quot;"/>
  </numFmts>
  <fonts count="4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quotePrefix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18" fontId="0" fillId="0" borderId="1" xfId="0" applyNumberFormat="1" applyBorder="1"/>
    <xf numFmtId="165" fontId="0" fillId="0" borderId="1" xfId="0" applyNumberFormat="1" applyBorder="1"/>
    <xf numFmtId="0" fontId="0" fillId="0" borderId="4" xfId="0" quotePrefix="1" applyBorder="1"/>
    <xf numFmtId="0" fontId="3" fillId="0" borderId="1" xfId="0" applyFont="1" applyBorder="1"/>
    <xf numFmtId="0" fontId="2" fillId="0" borderId="0" xfId="0" applyFont="1"/>
    <xf numFmtId="3" fontId="2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opLeftCell="A16" workbookViewId="0">
      <selection activeCell="D43" sqref="D43"/>
    </sheetView>
  </sheetViews>
  <sheetFormatPr defaultRowHeight="15" x14ac:dyDescent="0.25"/>
  <cols>
    <col min="4" max="4" width="30.5703125" customWidth="1"/>
    <col min="5" max="5" width="13.140625" customWidth="1"/>
    <col min="6" max="6" width="10.85546875" bestFit="1" customWidth="1"/>
  </cols>
  <sheetData>
    <row r="1" spans="1:9" ht="39.75" customHeight="1" x14ac:dyDescent="0.25">
      <c r="A1" s="14" t="s">
        <v>174</v>
      </c>
      <c r="B1" s="14"/>
      <c r="C1" s="14"/>
      <c r="D1" s="14"/>
      <c r="E1" s="14"/>
      <c r="F1" s="14"/>
      <c r="G1" s="14"/>
      <c r="H1" s="14"/>
      <c r="I1" s="14"/>
    </row>
    <row r="2" spans="1:9" ht="29.25" customHeight="1" x14ac:dyDescent="0.25">
      <c r="A2" s="13" t="s">
        <v>6</v>
      </c>
      <c r="B2" s="13"/>
      <c r="C2" s="6"/>
      <c r="D2" s="15" t="s">
        <v>2</v>
      </c>
      <c r="E2" s="16"/>
      <c r="F2" s="13" t="s">
        <v>5</v>
      </c>
      <c r="G2" s="13"/>
      <c r="H2" s="13"/>
      <c r="I2" s="13"/>
    </row>
    <row r="3" spans="1:9" x14ac:dyDescent="0.25">
      <c r="A3" s="1" t="s">
        <v>0</v>
      </c>
      <c r="B3" s="1" t="s">
        <v>1</v>
      </c>
      <c r="C3" s="9"/>
      <c r="D3" s="17"/>
      <c r="E3" s="18"/>
      <c r="F3" s="8">
        <v>35</v>
      </c>
      <c r="G3" s="8">
        <v>30</v>
      </c>
      <c r="H3" s="8">
        <v>25</v>
      </c>
      <c r="I3" s="8">
        <v>23</v>
      </c>
    </row>
    <row r="4" spans="1:9" x14ac:dyDescent="0.25">
      <c r="A4" s="3">
        <v>114</v>
      </c>
      <c r="B4" s="3">
        <v>0</v>
      </c>
      <c r="C4" s="3"/>
      <c r="D4" s="2" t="s">
        <v>7</v>
      </c>
      <c r="E4" s="2" t="s">
        <v>3</v>
      </c>
      <c r="F4" s="7">
        <v>0.41666666666666669</v>
      </c>
      <c r="G4" s="7">
        <v>0.41666666666666669</v>
      </c>
      <c r="H4" s="7">
        <v>0.41666666666666669</v>
      </c>
      <c r="I4" s="7">
        <v>0.41666666666666669</v>
      </c>
    </row>
    <row r="5" spans="1:9" x14ac:dyDescent="0.25">
      <c r="A5" s="3">
        <f>A4-B5</f>
        <v>112.4</v>
      </c>
      <c r="B5" s="3">
        <v>1.6</v>
      </c>
      <c r="C5" s="3"/>
      <c r="D5" s="2" t="s">
        <v>8</v>
      </c>
      <c r="E5" s="2"/>
      <c r="F5" s="5">
        <f>F$4+($B5/F$3/24)</f>
        <v>0.41857142857142859</v>
      </c>
      <c r="G5" s="5">
        <f>G$4+($B5/G$3/24)</f>
        <v>0.41888888888888892</v>
      </c>
      <c r="H5" s="5">
        <f>H$4+($B5/H$3/24)</f>
        <v>0.41933333333333334</v>
      </c>
      <c r="I5" s="5">
        <f>I$4+($B5/I$3/24)</f>
        <v>0.41956521739130437</v>
      </c>
    </row>
    <row r="6" spans="1:9" x14ac:dyDescent="0.25">
      <c r="A6" s="3">
        <f>A4-B6</f>
        <v>111.5</v>
      </c>
      <c r="B6" s="3">
        <v>2.5</v>
      </c>
      <c r="C6" s="3" t="s">
        <v>39</v>
      </c>
      <c r="D6" s="2" t="s">
        <v>9</v>
      </c>
      <c r="E6" s="2" t="s">
        <v>4</v>
      </c>
      <c r="F6" s="5">
        <f t="shared" ref="F6:I37" si="0">F$4+($B6/F$3/24)</f>
        <v>0.41964285714285715</v>
      </c>
      <c r="G6" s="5">
        <f t="shared" si="0"/>
        <v>0.4201388888888889</v>
      </c>
      <c r="H6" s="5">
        <f t="shared" si="0"/>
        <v>0.42083333333333334</v>
      </c>
      <c r="I6" s="5">
        <f t="shared" si="0"/>
        <v>0.42119565217391308</v>
      </c>
    </row>
    <row r="7" spans="1:9" x14ac:dyDescent="0.25">
      <c r="A7" s="3">
        <f>A4-B7</f>
        <v>109</v>
      </c>
      <c r="B7" s="3">
        <v>5</v>
      </c>
      <c r="C7" s="3" t="s">
        <v>39</v>
      </c>
      <c r="D7" s="2" t="s">
        <v>10</v>
      </c>
      <c r="E7" s="2"/>
      <c r="F7" s="5">
        <f t="shared" si="0"/>
        <v>0.42261904761904762</v>
      </c>
      <c r="G7" s="5">
        <f t="shared" si="0"/>
        <v>0.4236111111111111</v>
      </c>
      <c r="H7" s="5">
        <f t="shared" si="0"/>
        <v>0.42500000000000004</v>
      </c>
      <c r="I7" s="5">
        <f t="shared" si="0"/>
        <v>0.42572463768115942</v>
      </c>
    </row>
    <row r="8" spans="1:9" x14ac:dyDescent="0.25">
      <c r="A8" s="3">
        <f>A4-B8</f>
        <v>106.7</v>
      </c>
      <c r="B8" s="3">
        <v>7.3</v>
      </c>
      <c r="C8" s="3" t="s">
        <v>39</v>
      </c>
      <c r="D8" s="2" t="s">
        <v>11</v>
      </c>
      <c r="E8" s="2"/>
      <c r="F8" s="5">
        <f t="shared" si="0"/>
        <v>0.42535714285714288</v>
      </c>
      <c r="G8" s="5">
        <f t="shared" si="0"/>
        <v>0.42680555555555555</v>
      </c>
      <c r="H8" s="5">
        <f t="shared" si="0"/>
        <v>0.42883333333333334</v>
      </c>
      <c r="I8" s="5">
        <f t="shared" si="0"/>
        <v>0.42989130434782613</v>
      </c>
    </row>
    <row r="9" spans="1:9" x14ac:dyDescent="0.25">
      <c r="A9" s="3">
        <f>A4-B9</f>
        <v>93.2</v>
      </c>
      <c r="B9" s="3">
        <v>20.8</v>
      </c>
      <c r="C9" s="3" t="s">
        <v>39</v>
      </c>
      <c r="D9" s="2" t="s">
        <v>12</v>
      </c>
      <c r="E9" s="2"/>
      <c r="F9" s="5">
        <f t="shared" si="0"/>
        <v>0.44142857142857145</v>
      </c>
      <c r="G9" s="5">
        <f t="shared" si="0"/>
        <v>0.44555555555555559</v>
      </c>
      <c r="H9" s="5">
        <f t="shared" si="0"/>
        <v>0.45133333333333336</v>
      </c>
      <c r="I9" s="5">
        <f t="shared" si="0"/>
        <v>0.45434782608695656</v>
      </c>
    </row>
    <row r="10" spans="1:9" x14ac:dyDescent="0.25">
      <c r="A10" s="3">
        <f>A4-B10</f>
        <v>85.3</v>
      </c>
      <c r="B10" s="3">
        <v>28.7</v>
      </c>
      <c r="C10" s="3" t="s">
        <v>40</v>
      </c>
      <c r="D10" s="2" t="s">
        <v>13</v>
      </c>
      <c r="E10" s="2"/>
      <c r="F10" s="5">
        <f t="shared" si="0"/>
        <v>0.45083333333333336</v>
      </c>
      <c r="G10" s="5">
        <f t="shared" si="0"/>
        <v>0.45652777777777781</v>
      </c>
      <c r="H10" s="5">
        <f t="shared" si="0"/>
        <v>0.46450000000000002</v>
      </c>
      <c r="I10" s="5">
        <f t="shared" si="0"/>
        <v>0.46865942028985508</v>
      </c>
    </row>
    <row r="11" spans="1:9" x14ac:dyDescent="0.25">
      <c r="A11" s="3">
        <f>A4-B11</f>
        <v>81.7</v>
      </c>
      <c r="B11" s="3">
        <v>32.299999999999997</v>
      </c>
      <c r="C11" s="3"/>
      <c r="D11" s="2" t="s">
        <v>41</v>
      </c>
      <c r="E11" s="2"/>
      <c r="F11" s="5">
        <f t="shared" si="0"/>
        <v>0.45511904761904765</v>
      </c>
      <c r="G11" s="5">
        <f t="shared" si="0"/>
        <v>0.46152777777777781</v>
      </c>
      <c r="H11" s="5">
        <f t="shared" si="0"/>
        <v>0.47050000000000003</v>
      </c>
      <c r="I11" s="5">
        <f t="shared" si="0"/>
        <v>0.47518115942028988</v>
      </c>
    </row>
    <row r="12" spans="1:9" x14ac:dyDescent="0.25">
      <c r="A12" s="3">
        <f>A4-B12</f>
        <v>78.5</v>
      </c>
      <c r="B12" s="3">
        <v>35.5</v>
      </c>
      <c r="C12" s="3"/>
      <c r="D12" s="2" t="s">
        <v>14</v>
      </c>
      <c r="E12" s="2"/>
      <c r="F12" s="5">
        <f t="shared" si="0"/>
        <v>0.45892857142857146</v>
      </c>
      <c r="G12" s="5">
        <f t="shared" si="0"/>
        <v>0.46597222222222223</v>
      </c>
      <c r="H12" s="5">
        <f t="shared" si="0"/>
        <v>0.47583333333333333</v>
      </c>
      <c r="I12" s="5">
        <f t="shared" si="0"/>
        <v>0.48097826086956524</v>
      </c>
    </row>
    <row r="13" spans="1:9" x14ac:dyDescent="0.25">
      <c r="A13" s="3">
        <f>A4-B13</f>
        <v>72.2</v>
      </c>
      <c r="B13" s="3">
        <v>41.8</v>
      </c>
      <c r="C13" s="3"/>
      <c r="D13" s="2" t="s">
        <v>15</v>
      </c>
      <c r="E13" s="2"/>
      <c r="F13" s="5">
        <f t="shared" si="0"/>
        <v>0.46642857142857141</v>
      </c>
      <c r="G13" s="5">
        <f t="shared" si="0"/>
        <v>0.47472222222222227</v>
      </c>
      <c r="H13" s="5">
        <f t="shared" si="0"/>
        <v>0.48633333333333334</v>
      </c>
      <c r="I13" s="5">
        <f t="shared" si="0"/>
        <v>0.49239130434782608</v>
      </c>
    </row>
    <row r="14" spans="1:9" x14ac:dyDescent="0.25">
      <c r="A14" s="3">
        <f>A4-B14</f>
        <v>71</v>
      </c>
      <c r="B14" s="3">
        <v>43</v>
      </c>
      <c r="C14" s="3"/>
      <c r="D14" s="2" t="s">
        <v>16</v>
      </c>
      <c r="E14" s="2"/>
      <c r="F14" s="5">
        <f t="shared" si="0"/>
        <v>0.46785714285714286</v>
      </c>
      <c r="G14" s="5">
        <f t="shared" si="0"/>
        <v>0.47638888888888892</v>
      </c>
      <c r="H14" s="5">
        <f t="shared" si="0"/>
        <v>0.48833333333333334</v>
      </c>
      <c r="I14" s="5">
        <f t="shared" si="0"/>
        <v>0.49456521739130438</v>
      </c>
    </row>
    <row r="15" spans="1:9" x14ac:dyDescent="0.25">
      <c r="A15" s="3">
        <f>114-B15</f>
        <v>62.6</v>
      </c>
      <c r="B15" s="3">
        <v>51.4</v>
      </c>
      <c r="C15" s="3"/>
      <c r="D15" s="2" t="s">
        <v>17</v>
      </c>
      <c r="E15" s="2"/>
      <c r="F15" s="5">
        <f t="shared" si="0"/>
        <v>0.47785714285714287</v>
      </c>
      <c r="G15" s="5">
        <f t="shared" si="0"/>
        <v>0.48805555555555558</v>
      </c>
      <c r="H15" s="5">
        <f t="shared" si="0"/>
        <v>0.5023333333333333</v>
      </c>
      <c r="I15" s="5">
        <f t="shared" si="0"/>
        <v>0.50978260869565217</v>
      </c>
    </row>
    <row r="16" spans="1:9" x14ac:dyDescent="0.25">
      <c r="A16" s="3">
        <f>114-B16</f>
        <v>59</v>
      </c>
      <c r="B16" s="3">
        <v>55</v>
      </c>
      <c r="C16" s="3"/>
      <c r="D16" s="2" t="s">
        <v>18</v>
      </c>
      <c r="E16" s="2"/>
      <c r="F16" s="5">
        <f t="shared" si="0"/>
        <v>0.48214285714285715</v>
      </c>
      <c r="G16" s="5">
        <f t="shared" si="0"/>
        <v>0.49305555555555558</v>
      </c>
      <c r="H16" s="5">
        <f t="shared" si="0"/>
        <v>0.5083333333333333</v>
      </c>
      <c r="I16" s="5">
        <f t="shared" si="0"/>
        <v>0.51630434782608692</v>
      </c>
    </row>
    <row r="17" spans="1:9" ht="15.75" x14ac:dyDescent="0.25">
      <c r="A17" s="3">
        <f t="shared" ref="A17:A38" si="1">114-B17</f>
        <v>59</v>
      </c>
      <c r="B17" s="3">
        <v>55</v>
      </c>
      <c r="C17" s="3"/>
      <c r="D17" s="10" t="s">
        <v>181</v>
      </c>
      <c r="E17" s="2"/>
      <c r="F17" s="5">
        <f t="shared" si="0"/>
        <v>0.48214285714285715</v>
      </c>
      <c r="G17" s="5">
        <f t="shared" si="0"/>
        <v>0.49305555555555558</v>
      </c>
      <c r="H17" s="5">
        <f t="shared" si="0"/>
        <v>0.5083333333333333</v>
      </c>
      <c r="I17" s="5">
        <f t="shared" si="0"/>
        <v>0.51630434782608692</v>
      </c>
    </row>
    <row r="18" spans="1:9" x14ac:dyDescent="0.25">
      <c r="A18" s="3">
        <f t="shared" si="1"/>
        <v>58</v>
      </c>
      <c r="B18" s="3">
        <v>56</v>
      </c>
      <c r="C18" s="3"/>
      <c r="D18" s="2" t="s">
        <v>19</v>
      </c>
      <c r="E18" s="2"/>
      <c r="F18" s="5">
        <f t="shared" si="0"/>
        <v>0.48333333333333334</v>
      </c>
      <c r="G18" s="5">
        <f t="shared" si="0"/>
        <v>0.49444444444444446</v>
      </c>
      <c r="H18" s="5">
        <f t="shared" si="0"/>
        <v>0.51</v>
      </c>
      <c r="I18" s="5">
        <f t="shared" si="0"/>
        <v>0.51811594202898559</v>
      </c>
    </row>
    <row r="19" spans="1:9" x14ac:dyDescent="0.25">
      <c r="A19" s="3">
        <f t="shared" si="1"/>
        <v>57.5</v>
      </c>
      <c r="B19" s="3">
        <v>56.5</v>
      </c>
      <c r="C19" s="3"/>
      <c r="D19" s="2" t="s">
        <v>20</v>
      </c>
      <c r="E19" s="2"/>
      <c r="F19" s="5">
        <f t="shared" si="0"/>
        <v>0.48392857142857143</v>
      </c>
      <c r="G19" s="5">
        <f t="shared" si="0"/>
        <v>0.49513888888888891</v>
      </c>
      <c r="H19" s="5">
        <f t="shared" si="0"/>
        <v>0.51083333333333336</v>
      </c>
      <c r="I19" s="5">
        <f t="shared" si="0"/>
        <v>0.51902173913043481</v>
      </c>
    </row>
    <row r="20" spans="1:9" x14ac:dyDescent="0.25">
      <c r="A20" s="3">
        <f t="shared" si="1"/>
        <v>55.4</v>
      </c>
      <c r="B20" s="3">
        <v>58.6</v>
      </c>
      <c r="C20" s="3"/>
      <c r="D20" s="2" t="s">
        <v>21</v>
      </c>
      <c r="E20" s="2"/>
      <c r="F20" s="5">
        <f t="shared" si="0"/>
        <v>0.48642857142857143</v>
      </c>
      <c r="G20" s="5">
        <f t="shared" si="0"/>
        <v>0.49805555555555558</v>
      </c>
      <c r="H20" s="5">
        <f t="shared" si="0"/>
        <v>0.51433333333333331</v>
      </c>
      <c r="I20" s="5">
        <f t="shared" si="0"/>
        <v>0.52282608695652177</v>
      </c>
    </row>
    <row r="21" spans="1:9" x14ac:dyDescent="0.25">
      <c r="A21" s="3">
        <f t="shared" si="1"/>
        <v>53.8</v>
      </c>
      <c r="B21" s="3">
        <v>60.2</v>
      </c>
      <c r="C21" s="3"/>
      <c r="D21" s="2" t="s">
        <v>22</v>
      </c>
      <c r="E21" s="2"/>
      <c r="F21" s="5">
        <f t="shared" si="0"/>
        <v>0.48833333333333334</v>
      </c>
      <c r="G21" s="5">
        <f t="shared" si="0"/>
        <v>0.50027777777777782</v>
      </c>
      <c r="H21" s="5">
        <f t="shared" si="0"/>
        <v>0.51700000000000002</v>
      </c>
      <c r="I21" s="5">
        <f t="shared" si="0"/>
        <v>0.5257246376811594</v>
      </c>
    </row>
    <row r="22" spans="1:9" x14ac:dyDescent="0.25">
      <c r="A22" s="3">
        <f t="shared" si="1"/>
        <v>53.2</v>
      </c>
      <c r="B22" s="3">
        <v>60.8</v>
      </c>
      <c r="C22" s="3"/>
      <c r="D22" s="2" t="s">
        <v>23</v>
      </c>
      <c r="E22" s="2"/>
      <c r="F22" s="5">
        <f t="shared" si="0"/>
        <v>0.48904761904761906</v>
      </c>
      <c r="G22" s="5">
        <f t="shared" si="0"/>
        <v>0.50111111111111106</v>
      </c>
      <c r="H22" s="5">
        <f t="shared" si="0"/>
        <v>0.51800000000000002</v>
      </c>
      <c r="I22" s="5">
        <f t="shared" si="0"/>
        <v>0.52681159420289858</v>
      </c>
    </row>
    <row r="23" spans="1:9" x14ac:dyDescent="0.25">
      <c r="A23" s="3">
        <f t="shared" si="1"/>
        <v>51.9</v>
      </c>
      <c r="B23" s="3">
        <v>62.1</v>
      </c>
      <c r="C23" s="3"/>
      <c r="D23" s="2" t="s">
        <v>24</v>
      </c>
      <c r="E23" s="2"/>
      <c r="F23" s="5">
        <f t="shared" si="0"/>
        <v>0.49059523809523808</v>
      </c>
      <c r="G23" s="5">
        <f t="shared" si="0"/>
        <v>0.50291666666666668</v>
      </c>
      <c r="H23" s="5">
        <f t="shared" si="0"/>
        <v>0.52016666666666667</v>
      </c>
      <c r="I23" s="5">
        <f t="shared" si="0"/>
        <v>0.52916666666666667</v>
      </c>
    </row>
    <row r="24" spans="1:9" x14ac:dyDescent="0.25">
      <c r="A24" s="3">
        <f t="shared" si="1"/>
        <v>44.2</v>
      </c>
      <c r="B24" s="3">
        <v>69.8</v>
      </c>
      <c r="C24" s="3"/>
      <c r="D24" s="2" t="s">
        <v>25</v>
      </c>
      <c r="E24" s="2"/>
      <c r="F24" s="5">
        <f t="shared" si="0"/>
        <v>0.4997619047619048</v>
      </c>
      <c r="G24" s="5">
        <f t="shared" si="0"/>
        <v>0.51361111111111113</v>
      </c>
      <c r="H24" s="5">
        <f t="shared" si="0"/>
        <v>0.53300000000000003</v>
      </c>
      <c r="I24" s="5">
        <f t="shared" si="0"/>
        <v>0.5431159420289855</v>
      </c>
    </row>
    <row r="25" spans="1:9" x14ac:dyDescent="0.25">
      <c r="A25" s="3">
        <f t="shared" si="1"/>
        <v>42.7</v>
      </c>
      <c r="B25" s="3">
        <v>71.3</v>
      </c>
      <c r="C25" s="3"/>
      <c r="D25" s="2" t="s">
        <v>26</v>
      </c>
      <c r="E25" s="2"/>
      <c r="F25" s="5">
        <f t="shared" si="0"/>
        <v>0.50154761904761902</v>
      </c>
      <c r="G25" s="5">
        <f t="shared" si="0"/>
        <v>0.51569444444444446</v>
      </c>
      <c r="H25" s="5">
        <f t="shared" si="0"/>
        <v>0.53549999999999998</v>
      </c>
      <c r="I25" s="5">
        <f t="shared" si="0"/>
        <v>0.54583333333333339</v>
      </c>
    </row>
    <row r="26" spans="1:9" x14ac:dyDescent="0.25">
      <c r="A26" s="3">
        <f t="shared" si="1"/>
        <v>41</v>
      </c>
      <c r="B26" s="3">
        <v>73</v>
      </c>
      <c r="C26" s="3"/>
      <c r="D26" s="2" t="s">
        <v>27</v>
      </c>
      <c r="E26" s="2"/>
      <c r="F26" s="5">
        <f t="shared" si="0"/>
        <v>0.50357142857142856</v>
      </c>
      <c r="G26" s="5">
        <f t="shared" si="0"/>
        <v>0.5180555555555556</v>
      </c>
      <c r="H26" s="5">
        <f t="shared" si="0"/>
        <v>0.53833333333333333</v>
      </c>
      <c r="I26" s="5">
        <f t="shared" si="0"/>
        <v>0.54891304347826086</v>
      </c>
    </row>
    <row r="27" spans="1:9" x14ac:dyDescent="0.25">
      <c r="A27" s="3">
        <f t="shared" si="1"/>
        <v>36.299999999999997</v>
      </c>
      <c r="B27" s="3">
        <v>77.7</v>
      </c>
      <c r="C27" s="3"/>
      <c r="D27" s="2" t="s">
        <v>28</v>
      </c>
      <c r="E27" s="2"/>
      <c r="F27" s="5">
        <f t="shared" si="0"/>
        <v>0.50916666666666666</v>
      </c>
      <c r="G27" s="5">
        <f t="shared" si="0"/>
        <v>0.5245833333333334</v>
      </c>
      <c r="H27" s="5">
        <f t="shared" si="0"/>
        <v>0.54616666666666669</v>
      </c>
      <c r="I27" s="5">
        <f t="shared" si="0"/>
        <v>0.55742753623188412</v>
      </c>
    </row>
    <row r="28" spans="1:9" x14ac:dyDescent="0.25">
      <c r="A28" s="3">
        <f t="shared" si="1"/>
        <v>33.599999999999994</v>
      </c>
      <c r="B28" s="3">
        <v>80.400000000000006</v>
      </c>
      <c r="C28" s="3"/>
      <c r="D28" s="2" t="s">
        <v>29</v>
      </c>
      <c r="E28" s="2"/>
      <c r="F28" s="5">
        <f t="shared" si="0"/>
        <v>0.51238095238095238</v>
      </c>
      <c r="G28" s="5">
        <f t="shared" si="0"/>
        <v>0.52833333333333332</v>
      </c>
      <c r="H28" s="5">
        <f t="shared" si="0"/>
        <v>0.55066666666666664</v>
      </c>
      <c r="I28" s="5">
        <f t="shared" si="0"/>
        <v>0.56231884057971016</v>
      </c>
    </row>
    <row r="29" spans="1:9" x14ac:dyDescent="0.25">
      <c r="A29" s="3">
        <f t="shared" si="1"/>
        <v>32.299999999999997</v>
      </c>
      <c r="B29" s="3">
        <v>81.7</v>
      </c>
      <c r="C29" s="3"/>
      <c r="D29" s="2" t="s">
        <v>30</v>
      </c>
      <c r="E29" s="2"/>
      <c r="F29" s="5">
        <f t="shared" si="0"/>
        <v>0.51392857142857151</v>
      </c>
      <c r="G29" s="5">
        <f t="shared" si="0"/>
        <v>0.53013888888888894</v>
      </c>
      <c r="H29" s="5">
        <f t="shared" si="0"/>
        <v>0.5528333333333334</v>
      </c>
      <c r="I29" s="5">
        <f t="shared" si="0"/>
        <v>0.56467391304347825</v>
      </c>
    </row>
    <row r="30" spans="1:9" x14ac:dyDescent="0.25">
      <c r="A30" s="3">
        <f t="shared" si="1"/>
        <v>25.400000000000006</v>
      </c>
      <c r="B30" s="3">
        <v>88.6</v>
      </c>
      <c r="C30" s="3"/>
      <c r="D30" s="2" t="s">
        <v>31</v>
      </c>
      <c r="E30" s="2"/>
      <c r="F30" s="5">
        <f t="shared" si="0"/>
        <v>0.52214285714285713</v>
      </c>
      <c r="G30" s="5">
        <f t="shared" si="0"/>
        <v>0.53972222222222221</v>
      </c>
      <c r="H30" s="5">
        <f t="shared" si="0"/>
        <v>0.56433333333333335</v>
      </c>
      <c r="I30" s="5">
        <f t="shared" si="0"/>
        <v>0.57717391304347831</v>
      </c>
    </row>
    <row r="31" spans="1:9" x14ac:dyDescent="0.25">
      <c r="A31" s="3">
        <f t="shared" si="1"/>
        <v>20.900000000000006</v>
      </c>
      <c r="B31" s="3">
        <v>93.1</v>
      </c>
      <c r="C31" s="3"/>
      <c r="D31" s="2" t="s">
        <v>32</v>
      </c>
      <c r="E31" s="2"/>
      <c r="F31" s="5">
        <f t="shared" si="0"/>
        <v>0.52749999999999997</v>
      </c>
      <c r="G31" s="5">
        <f t="shared" si="0"/>
        <v>0.54597222222222219</v>
      </c>
      <c r="H31" s="5">
        <f t="shared" si="0"/>
        <v>0.5718333333333333</v>
      </c>
      <c r="I31" s="5">
        <f t="shared" si="0"/>
        <v>0.58532608695652177</v>
      </c>
    </row>
    <row r="32" spans="1:9" ht="15.75" x14ac:dyDescent="0.25">
      <c r="A32" s="3">
        <f t="shared" si="1"/>
        <v>20.900000000000006</v>
      </c>
      <c r="B32" s="3">
        <v>93.1</v>
      </c>
      <c r="C32" s="3"/>
      <c r="D32" s="10" t="s">
        <v>179</v>
      </c>
      <c r="E32" s="2"/>
      <c r="F32" s="5">
        <f t="shared" si="0"/>
        <v>0.52749999999999997</v>
      </c>
      <c r="G32" s="5">
        <f t="shared" si="0"/>
        <v>0.54597222222222219</v>
      </c>
      <c r="H32" s="5">
        <f t="shared" si="0"/>
        <v>0.5718333333333333</v>
      </c>
      <c r="I32" s="5">
        <f t="shared" si="0"/>
        <v>0.58532608695652177</v>
      </c>
    </row>
    <row r="33" spans="1:9" x14ac:dyDescent="0.25">
      <c r="A33" s="3">
        <f t="shared" si="1"/>
        <v>18.799999999999997</v>
      </c>
      <c r="B33" s="3">
        <v>95.2</v>
      </c>
      <c r="C33" s="3"/>
      <c r="D33" s="2" t="s">
        <v>33</v>
      </c>
      <c r="E33" s="2"/>
      <c r="F33" s="5">
        <f t="shared" si="0"/>
        <v>0.53</v>
      </c>
      <c r="G33" s="5">
        <f t="shared" si="0"/>
        <v>0.54888888888888887</v>
      </c>
      <c r="H33" s="5">
        <f t="shared" si="0"/>
        <v>0.57533333333333336</v>
      </c>
      <c r="I33" s="5">
        <f t="shared" si="0"/>
        <v>0.58913043478260874</v>
      </c>
    </row>
    <row r="34" spans="1:9" x14ac:dyDescent="0.25">
      <c r="A34" s="3">
        <f t="shared" si="1"/>
        <v>17.299999999999997</v>
      </c>
      <c r="B34" s="3">
        <v>96.7</v>
      </c>
      <c r="C34" s="3"/>
      <c r="D34" s="2" t="s">
        <v>34</v>
      </c>
      <c r="E34" s="2"/>
      <c r="F34" s="5">
        <f t="shared" si="0"/>
        <v>0.53178571428571431</v>
      </c>
      <c r="G34" s="5">
        <f t="shared" si="0"/>
        <v>0.5509722222222222</v>
      </c>
      <c r="H34" s="5">
        <f t="shared" si="0"/>
        <v>0.57783333333333342</v>
      </c>
      <c r="I34" s="5">
        <f t="shared" si="0"/>
        <v>0.59184782608695652</v>
      </c>
    </row>
    <row r="35" spans="1:9" x14ac:dyDescent="0.25">
      <c r="A35" s="3">
        <f t="shared" si="1"/>
        <v>9</v>
      </c>
      <c r="B35" s="3">
        <v>105</v>
      </c>
      <c r="C35" s="3"/>
      <c r="D35" s="2" t="s">
        <v>35</v>
      </c>
      <c r="E35" s="2"/>
      <c r="F35" s="5">
        <f t="shared" si="0"/>
        <v>0.54166666666666674</v>
      </c>
      <c r="G35" s="5">
        <f t="shared" si="0"/>
        <v>0.5625</v>
      </c>
      <c r="H35" s="5">
        <f t="shared" si="0"/>
        <v>0.59166666666666667</v>
      </c>
      <c r="I35" s="5">
        <f t="shared" si="0"/>
        <v>0.60688405797101452</v>
      </c>
    </row>
    <row r="36" spans="1:9" x14ac:dyDescent="0.25">
      <c r="A36" s="3">
        <f t="shared" si="1"/>
        <v>8</v>
      </c>
      <c r="B36" s="3">
        <v>106</v>
      </c>
      <c r="C36" s="3"/>
      <c r="D36" s="2" t="s">
        <v>36</v>
      </c>
      <c r="E36" s="2"/>
      <c r="F36" s="5">
        <f t="shared" si="0"/>
        <v>0.54285714285714293</v>
      </c>
      <c r="G36" s="5">
        <f t="shared" si="0"/>
        <v>0.56388888888888888</v>
      </c>
      <c r="H36" s="5">
        <f t="shared" si="0"/>
        <v>0.59333333333333338</v>
      </c>
      <c r="I36" s="5">
        <f t="shared" si="0"/>
        <v>0.60869565217391308</v>
      </c>
    </row>
    <row r="37" spans="1:9" x14ac:dyDescent="0.25">
      <c r="A37" s="3">
        <f t="shared" si="1"/>
        <v>7.2999999999999972</v>
      </c>
      <c r="B37" s="3">
        <v>106.7</v>
      </c>
      <c r="C37" s="3"/>
      <c r="D37" s="2" t="s">
        <v>165</v>
      </c>
      <c r="E37" s="2"/>
      <c r="F37" s="5">
        <f t="shared" si="0"/>
        <v>0.54369047619047617</v>
      </c>
      <c r="G37" s="5">
        <f t="shared" si="0"/>
        <v>0.56486111111111115</v>
      </c>
      <c r="H37" s="5">
        <f t="shared" si="0"/>
        <v>0.59450000000000003</v>
      </c>
      <c r="I37" s="5">
        <f t="shared" si="0"/>
        <v>0.609963768115942</v>
      </c>
    </row>
    <row r="38" spans="1:9" x14ac:dyDescent="0.25">
      <c r="A38" s="3">
        <f t="shared" si="1"/>
        <v>0</v>
      </c>
      <c r="B38" s="3">
        <v>114</v>
      </c>
      <c r="C38" s="3"/>
      <c r="D38" s="2" t="s">
        <v>166</v>
      </c>
      <c r="E38" s="2"/>
      <c r="F38" s="5">
        <f>F$4+($B38/F$3/24)</f>
        <v>0.55238095238095242</v>
      </c>
      <c r="G38" s="5">
        <f>G$4+($B38/G$3/24)</f>
        <v>0.57499999999999996</v>
      </c>
      <c r="H38" s="5">
        <f>H$4+($B38/H$3/24)</f>
        <v>0.60666666666666669</v>
      </c>
      <c r="I38" s="5">
        <f>I$4+($B38/I$3/24)</f>
        <v>0.62318840579710144</v>
      </c>
    </row>
    <row r="39" spans="1:9" x14ac:dyDescent="0.25">
      <c r="A39" s="2"/>
      <c r="B39" s="2"/>
      <c r="C39" s="2"/>
      <c r="D39" s="2"/>
      <c r="E39" s="2"/>
      <c r="F39" s="4"/>
      <c r="G39" s="4"/>
      <c r="H39" s="4"/>
      <c r="I39" s="4"/>
    </row>
    <row r="42" spans="1:9" x14ac:dyDescent="0.25">
      <c r="B42" s="11" t="s">
        <v>65</v>
      </c>
      <c r="C42" s="11" t="s">
        <v>173</v>
      </c>
    </row>
    <row r="43" spans="1:9" x14ac:dyDescent="0.25">
      <c r="B43" s="11" t="s">
        <v>37</v>
      </c>
      <c r="C43" s="12">
        <v>2068</v>
      </c>
    </row>
    <row r="44" spans="1:9" x14ac:dyDescent="0.25">
      <c r="B44" s="11" t="s">
        <v>38</v>
      </c>
      <c r="C44" s="12">
        <v>2162</v>
      </c>
    </row>
    <row r="45" spans="1:9" x14ac:dyDescent="0.25">
      <c r="B45" s="11"/>
      <c r="C45" s="11"/>
    </row>
  </sheetData>
  <mergeCells count="4">
    <mergeCell ref="F2:I2"/>
    <mergeCell ref="A2:B2"/>
    <mergeCell ref="A1:I1"/>
    <mergeCell ref="D2:E3"/>
  </mergeCells>
  <pageMargins left="0.25" right="0.25" top="0.75" bottom="0.75" header="0.3" footer="0.3"/>
  <pageSetup paperSize="9" scale="9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A2" workbookViewId="0">
      <selection activeCell="D18" sqref="D18"/>
    </sheetView>
  </sheetViews>
  <sheetFormatPr defaultRowHeight="15" x14ac:dyDescent="0.25"/>
  <cols>
    <col min="4" max="4" width="30.5703125" customWidth="1"/>
    <col min="5" max="5" width="13.140625" customWidth="1"/>
    <col min="6" max="6" width="10.85546875" bestFit="1" customWidth="1"/>
  </cols>
  <sheetData>
    <row r="1" spans="1:9" ht="39.75" customHeight="1" x14ac:dyDescent="0.25">
      <c r="A1" s="14" t="s">
        <v>175</v>
      </c>
      <c r="B1" s="14"/>
      <c r="C1" s="14"/>
      <c r="D1" s="14"/>
      <c r="E1" s="14"/>
      <c r="F1" s="14"/>
      <c r="G1" s="14"/>
      <c r="H1" s="14"/>
      <c r="I1" s="14"/>
    </row>
    <row r="2" spans="1:9" ht="29.25" customHeight="1" x14ac:dyDescent="0.25">
      <c r="A2" s="13" t="s">
        <v>6</v>
      </c>
      <c r="B2" s="13"/>
      <c r="C2" s="6"/>
      <c r="D2" s="15" t="s">
        <v>2</v>
      </c>
      <c r="E2" s="16"/>
      <c r="F2" s="13" t="s">
        <v>5</v>
      </c>
      <c r="G2" s="13"/>
      <c r="H2" s="13"/>
      <c r="I2" s="13"/>
    </row>
    <row r="3" spans="1:9" x14ac:dyDescent="0.25">
      <c r="A3" s="1" t="s">
        <v>0</v>
      </c>
      <c r="B3" s="1" t="s">
        <v>1</v>
      </c>
      <c r="C3" s="9"/>
      <c r="D3" s="17"/>
      <c r="E3" s="18"/>
      <c r="F3" s="8">
        <v>35</v>
      </c>
      <c r="G3" s="8">
        <v>30</v>
      </c>
      <c r="H3" s="8">
        <v>25</v>
      </c>
      <c r="I3" s="8">
        <v>23</v>
      </c>
    </row>
    <row r="4" spans="1:9" x14ac:dyDescent="0.25">
      <c r="A4" s="3">
        <v>139</v>
      </c>
      <c r="B4" s="3">
        <v>0</v>
      </c>
      <c r="C4" s="3"/>
      <c r="D4" s="2" t="s">
        <v>166</v>
      </c>
      <c r="E4" s="2" t="s">
        <v>4</v>
      </c>
      <c r="F4" s="7">
        <v>0.41666666666666669</v>
      </c>
      <c r="G4" s="7">
        <v>0.41666666666666669</v>
      </c>
      <c r="H4" s="7">
        <v>0.41666666666666669</v>
      </c>
      <c r="I4" s="7">
        <v>0.41666666666666669</v>
      </c>
    </row>
    <row r="5" spans="1:9" x14ac:dyDescent="0.25">
      <c r="A5" s="3">
        <f>139-B5</f>
        <v>131</v>
      </c>
      <c r="B5" s="3">
        <v>8</v>
      </c>
      <c r="C5" s="3"/>
      <c r="D5" s="2" t="s">
        <v>167</v>
      </c>
      <c r="E5" s="2"/>
      <c r="F5" s="5">
        <f>F$4+($B5/F$3/24)</f>
        <v>0.42619047619047623</v>
      </c>
      <c r="G5" s="5">
        <f>G$4+($B5/G$3/24)</f>
        <v>0.42777777777777781</v>
      </c>
      <c r="H5" s="5">
        <f>H$4+($B5/H$3/24)</f>
        <v>0.43</v>
      </c>
      <c r="I5" s="5">
        <f>I$4+($B5/I$3/24)</f>
        <v>0.4311594202898551</v>
      </c>
    </row>
    <row r="6" spans="1:9" x14ac:dyDescent="0.25">
      <c r="A6" s="3">
        <f t="shared" ref="A6:A30" si="0">139-B6</f>
        <v>129</v>
      </c>
      <c r="B6" s="3">
        <v>10</v>
      </c>
      <c r="C6" s="3"/>
      <c r="D6" s="2" t="s">
        <v>168</v>
      </c>
      <c r="E6" s="2"/>
      <c r="F6" s="5">
        <f t="shared" ref="F6:I30" si="1">F$4+($B6/F$3/24)</f>
        <v>0.4285714285714286</v>
      </c>
      <c r="G6" s="5">
        <f t="shared" si="1"/>
        <v>0.43055555555555558</v>
      </c>
      <c r="H6" s="5">
        <f t="shared" si="1"/>
        <v>0.43333333333333335</v>
      </c>
      <c r="I6" s="5">
        <f t="shared" si="1"/>
        <v>0.43478260869565222</v>
      </c>
    </row>
    <row r="7" spans="1:9" x14ac:dyDescent="0.25">
      <c r="A7" s="3">
        <f t="shared" si="0"/>
        <v>119</v>
      </c>
      <c r="B7" s="3">
        <v>20</v>
      </c>
      <c r="C7" s="3"/>
      <c r="D7" s="2" t="s">
        <v>169</v>
      </c>
      <c r="E7" s="2"/>
      <c r="F7" s="5">
        <f t="shared" si="1"/>
        <v>0.44047619047619047</v>
      </c>
      <c r="G7" s="5">
        <f t="shared" si="1"/>
        <v>0.44444444444444448</v>
      </c>
      <c r="H7" s="5">
        <f t="shared" si="1"/>
        <v>0.45</v>
      </c>
      <c r="I7" s="5">
        <f t="shared" si="1"/>
        <v>0.45289855072463769</v>
      </c>
    </row>
    <row r="8" spans="1:9" x14ac:dyDescent="0.25">
      <c r="A8" s="3">
        <f t="shared" si="0"/>
        <v>111</v>
      </c>
      <c r="B8" s="3">
        <v>28</v>
      </c>
      <c r="C8" s="3"/>
      <c r="D8" s="2" t="s">
        <v>170</v>
      </c>
      <c r="E8" s="2"/>
      <c r="F8" s="5">
        <f t="shared" si="1"/>
        <v>0.45</v>
      </c>
      <c r="G8" s="5">
        <f t="shared" si="1"/>
        <v>0.4555555555555556</v>
      </c>
      <c r="H8" s="5">
        <f t="shared" si="1"/>
        <v>0.46333333333333337</v>
      </c>
      <c r="I8" s="5">
        <f t="shared" si="1"/>
        <v>0.46739130434782611</v>
      </c>
    </row>
    <row r="9" spans="1:9" x14ac:dyDescent="0.25">
      <c r="A9" s="3">
        <f t="shared" si="0"/>
        <v>105</v>
      </c>
      <c r="B9" s="3">
        <v>34</v>
      </c>
      <c r="C9" s="3"/>
      <c r="D9" s="2" t="s">
        <v>171</v>
      </c>
      <c r="E9" s="2"/>
      <c r="F9" s="5">
        <f t="shared" si="1"/>
        <v>0.45714285714285718</v>
      </c>
      <c r="G9" s="5">
        <f t="shared" si="1"/>
        <v>0.46388888888888891</v>
      </c>
      <c r="H9" s="5">
        <f t="shared" si="1"/>
        <v>0.47333333333333338</v>
      </c>
      <c r="I9" s="5">
        <f t="shared" si="1"/>
        <v>0.47826086956521741</v>
      </c>
    </row>
    <row r="10" spans="1:9" x14ac:dyDescent="0.25">
      <c r="A10" s="3">
        <f t="shared" si="0"/>
        <v>96</v>
      </c>
      <c r="B10" s="3">
        <v>43</v>
      </c>
      <c r="C10" s="3" t="s">
        <v>39</v>
      </c>
      <c r="D10" s="2" t="s">
        <v>43</v>
      </c>
      <c r="E10" s="2"/>
      <c r="F10" s="5">
        <f t="shared" si="1"/>
        <v>0.46785714285714286</v>
      </c>
      <c r="G10" s="5">
        <f t="shared" si="1"/>
        <v>0.47638888888888892</v>
      </c>
      <c r="H10" s="5">
        <f t="shared" si="1"/>
        <v>0.48833333333333334</v>
      </c>
      <c r="I10" s="5">
        <f t="shared" si="1"/>
        <v>0.49456521739130438</v>
      </c>
    </row>
    <row r="11" spans="1:9" x14ac:dyDescent="0.25">
      <c r="A11" s="3">
        <f t="shared" si="0"/>
        <v>91.84</v>
      </c>
      <c r="B11" s="3">
        <v>47.16</v>
      </c>
      <c r="C11" s="3" t="s">
        <v>39</v>
      </c>
      <c r="D11" s="2" t="s">
        <v>44</v>
      </c>
      <c r="E11" s="2"/>
      <c r="F11" s="5">
        <f t="shared" si="1"/>
        <v>0.47280952380952385</v>
      </c>
      <c r="G11" s="5">
        <f t="shared" si="1"/>
        <v>0.48216666666666669</v>
      </c>
      <c r="H11" s="5">
        <f t="shared" si="1"/>
        <v>0.49526666666666669</v>
      </c>
      <c r="I11" s="5">
        <f t="shared" si="1"/>
        <v>0.50210144927536238</v>
      </c>
    </row>
    <row r="12" spans="1:9" x14ac:dyDescent="0.25">
      <c r="A12" s="3">
        <f t="shared" si="0"/>
        <v>86.88</v>
      </c>
      <c r="B12" s="3">
        <v>52.12</v>
      </c>
      <c r="C12" s="3" t="s">
        <v>39</v>
      </c>
      <c r="D12" s="2" t="s">
        <v>45</v>
      </c>
      <c r="E12" s="2"/>
      <c r="F12" s="5">
        <f t="shared" si="1"/>
        <v>0.47871428571428576</v>
      </c>
      <c r="G12" s="5">
        <f t="shared" si="1"/>
        <v>0.48905555555555558</v>
      </c>
      <c r="H12" s="5">
        <f t="shared" si="1"/>
        <v>0.50353333333333339</v>
      </c>
      <c r="I12" s="5">
        <f t="shared" si="1"/>
        <v>0.51108695652173919</v>
      </c>
    </row>
    <row r="13" spans="1:9" x14ac:dyDescent="0.25">
      <c r="A13" s="3">
        <f t="shared" si="0"/>
        <v>80.97999999999999</v>
      </c>
      <c r="B13" s="3">
        <v>58.02</v>
      </c>
      <c r="C13" s="3" t="s">
        <v>39</v>
      </c>
      <c r="D13" s="2" t="s">
        <v>46</v>
      </c>
      <c r="E13" s="2"/>
      <c r="F13" s="5">
        <f t="shared" si="1"/>
        <v>0.48573809523809525</v>
      </c>
      <c r="G13" s="5">
        <f t="shared" si="1"/>
        <v>0.49725000000000003</v>
      </c>
      <c r="H13" s="5">
        <f t="shared" si="1"/>
        <v>0.51336666666666675</v>
      </c>
      <c r="I13" s="5">
        <f t="shared" si="1"/>
        <v>0.52177536231884059</v>
      </c>
    </row>
    <row r="14" spans="1:9" x14ac:dyDescent="0.25">
      <c r="A14" s="3">
        <f t="shared" si="0"/>
        <v>78.97999999999999</v>
      </c>
      <c r="B14" s="3">
        <v>60.02</v>
      </c>
      <c r="C14" s="3" t="s">
        <v>39</v>
      </c>
      <c r="D14" s="2" t="s">
        <v>47</v>
      </c>
      <c r="E14" s="2"/>
      <c r="F14" s="5">
        <f t="shared" si="1"/>
        <v>0.48811904761904762</v>
      </c>
      <c r="G14" s="5">
        <f t="shared" si="1"/>
        <v>0.50002777777777774</v>
      </c>
      <c r="H14" s="5">
        <f t="shared" si="1"/>
        <v>0.51670000000000005</v>
      </c>
      <c r="I14" s="5">
        <f t="shared" si="1"/>
        <v>0.5253985507246377</v>
      </c>
    </row>
    <row r="15" spans="1:9" x14ac:dyDescent="0.25">
      <c r="A15" s="3">
        <f t="shared" si="0"/>
        <v>73.47999999999999</v>
      </c>
      <c r="B15" s="3">
        <v>65.52000000000001</v>
      </c>
      <c r="C15" s="3" t="s">
        <v>39</v>
      </c>
      <c r="D15" s="2" t="s">
        <v>48</v>
      </c>
      <c r="E15" s="2"/>
      <c r="F15" s="5">
        <f t="shared" si="1"/>
        <v>0.4946666666666667</v>
      </c>
      <c r="G15" s="5">
        <f t="shared" si="1"/>
        <v>0.50766666666666671</v>
      </c>
      <c r="H15" s="5">
        <f t="shared" si="1"/>
        <v>0.5258666666666667</v>
      </c>
      <c r="I15" s="5">
        <f t="shared" si="1"/>
        <v>0.53536231884057972</v>
      </c>
    </row>
    <row r="16" spans="1:9" x14ac:dyDescent="0.25">
      <c r="A16" s="3">
        <f t="shared" si="0"/>
        <v>70.48</v>
      </c>
      <c r="B16" s="3">
        <v>68.52</v>
      </c>
      <c r="C16" s="3" t="s">
        <v>39</v>
      </c>
      <c r="D16" s="2" t="s">
        <v>49</v>
      </c>
      <c r="E16" s="2"/>
      <c r="F16" s="5">
        <f t="shared" si="1"/>
        <v>0.49823809523809526</v>
      </c>
      <c r="G16" s="5">
        <f t="shared" si="1"/>
        <v>0.51183333333333336</v>
      </c>
      <c r="H16" s="5">
        <f t="shared" si="1"/>
        <v>0.53086666666666671</v>
      </c>
      <c r="I16" s="5">
        <f t="shared" si="1"/>
        <v>0.5407971014492754</v>
      </c>
    </row>
    <row r="17" spans="1:9" x14ac:dyDescent="0.25">
      <c r="A17" s="3">
        <f t="shared" si="0"/>
        <v>59.58</v>
      </c>
      <c r="B17" s="3">
        <v>79.42</v>
      </c>
      <c r="C17" s="3" t="s">
        <v>39</v>
      </c>
      <c r="D17" s="2" t="s">
        <v>50</v>
      </c>
      <c r="E17" s="2"/>
      <c r="F17" s="5">
        <f t="shared" si="1"/>
        <v>0.51121428571428573</v>
      </c>
      <c r="G17" s="5">
        <f t="shared" si="1"/>
        <v>0.52697222222222229</v>
      </c>
      <c r="H17" s="5">
        <f t="shared" si="1"/>
        <v>0.54903333333333337</v>
      </c>
      <c r="I17" s="5">
        <f t="shared" si="1"/>
        <v>0.56054347826086959</v>
      </c>
    </row>
    <row r="18" spans="1:9" ht="15.75" x14ac:dyDescent="0.25">
      <c r="A18" s="3">
        <f t="shared" si="0"/>
        <v>59.58</v>
      </c>
      <c r="B18" s="3">
        <v>79.42</v>
      </c>
      <c r="C18" s="3"/>
      <c r="D18" s="10" t="s">
        <v>177</v>
      </c>
      <c r="E18" s="2"/>
      <c r="F18" s="5">
        <f t="shared" si="1"/>
        <v>0.51121428571428573</v>
      </c>
      <c r="G18" s="5">
        <f t="shared" si="1"/>
        <v>0.52697222222222229</v>
      </c>
      <c r="H18" s="5">
        <f t="shared" si="1"/>
        <v>0.54903333333333337</v>
      </c>
      <c r="I18" s="5">
        <f t="shared" si="1"/>
        <v>0.56054347826086959</v>
      </c>
    </row>
    <row r="19" spans="1:9" x14ac:dyDescent="0.25">
      <c r="A19" s="3">
        <f t="shared" si="0"/>
        <v>56.08</v>
      </c>
      <c r="B19" s="3">
        <v>82.92</v>
      </c>
      <c r="C19" s="3"/>
      <c r="D19" s="2" t="s">
        <v>51</v>
      </c>
      <c r="E19" s="2"/>
      <c r="F19" s="5">
        <f t="shared" si="1"/>
        <v>0.51538095238095238</v>
      </c>
      <c r="G19" s="5">
        <f t="shared" si="1"/>
        <v>0.53183333333333338</v>
      </c>
      <c r="H19" s="5">
        <f t="shared" si="1"/>
        <v>0.55486666666666673</v>
      </c>
      <c r="I19" s="5">
        <f t="shared" si="1"/>
        <v>0.56688405797101449</v>
      </c>
    </row>
    <row r="20" spans="1:9" x14ac:dyDescent="0.25">
      <c r="A20" s="3">
        <f t="shared" si="0"/>
        <v>50.980000000000004</v>
      </c>
      <c r="B20" s="3">
        <v>88.02</v>
      </c>
      <c r="C20" s="3"/>
      <c r="D20" s="2" t="s">
        <v>52</v>
      </c>
      <c r="E20" s="2"/>
      <c r="F20" s="5">
        <f t="shared" si="1"/>
        <v>0.521452380952381</v>
      </c>
      <c r="G20" s="5">
        <f t="shared" si="1"/>
        <v>0.53891666666666671</v>
      </c>
      <c r="H20" s="5">
        <f t="shared" si="1"/>
        <v>0.56336666666666668</v>
      </c>
      <c r="I20" s="5">
        <f t="shared" si="1"/>
        <v>0.57612318840579713</v>
      </c>
    </row>
    <row r="21" spans="1:9" x14ac:dyDescent="0.25">
      <c r="A21" s="3">
        <f t="shared" si="0"/>
        <v>47.099999999999994</v>
      </c>
      <c r="B21" s="3">
        <v>91.9</v>
      </c>
      <c r="C21" s="3"/>
      <c r="D21" s="2" t="s">
        <v>53</v>
      </c>
      <c r="E21" s="2"/>
      <c r="F21" s="5">
        <f t="shared" si="1"/>
        <v>0.52607142857142863</v>
      </c>
      <c r="G21" s="5">
        <f t="shared" si="1"/>
        <v>0.5443055555555556</v>
      </c>
      <c r="H21" s="5">
        <f t="shared" si="1"/>
        <v>0.56983333333333341</v>
      </c>
      <c r="I21" s="5">
        <f t="shared" si="1"/>
        <v>0.58315217391304353</v>
      </c>
    </row>
    <row r="22" spans="1:9" x14ac:dyDescent="0.25">
      <c r="A22" s="3">
        <f t="shared" si="0"/>
        <v>41.78</v>
      </c>
      <c r="B22" s="3">
        <v>97.22</v>
      </c>
      <c r="C22" s="3"/>
      <c r="D22" s="2" t="s">
        <v>54</v>
      </c>
      <c r="E22" s="2"/>
      <c r="F22" s="5">
        <f t="shared" si="1"/>
        <v>0.53240476190476194</v>
      </c>
      <c r="G22" s="5">
        <f t="shared" si="1"/>
        <v>0.55169444444444449</v>
      </c>
      <c r="H22" s="5">
        <f t="shared" si="1"/>
        <v>0.57869999999999999</v>
      </c>
      <c r="I22" s="5">
        <f t="shared" si="1"/>
        <v>0.59278985507246373</v>
      </c>
    </row>
    <row r="23" spans="1:9" x14ac:dyDescent="0.25">
      <c r="A23" s="3">
        <f t="shared" si="0"/>
        <v>31.78</v>
      </c>
      <c r="B23" s="3">
        <v>107.22</v>
      </c>
      <c r="C23" s="3"/>
      <c r="D23" s="2" t="s">
        <v>55</v>
      </c>
      <c r="E23" s="2"/>
      <c r="F23" s="5">
        <f t="shared" si="1"/>
        <v>0.5443095238095238</v>
      </c>
      <c r="G23" s="5">
        <f t="shared" si="1"/>
        <v>0.56558333333333333</v>
      </c>
      <c r="H23" s="5">
        <f t="shared" si="1"/>
        <v>0.59536666666666671</v>
      </c>
      <c r="I23" s="5">
        <f t="shared" si="1"/>
        <v>0.61090579710144932</v>
      </c>
    </row>
    <row r="24" spans="1:9" x14ac:dyDescent="0.25">
      <c r="A24" s="3">
        <f t="shared" si="0"/>
        <v>27.78</v>
      </c>
      <c r="B24" s="3">
        <v>111.22</v>
      </c>
      <c r="C24" s="3"/>
      <c r="D24" s="2" t="s">
        <v>56</v>
      </c>
      <c r="E24" s="2"/>
      <c r="F24" s="5">
        <f t="shared" si="1"/>
        <v>0.54907142857142854</v>
      </c>
      <c r="G24" s="5">
        <f t="shared" si="1"/>
        <v>0.57113888888888886</v>
      </c>
      <c r="H24" s="5">
        <f t="shared" si="1"/>
        <v>0.60203333333333342</v>
      </c>
      <c r="I24" s="5">
        <f t="shared" si="1"/>
        <v>0.61815217391304356</v>
      </c>
    </row>
    <row r="25" spans="1:9" x14ac:dyDescent="0.25">
      <c r="A25" s="3">
        <f t="shared" si="0"/>
        <v>22.78</v>
      </c>
      <c r="B25" s="3">
        <v>116.22</v>
      </c>
      <c r="C25" s="3"/>
      <c r="D25" s="2" t="s">
        <v>57</v>
      </c>
      <c r="E25" s="2"/>
      <c r="F25" s="5">
        <f t="shared" si="1"/>
        <v>0.55502380952380959</v>
      </c>
      <c r="G25" s="5">
        <f t="shared" si="1"/>
        <v>0.57808333333333339</v>
      </c>
      <c r="H25" s="5">
        <f t="shared" si="1"/>
        <v>0.61036666666666672</v>
      </c>
      <c r="I25" s="5">
        <f t="shared" si="1"/>
        <v>0.62721014492753624</v>
      </c>
    </row>
    <row r="26" spans="1:9" x14ac:dyDescent="0.25">
      <c r="A26" s="3">
        <f t="shared" si="0"/>
        <v>20.78</v>
      </c>
      <c r="B26" s="3">
        <v>118.22</v>
      </c>
      <c r="C26" s="3"/>
      <c r="D26" s="2" t="s">
        <v>58</v>
      </c>
      <c r="E26" s="2"/>
      <c r="F26" s="5">
        <f t="shared" si="1"/>
        <v>0.55740476190476196</v>
      </c>
      <c r="G26" s="5">
        <f t="shared" si="1"/>
        <v>0.58086111111111116</v>
      </c>
      <c r="H26" s="5">
        <f t="shared" si="1"/>
        <v>0.61370000000000002</v>
      </c>
      <c r="I26" s="5">
        <f t="shared" si="1"/>
        <v>0.63083333333333336</v>
      </c>
    </row>
    <row r="27" spans="1:9" x14ac:dyDescent="0.25">
      <c r="A27" s="3">
        <f t="shared" si="0"/>
        <v>17.78</v>
      </c>
      <c r="B27" s="3">
        <v>121.22</v>
      </c>
      <c r="C27" s="3"/>
      <c r="D27" s="2" t="s">
        <v>59</v>
      </c>
      <c r="E27" s="2"/>
      <c r="F27" s="5">
        <f t="shared" si="1"/>
        <v>0.56097619047619052</v>
      </c>
      <c r="G27" s="5">
        <f t="shared" si="1"/>
        <v>0.58502777777777781</v>
      </c>
      <c r="H27" s="5">
        <f t="shared" si="1"/>
        <v>0.61870000000000003</v>
      </c>
      <c r="I27" s="5">
        <f t="shared" si="1"/>
        <v>0.63626811594202903</v>
      </c>
    </row>
    <row r="28" spans="1:9" x14ac:dyDescent="0.25">
      <c r="A28" s="3">
        <f t="shared" si="0"/>
        <v>14.280000000000001</v>
      </c>
      <c r="B28" s="3">
        <v>124.72</v>
      </c>
      <c r="C28" s="3"/>
      <c r="D28" s="2" t="s">
        <v>60</v>
      </c>
      <c r="E28" s="2"/>
      <c r="F28" s="5">
        <f t="shared" si="1"/>
        <v>0.56514285714285717</v>
      </c>
      <c r="G28" s="5">
        <f t="shared" si="1"/>
        <v>0.58988888888888891</v>
      </c>
      <c r="H28" s="5">
        <f t="shared" si="1"/>
        <v>0.62453333333333338</v>
      </c>
      <c r="I28" s="5">
        <f t="shared" si="1"/>
        <v>0.64260869565217393</v>
      </c>
    </row>
    <row r="29" spans="1:9" x14ac:dyDescent="0.25">
      <c r="A29" s="3">
        <f t="shared" si="0"/>
        <v>10.280000000000001</v>
      </c>
      <c r="B29" s="3">
        <v>128.72</v>
      </c>
      <c r="C29" s="3"/>
      <c r="D29" s="2" t="s">
        <v>61</v>
      </c>
      <c r="E29" s="2"/>
      <c r="F29" s="5">
        <f t="shared" si="1"/>
        <v>0.56990476190476191</v>
      </c>
      <c r="G29" s="5">
        <f t="shared" si="1"/>
        <v>0.59544444444444444</v>
      </c>
      <c r="H29" s="5">
        <f t="shared" si="1"/>
        <v>0.63119999999999998</v>
      </c>
      <c r="I29" s="5">
        <f t="shared" si="1"/>
        <v>0.64985507246376817</v>
      </c>
    </row>
    <row r="30" spans="1:9" x14ac:dyDescent="0.25">
      <c r="A30" s="3">
        <f t="shared" si="0"/>
        <v>0</v>
      </c>
      <c r="B30" s="3">
        <v>139</v>
      </c>
      <c r="C30" s="3"/>
      <c r="D30" s="2" t="s">
        <v>62</v>
      </c>
      <c r="E30" s="2"/>
      <c r="F30" s="5">
        <f t="shared" si="1"/>
        <v>0.58214285714285718</v>
      </c>
      <c r="G30" s="5">
        <f t="shared" si="1"/>
        <v>0.60972222222222228</v>
      </c>
      <c r="H30" s="5">
        <f t="shared" si="1"/>
        <v>0.64833333333333332</v>
      </c>
      <c r="I30" s="5">
        <f t="shared" si="1"/>
        <v>0.66847826086956519</v>
      </c>
    </row>
    <row r="31" spans="1:9" x14ac:dyDescent="0.25">
      <c r="A31" s="2"/>
      <c r="B31" s="2"/>
      <c r="C31" s="2"/>
      <c r="D31" s="2"/>
      <c r="E31" s="2"/>
      <c r="F31" s="4"/>
      <c r="G31" s="4"/>
      <c r="H31" s="4"/>
      <c r="I31" s="4"/>
    </row>
    <row r="34" spans="2:3" x14ac:dyDescent="0.25">
      <c r="B34" s="11" t="s">
        <v>42</v>
      </c>
      <c r="C34" s="11" t="s">
        <v>172</v>
      </c>
    </row>
    <row r="35" spans="2:3" x14ac:dyDescent="0.25">
      <c r="B35" s="11" t="s">
        <v>37</v>
      </c>
      <c r="C35" s="12">
        <v>2847</v>
      </c>
    </row>
    <row r="36" spans="2:3" x14ac:dyDescent="0.25">
      <c r="B36" s="11" t="s">
        <v>38</v>
      </c>
      <c r="C36" s="12">
        <v>2858</v>
      </c>
    </row>
  </sheetData>
  <mergeCells count="4">
    <mergeCell ref="A1:I1"/>
    <mergeCell ref="A2:B2"/>
    <mergeCell ref="D2:E3"/>
    <mergeCell ref="F2:I2"/>
  </mergeCells>
  <pageMargins left="0.25" right="0.25" top="0.75" bottom="0.75" header="0.3" footer="0.3"/>
  <pageSetup paperSize="9" scale="9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opLeftCell="A13" workbookViewId="0">
      <selection activeCell="D45" sqref="D45"/>
    </sheetView>
  </sheetViews>
  <sheetFormatPr defaultRowHeight="15" x14ac:dyDescent="0.25"/>
  <cols>
    <col min="4" max="4" width="30.5703125" customWidth="1"/>
    <col min="5" max="5" width="13.140625" customWidth="1"/>
    <col min="6" max="6" width="10.85546875" bestFit="1" customWidth="1"/>
  </cols>
  <sheetData>
    <row r="1" spans="1:9" ht="39.75" customHeight="1" x14ac:dyDescent="0.25">
      <c r="A1" s="14" t="s">
        <v>148</v>
      </c>
      <c r="B1" s="14"/>
      <c r="C1" s="14"/>
      <c r="D1" s="14"/>
      <c r="E1" s="14"/>
      <c r="F1" s="14"/>
      <c r="G1" s="14"/>
      <c r="H1" s="14"/>
      <c r="I1" s="14"/>
    </row>
    <row r="2" spans="1:9" ht="29.25" customHeight="1" x14ac:dyDescent="0.25">
      <c r="A2" s="13" t="s">
        <v>6</v>
      </c>
      <c r="B2" s="13"/>
      <c r="C2" s="6"/>
      <c r="D2" s="15" t="s">
        <v>2</v>
      </c>
      <c r="E2" s="16"/>
      <c r="F2" s="13" t="s">
        <v>5</v>
      </c>
      <c r="G2" s="13"/>
      <c r="H2" s="13"/>
      <c r="I2" s="13"/>
    </row>
    <row r="3" spans="1:9" x14ac:dyDescent="0.25">
      <c r="A3" s="1" t="s">
        <v>0</v>
      </c>
      <c r="B3" s="1" t="s">
        <v>1</v>
      </c>
      <c r="C3" s="9"/>
      <c r="D3" s="17"/>
      <c r="E3" s="18"/>
      <c r="F3" s="8">
        <v>35</v>
      </c>
      <c r="G3" s="8">
        <v>30</v>
      </c>
      <c r="H3" s="8">
        <v>25</v>
      </c>
      <c r="I3" s="8">
        <v>23</v>
      </c>
    </row>
    <row r="4" spans="1:9" x14ac:dyDescent="0.25">
      <c r="A4" s="3">
        <v>147</v>
      </c>
      <c r="B4" s="3">
        <v>0</v>
      </c>
      <c r="C4" s="3"/>
      <c r="D4" s="2" t="s">
        <v>62</v>
      </c>
      <c r="E4" s="2" t="s">
        <v>4</v>
      </c>
      <c r="F4" s="7">
        <v>0.375</v>
      </c>
      <c r="G4" s="7">
        <v>0.375</v>
      </c>
      <c r="H4" s="7">
        <v>0.375</v>
      </c>
      <c r="I4" s="7">
        <v>0.375</v>
      </c>
    </row>
    <row r="5" spans="1:9" x14ac:dyDescent="0.25">
      <c r="A5" s="3">
        <f>147-B5</f>
        <v>143.30000000000001</v>
      </c>
      <c r="B5" s="3">
        <v>3.7</v>
      </c>
      <c r="C5" s="3"/>
      <c r="D5" s="2" t="s">
        <v>66</v>
      </c>
      <c r="E5" s="2"/>
      <c r="F5" s="5">
        <f>F$4+($B5/F$3/24)</f>
        <v>0.37940476190476191</v>
      </c>
      <c r="G5" s="5">
        <f>G$4+($B5/G$3/24)</f>
        <v>0.38013888888888892</v>
      </c>
      <c r="H5" s="5">
        <f>H$4+($B5/H$3/24)</f>
        <v>0.38116666666666665</v>
      </c>
      <c r="I5" s="5">
        <f>I$4+($B5/I$3/24)</f>
        <v>0.38170289855072465</v>
      </c>
    </row>
    <row r="6" spans="1:9" x14ac:dyDescent="0.25">
      <c r="A6" s="3">
        <f t="shared" ref="A6:A45" si="0">147-B6</f>
        <v>141.5</v>
      </c>
      <c r="B6" s="3">
        <v>5.5</v>
      </c>
      <c r="C6" s="3"/>
      <c r="D6" s="2" t="s">
        <v>67</v>
      </c>
      <c r="E6" s="2"/>
      <c r="F6" s="5">
        <f t="shared" ref="F6:F45" si="1">F$4+($B6/F$3/24)</f>
        <v>0.38154761904761902</v>
      </c>
      <c r="G6" s="5">
        <f t="shared" ref="G6:G38" si="2">G$4+($B6/G$3/24)</f>
        <v>0.38263888888888886</v>
      </c>
      <c r="H6" s="5">
        <f t="shared" ref="H6:H45" si="3">H$4+($B6/H$3/24)</f>
        <v>0.38416666666666666</v>
      </c>
      <c r="I6" s="5">
        <f t="shared" ref="I6:I45" si="4">I$4+($B6/I$3/24)</f>
        <v>0.38496376811594202</v>
      </c>
    </row>
    <row r="7" spans="1:9" x14ac:dyDescent="0.25">
      <c r="A7" s="3">
        <f t="shared" si="0"/>
        <v>138.30000000000001</v>
      </c>
      <c r="B7" s="3">
        <v>8.6999999999999993</v>
      </c>
      <c r="C7" s="3"/>
      <c r="D7" s="2" t="s">
        <v>68</v>
      </c>
      <c r="E7" s="2"/>
      <c r="F7" s="5">
        <f t="shared" si="1"/>
        <v>0.38535714285714284</v>
      </c>
      <c r="G7" s="5">
        <f t="shared" si="2"/>
        <v>0.38708333333333333</v>
      </c>
      <c r="H7" s="5">
        <f t="shared" si="3"/>
        <v>0.38950000000000001</v>
      </c>
      <c r="I7" s="5">
        <f t="shared" si="4"/>
        <v>0.39076086956521738</v>
      </c>
    </row>
    <row r="8" spans="1:9" x14ac:dyDescent="0.25">
      <c r="A8" s="3">
        <f t="shared" si="0"/>
        <v>133</v>
      </c>
      <c r="B8" s="3">
        <v>14</v>
      </c>
      <c r="C8" s="3"/>
      <c r="D8" s="2" t="s">
        <v>69</v>
      </c>
      <c r="E8" s="2"/>
      <c r="F8" s="5">
        <f t="shared" si="1"/>
        <v>0.39166666666666666</v>
      </c>
      <c r="G8" s="5">
        <f t="shared" si="2"/>
        <v>0.39444444444444443</v>
      </c>
      <c r="H8" s="5">
        <f t="shared" si="3"/>
        <v>0.39833333333333332</v>
      </c>
      <c r="I8" s="5">
        <f t="shared" si="4"/>
        <v>0.40036231884057971</v>
      </c>
    </row>
    <row r="9" spans="1:9" x14ac:dyDescent="0.25">
      <c r="A9" s="3">
        <f t="shared" si="0"/>
        <v>131.80000000000001</v>
      </c>
      <c r="B9" s="3">
        <v>15.2</v>
      </c>
      <c r="C9" s="3"/>
      <c r="D9" s="2" t="s">
        <v>70</v>
      </c>
      <c r="E9" s="2"/>
      <c r="F9" s="5">
        <f t="shared" si="1"/>
        <v>0.39309523809523811</v>
      </c>
      <c r="G9" s="5">
        <f t="shared" si="2"/>
        <v>0.39611111111111108</v>
      </c>
      <c r="H9" s="5">
        <f t="shared" si="3"/>
        <v>0.40033333333333332</v>
      </c>
      <c r="I9" s="5">
        <f t="shared" si="4"/>
        <v>0.40253623188405796</v>
      </c>
    </row>
    <row r="10" spans="1:9" x14ac:dyDescent="0.25">
      <c r="A10" s="3">
        <f t="shared" si="0"/>
        <v>117.7</v>
      </c>
      <c r="B10" s="3">
        <v>29.3</v>
      </c>
      <c r="C10" s="3"/>
      <c r="D10" s="2" t="s">
        <v>71</v>
      </c>
      <c r="E10" s="2"/>
      <c r="F10" s="5">
        <f t="shared" si="1"/>
        <v>0.4098809523809524</v>
      </c>
      <c r="G10" s="5">
        <f t="shared" si="2"/>
        <v>0.41569444444444442</v>
      </c>
      <c r="H10" s="5">
        <f t="shared" si="3"/>
        <v>0.42383333333333334</v>
      </c>
      <c r="I10" s="5">
        <f t="shared" si="4"/>
        <v>0.42807971014492752</v>
      </c>
    </row>
    <row r="11" spans="1:9" x14ac:dyDescent="0.25">
      <c r="A11" s="3">
        <f t="shared" si="0"/>
        <v>115.7</v>
      </c>
      <c r="B11" s="3">
        <v>31.3</v>
      </c>
      <c r="C11" s="3"/>
      <c r="D11" s="2" t="s">
        <v>72</v>
      </c>
      <c r="E11" s="2"/>
      <c r="F11" s="5">
        <f t="shared" si="1"/>
        <v>0.41226190476190477</v>
      </c>
      <c r="G11" s="5">
        <f t="shared" si="2"/>
        <v>0.41847222222222225</v>
      </c>
      <c r="H11" s="5">
        <f t="shared" si="3"/>
        <v>0.42716666666666669</v>
      </c>
      <c r="I11" s="5">
        <f t="shared" si="4"/>
        <v>0.43170289855072463</v>
      </c>
    </row>
    <row r="12" spans="1:9" x14ac:dyDescent="0.25">
      <c r="A12" s="3">
        <f t="shared" si="0"/>
        <v>115.1</v>
      </c>
      <c r="B12" s="3">
        <v>31.9</v>
      </c>
      <c r="C12" s="3"/>
      <c r="D12" s="2" t="s">
        <v>73</v>
      </c>
      <c r="E12" s="2"/>
      <c r="F12" s="5">
        <f t="shared" si="1"/>
        <v>0.4129761904761905</v>
      </c>
      <c r="G12" s="5">
        <f t="shared" si="2"/>
        <v>0.41930555555555554</v>
      </c>
      <c r="H12" s="5">
        <f t="shared" si="3"/>
        <v>0.4281666666666667</v>
      </c>
      <c r="I12" s="5">
        <f t="shared" si="4"/>
        <v>0.43278985507246376</v>
      </c>
    </row>
    <row r="13" spans="1:9" x14ac:dyDescent="0.25">
      <c r="A13" s="3">
        <f t="shared" si="0"/>
        <v>109.5</v>
      </c>
      <c r="B13" s="3">
        <v>37.5</v>
      </c>
      <c r="C13" s="3"/>
      <c r="D13" s="2" t="s">
        <v>74</v>
      </c>
      <c r="E13" s="2"/>
      <c r="F13" s="5">
        <f t="shared" si="1"/>
        <v>0.41964285714285715</v>
      </c>
      <c r="G13" s="5">
        <f t="shared" si="2"/>
        <v>0.42708333333333331</v>
      </c>
      <c r="H13" s="5">
        <f t="shared" si="3"/>
        <v>0.4375</v>
      </c>
      <c r="I13" s="5">
        <f t="shared" si="4"/>
        <v>0.44293478260869568</v>
      </c>
    </row>
    <row r="14" spans="1:9" ht="15.75" x14ac:dyDescent="0.25">
      <c r="A14" s="3">
        <f t="shared" si="0"/>
        <v>109.5</v>
      </c>
      <c r="B14" s="3">
        <v>37.5</v>
      </c>
      <c r="C14" s="3"/>
      <c r="D14" s="10" t="s">
        <v>181</v>
      </c>
      <c r="E14" s="2"/>
      <c r="F14" s="5">
        <f t="shared" si="1"/>
        <v>0.41964285714285715</v>
      </c>
      <c r="G14" s="5">
        <f t="shared" si="2"/>
        <v>0.42708333333333331</v>
      </c>
      <c r="H14" s="5">
        <f t="shared" si="3"/>
        <v>0.4375</v>
      </c>
      <c r="I14" s="5">
        <f t="shared" si="4"/>
        <v>0.44293478260869568</v>
      </c>
    </row>
    <row r="15" spans="1:9" x14ac:dyDescent="0.25">
      <c r="A15" s="3">
        <f t="shared" si="0"/>
        <v>106.1</v>
      </c>
      <c r="B15" s="3">
        <v>40.9</v>
      </c>
      <c r="C15" s="3"/>
      <c r="D15" s="2" t="s">
        <v>75</v>
      </c>
      <c r="E15" s="2"/>
      <c r="F15" s="5">
        <f t="shared" si="1"/>
        <v>0.42369047619047617</v>
      </c>
      <c r="G15" s="5">
        <f t="shared" si="2"/>
        <v>0.43180555555555555</v>
      </c>
      <c r="H15" s="5">
        <f t="shared" si="3"/>
        <v>0.44316666666666665</v>
      </c>
      <c r="I15" s="5">
        <f t="shared" si="4"/>
        <v>0.44909420289855073</v>
      </c>
    </row>
    <row r="16" spans="1:9" x14ac:dyDescent="0.25">
      <c r="A16" s="3">
        <f t="shared" si="0"/>
        <v>98.3</v>
      </c>
      <c r="B16" s="3">
        <v>48.7</v>
      </c>
      <c r="C16" s="3"/>
      <c r="D16" s="2" t="s">
        <v>76</v>
      </c>
      <c r="E16" s="2"/>
      <c r="F16" s="5">
        <f t="shared" si="1"/>
        <v>0.43297619047619046</v>
      </c>
      <c r="G16" s="5">
        <f t="shared" si="2"/>
        <v>0.44263888888888892</v>
      </c>
      <c r="H16" s="5">
        <f t="shared" si="3"/>
        <v>0.45616666666666666</v>
      </c>
      <c r="I16" s="5">
        <f t="shared" si="4"/>
        <v>0.4632246376811594</v>
      </c>
    </row>
    <row r="17" spans="1:9" x14ac:dyDescent="0.25">
      <c r="A17" s="3">
        <f t="shared" si="0"/>
        <v>91.7</v>
      </c>
      <c r="B17" s="3">
        <v>55.3</v>
      </c>
      <c r="C17" s="3"/>
      <c r="D17" s="2" t="s">
        <v>77</v>
      </c>
      <c r="E17" s="2"/>
      <c r="F17" s="5">
        <f t="shared" si="1"/>
        <v>0.4408333333333333</v>
      </c>
      <c r="G17" s="5">
        <f t="shared" si="2"/>
        <v>0.45180555555555557</v>
      </c>
      <c r="H17" s="5">
        <f t="shared" si="3"/>
        <v>0.46716666666666667</v>
      </c>
      <c r="I17" s="5">
        <f t="shared" si="4"/>
        <v>0.47518115942028982</v>
      </c>
    </row>
    <row r="18" spans="1:9" x14ac:dyDescent="0.25">
      <c r="A18" s="3">
        <f t="shared" si="0"/>
        <v>88.7</v>
      </c>
      <c r="B18" s="3">
        <v>58.3</v>
      </c>
      <c r="C18" s="3"/>
      <c r="D18" s="2" t="s">
        <v>78</v>
      </c>
      <c r="E18" s="2"/>
      <c r="F18" s="5">
        <f t="shared" si="1"/>
        <v>0.44440476190476191</v>
      </c>
      <c r="G18" s="5">
        <f t="shared" si="2"/>
        <v>0.45597222222222222</v>
      </c>
      <c r="H18" s="5">
        <f t="shared" si="3"/>
        <v>0.47216666666666668</v>
      </c>
      <c r="I18" s="5">
        <f t="shared" si="4"/>
        <v>0.4806159420289855</v>
      </c>
    </row>
    <row r="19" spans="1:9" x14ac:dyDescent="0.25">
      <c r="A19" s="3">
        <f t="shared" si="0"/>
        <v>86.2</v>
      </c>
      <c r="B19" s="3">
        <v>60.8</v>
      </c>
      <c r="C19" s="3"/>
      <c r="D19" s="2" t="s">
        <v>79</v>
      </c>
      <c r="E19" s="2"/>
      <c r="F19" s="5">
        <f t="shared" si="1"/>
        <v>0.44738095238095238</v>
      </c>
      <c r="G19" s="5">
        <f t="shared" si="2"/>
        <v>0.45944444444444443</v>
      </c>
      <c r="H19" s="5">
        <f t="shared" si="3"/>
        <v>0.47633333333333333</v>
      </c>
      <c r="I19" s="5">
        <f t="shared" si="4"/>
        <v>0.4851449275362319</v>
      </c>
    </row>
    <row r="20" spans="1:9" x14ac:dyDescent="0.25">
      <c r="A20" s="3">
        <f t="shared" si="0"/>
        <v>85.4</v>
      </c>
      <c r="B20" s="3">
        <v>61.6</v>
      </c>
      <c r="C20" s="3"/>
      <c r="D20" s="2" t="s">
        <v>80</v>
      </c>
      <c r="E20" s="2"/>
      <c r="F20" s="5">
        <f t="shared" si="1"/>
        <v>0.44833333333333336</v>
      </c>
      <c r="G20" s="5">
        <f t="shared" si="2"/>
        <v>0.46055555555555555</v>
      </c>
      <c r="H20" s="5">
        <f t="shared" si="3"/>
        <v>0.47766666666666668</v>
      </c>
      <c r="I20" s="5">
        <f t="shared" si="4"/>
        <v>0.48659420289855071</v>
      </c>
    </row>
    <row r="21" spans="1:9" x14ac:dyDescent="0.25">
      <c r="A21" s="3">
        <f t="shared" si="0"/>
        <v>84.2</v>
      </c>
      <c r="B21" s="3">
        <v>62.8</v>
      </c>
      <c r="C21" s="3"/>
      <c r="D21" s="2" t="s">
        <v>81</v>
      </c>
      <c r="E21" s="2"/>
      <c r="F21" s="5">
        <f t="shared" si="1"/>
        <v>0.44976190476190475</v>
      </c>
      <c r="G21" s="5">
        <f t="shared" si="2"/>
        <v>0.4622222222222222</v>
      </c>
      <c r="H21" s="5">
        <f t="shared" si="3"/>
        <v>0.47966666666666669</v>
      </c>
      <c r="I21" s="5">
        <f t="shared" si="4"/>
        <v>0.48876811594202896</v>
      </c>
    </row>
    <row r="22" spans="1:9" x14ac:dyDescent="0.25">
      <c r="A22" s="3">
        <f t="shared" si="0"/>
        <v>80.3</v>
      </c>
      <c r="B22" s="3">
        <v>66.7</v>
      </c>
      <c r="C22" s="3"/>
      <c r="D22" s="2" t="s">
        <v>82</v>
      </c>
      <c r="E22" s="2"/>
      <c r="F22" s="5">
        <f t="shared" si="1"/>
        <v>0.45440476190476192</v>
      </c>
      <c r="G22" s="5">
        <f t="shared" si="2"/>
        <v>0.46763888888888888</v>
      </c>
      <c r="H22" s="5">
        <f t="shared" si="3"/>
        <v>0.48616666666666669</v>
      </c>
      <c r="I22" s="5">
        <f t="shared" si="4"/>
        <v>0.49583333333333335</v>
      </c>
    </row>
    <row r="23" spans="1:9" x14ac:dyDescent="0.25">
      <c r="A23" s="3">
        <f t="shared" si="0"/>
        <v>77</v>
      </c>
      <c r="B23" s="3">
        <v>70</v>
      </c>
      <c r="C23" s="3"/>
      <c r="D23" s="2" t="s">
        <v>83</v>
      </c>
      <c r="E23" s="2"/>
      <c r="F23" s="5">
        <f t="shared" si="1"/>
        <v>0.45833333333333331</v>
      </c>
      <c r="G23" s="5">
        <f t="shared" si="2"/>
        <v>0.47222222222222221</v>
      </c>
      <c r="H23" s="5">
        <f t="shared" si="3"/>
        <v>0.49166666666666664</v>
      </c>
      <c r="I23" s="5">
        <f t="shared" si="4"/>
        <v>0.50181159420289856</v>
      </c>
    </row>
    <row r="24" spans="1:9" x14ac:dyDescent="0.25">
      <c r="A24" s="3">
        <f t="shared" si="0"/>
        <v>74.099999999999994</v>
      </c>
      <c r="B24" s="3">
        <v>72.900000000000006</v>
      </c>
      <c r="C24" s="3"/>
      <c r="D24" s="2" t="s">
        <v>84</v>
      </c>
      <c r="E24" s="2"/>
      <c r="F24" s="5">
        <f t="shared" si="1"/>
        <v>0.4617857142857143</v>
      </c>
      <c r="G24" s="5">
        <f t="shared" si="2"/>
        <v>0.47625000000000001</v>
      </c>
      <c r="H24" s="5">
        <f t="shared" si="3"/>
        <v>0.4965</v>
      </c>
      <c r="I24" s="5">
        <f t="shared" si="4"/>
        <v>0.50706521739130439</v>
      </c>
    </row>
    <row r="25" spans="1:9" x14ac:dyDescent="0.25">
      <c r="A25" s="3">
        <f t="shared" si="0"/>
        <v>72.3</v>
      </c>
      <c r="B25" s="3">
        <v>74.7</v>
      </c>
      <c r="C25" s="3"/>
      <c r="D25" s="2" t="s">
        <v>85</v>
      </c>
      <c r="E25" s="2"/>
      <c r="F25" s="5">
        <f t="shared" si="1"/>
        <v>0.46392857142857141</v>
      </c>
      <c r="G25" s="5">
        <f t="shared" si="2"/>
        <v>0.47875000000000001</v>
      </c>
      <c r="H25" s="5">
        <f t="shared" si="3"/>
        <v>0.4995</v>
      </c>
      <c r="I25" s="5">
        <f t="shared" si="4"/>
        <v>0.51032608695652171</v>
      </c>
    </row>
    <row r="26" spans="1:9" x14ac:dyDescent="0.25">
      <c r="A26" s="3">
        <f t="shared" si="0"/>
        <v>68.8</v>
      </c>
      <c r="B26" s="3">
        <v>78.2</v>
      </c>
      <c r="C26" s="3"/>
      <c r="D26" s="2" t="s">
        <v>86</v>
      </c>
      <c r="E26" s="2"/>
      <c r="F26" s="5">
        <f t="shared" si="1"/>
        <v>0.46809523809523812</v>
      </c>
      <c r="G26" s="5">
        <f t="shared" si="2"/>
        <v>0.4836111111111111</v>
      </c>
      <c r="H26" s="5">
        <f t="shared" si="3"/>
        <v>0.5053333333333333</v>
      </c>
      <c r="I26" s="5">
        <f t="shared" si="4"/>
        <v>0.51666666666666661</v>
      </c>
    </row>
    <row r="27" spans="1:9" x14ac:dyDescent="0.25">
      <c r="A27" s="3">
        <f t="shared" si="0"/>
        <v>63.5</v>
      </c>
      <c r="B27" s="3">
        <v>83.5</v>
      </c>
      <c r="C27" s="3"/>
      <c r="D27" s="2" t="s">
        <v>87</v>
      </c>
      <c r="E27" s="2"/>
      <c r="F27" s="5">
        <f t="shared" si="1"/>
        <v>0.47440476190476188</v>
      </c>
      <c r="G27" s="5">
        <f t="shared" si="2"/>
        <v>0.4909722222222222</v>
      </c>
      <c r="H27" s="5">
        <f t="shared" si="3"/>
        <v>0.51416666666666666</v>
      </c>
      <c r="I27" s="5">
        <f t="shared" si="4"/>
        <v>0.52626811594202905</v>
      </c>
    </row>
    <row r="28" spans="1:9" x14ac:dyDescent="0.25">
      <c r="A28" s="3">
        <f t="shared" si="0"/>
        <v>60.400000000000006</v>
      </c>
      <c r="B28" s="3">
        <v>86.6</v>
      </c>
      <c r="C28" s="3"/>
      <c r="D28" s="2" t="s">
        <v>88</v>
      </c>
      <c r="E28" s="2"/>
      <c r="F28" s="5">
        <f t="shared" si="1"/>
        <v>0.47809523809523807</v>
      </c>
      <c r="G28" s="5">
        <f t="shared" si="2"/>
        <v>0.49527777777777776</v>
      </c>
      <c r="H28" s="5">
        <f t="shared" si="3"/>
        <v>0.51933333333333331</v>
      </c>
      <c r="I28" s="5">
        <f t="shared" si="4"/>
        <v>0.53188405797101446</v>
      </c>
    </row>
    <row r="29" spans="1:9" x14ac:dyDescent="0.25">
      <c r="A29" s="3">
        <f t="shared" si="0"/>
        <v>58.400000000000006</v>
      </c>
      <c r="B29" s="3">
        <v>88.6</v>
      </c>
      <c r="C29" s="3"/>
      <c r="D29" s="2" t="s">
        <v>89</v>
      </c>
      <c r="E29" s="2"/>
      <c r="F29" s="5">
        <f t="shared" si="1"/>
        <v>0.48047619047619045</v>
      </c>
      <c r="G29" s="5">
        <f t="shared" si="2"/>
        <v>0.49805555555555553</v>
      </c>
      <c r="H29" s="5">
        <f t="shared" si="3"/>
        <v>0.52266666666666661</v>
      </c>
      <c r="I29" s="5">
        <f t="shared" si="4"/>
        <v>0.53550724637681157</v>
      </c>
    </row>
    <row r="30" spans="1:9" x14ac:dyDescent="0.25">
      <c r="A30" s="3">
        <f t="shared" si="0"/>
        <v>54.5</v>
      </c>
      <c r="B30" s="3">
        <v>92.5</v>
      </c>
      <c r="C30" s="3"/>
      <c r="D30" s="2" t="s">
        <v>90</v>
      </c>
      <c r="E30" s="2"/>
      <c r="F30" s="5">
        <f t="shared" si="1"/>
        <v>0.48511904761904762</v>
      </c>
      <c r="G30" s="5">
        <f t="shared" si="2"/>
        <v>0.50347222222222221</v>
      </c>
      <c r="H30" s="5">
        <f t="shared" si="3"/>
        <v>0.52916666666666667</v>
      </c>
      <c r="I30" s="5">
        <f t="shared" si="4"/>
        <v>0.54257246376811596</v>
      </c>
    </row>
    <row r="31" spans="1:9" x14ac:dyDescent="0.25">
      <c r="A31" s="3">
        <f t="shared" si="0"/>
        <v>50.2</v>
      </c>
      <c r="B31" s="3">
        <v>96.8</v>
      </c>
      <c r="C31" s="3"/>
      <c r="D31" s="2" t="s">
        <v>91</v>
      </c>
      <c r="E31" s="2"/>
      <c r="F31" s="5">
        <f t="shared" si="1"/>
        <v>0.49023809523809525</v>
      </c>
      <c r="G31" s="5">
        <f t="shared" si="2"/>
        <v>0.50944444444444448</v>
      </c>
      <c r="H31" s="5">
        <f t="shared" si="3"/>
        <v>0.53633333333333333</v>
      </c>
      <c r="I31" s="5">
        <f t="shared" si="4"/>
        <v>0.55036231884057973</v>
      </c>
    </row>
    <row r="32" spans="1:9" ht="15.75" x14ac:dyDescent="0.25">
      <c r="A32" s="3">
        <f t="shared" si="0"/>
        <v>50.2</v>
      </c>
      <c r="B32" s="3">
        <v>96.8</v>
      </c>
      <c r="C32" s="3"/>
      <c r="D32" s="10" t="s">
        <v>179</v>
      </c>
      <c r="E32" s="2"/>
      <c r="F32" s="5">
        <f t="shared" si="1"/>
        <v>0.49023809523809525</v>
      </c>
      <c r="G32" s="5">
        <f t="shared" si="2"/>
        <v>0.50944444444444448</v>
      </c>
      <c r="H32" s="5">
        <f t="shared" si="3"/>
        <v>0.53633333333333333</v>
      </c>
      <c r="I32" s="5">
        <f t="shared" si="4"/>
        <v>0.55036231884057973</v>
      </c>
    </row>
    <row r="33" spans="1:9" x14ac:dyDescent="0.25">
      <c r="A33" s="3">
        <f t="shared" si="0"/>
        <v>42.599999999999994</v>
      </c>
      <c r="B33" s="3">
        <v>104.4</v>
      </c>
      <c r="C33" s="3"/>
      <c r="D33" s="2" t="s">
        <v>92</v>
      </c>
      <c r="E33" s="2"/>
      <c r="F33" s="5">
        <f t="shared" si="1"/>
        <v>0.49928571428571428</v>
      </c>
      <c r="G33" s="5">
        <f t="shared" si="2"/>
        <v>0.52</v>
      </c>
      <c r="H33" s="5">
        <f t="shared" si="3"/>
        <v>0.54900000000000004</v>
      </c>
      <c r="I33" s="5">
        <f t="shared" si="4"/>
        <v>0.56413043478260871</v>
      </c>
    </row>
    <row r="34" spans="1:9" x14ac:dyDescent="0.25">
      <c r="A34" s="3">
        <f t="shared" si="0"/>
        <v>41.599999999999994</v>
      </c>
      <c r="B34" s="3">
        <v>105.4</v>
      </c>
      <c r="C34" s="3"/>
      <c r="D34" s="2" t="s">
        <v>93</v>
      </c>
      <c r="E34" s="2"/>
      <c r="F34" s="5">
        <f t="shared" si="1"/>
        <v>0.50047619047619052</v>
      </c>
      <c r="G34" s="5">
        <f t="shared" si="2"/>
        <v>0.5213888888888889</v>
      </c>
      <c r="H34" s="5">
        <f t="shared" si="3"/>
        <v>0.55066666666666664</v>
      </c>
      <c r="I34" s="5">
        <f t="shared" si="4"/>
        <v>0.56594202898550727</v>
      </c>
    </row>
    <row r="35" spans="1:9" x14ac:dyDescent="0.25">
      <c r="A35" s="3">
        <f t="shared" si="0"/>
        <v>40</v>
      </c>
      <c r="B35" s="3">
        <v>107</v>
      </c>
      <c r="C35" s="3"/>
      <c r="D35" s="2" t="s">
        <v>94</v>
      </c>
      <c r="E35" s="2"/>
      <c r="F35" s="5">
        <f t="shared" si="1"/>
        <v>0.50238095238095237</v>
      </c>
      <c r="G35" s="5">
        <f t="shared" si="2"/>
        <v>0.52361111111111114</v>
      </c>
      <c r="H35" s="5">
        <f t="shared" si="3"/>
        <v>0.55333333333333334</v>
      </c>
      <c r="I35" s="5">
        <f t="shared" si="4"/>
        <v>0.5688405797101449</v>
      </c>
    </row>
    <row r="36" spans="1:9" x14ac:dyDescent="0.25">
      <c r="A36" s="3">
        <f t="shared" si="0"/>
        <v>37.900000000000006</v>
      </c>
      <c r="B36" s="3">
        <v>109.1</v>
      </c>
      <c r="C36" s="3"/>
      <c r="D36" s="2" t="s">
        <v>95</v>
      </c>
      <c r="E36" s="2"/>
      <c r="F36" s="5">
        <f t="shared" si="1"/>
        <v>0.50488095238095232</v>
      </c>
      <c r="G36" s="5">
        <f t="shared" si="2"/>
        <v>0.52652777777777771</v>
      </c>
      <c r="H36" s="5">
        <f t="shared" si="3"/>
        <v>0.55683333333333329</v>
      </c>
      <c r="I36" s="5">
        <f t="shared" si="4"/>
        <v>0.57264492753623186</v>
      </c>
    </row>
    <row r="37" spans="1:9" x14ac:dyDescent="0.25">
      <c r="A37" s="3">
        <f t="shared" si="0"/>
        <v>34</v>
      </c>
      <c r="B37" s="3">
        <v>113</v>
      </c>
      <c r="C37" s="3"/>
      <c r="D37" s="2" t="s">
        <v>96</v>
      </c>
      <c r="E37" s="2"/>
      <c r="F37" s="5">
        <f t="shared" si="1"/>
        <v>0.50952380952380949</v>
      </c>
      <c r="G37" s="5">
        <f t="shared" si="2"/>
        <v>0.53194444444444444</v>
      </c>
      <c r="H37" s="5">
        <f t="shared" si="3"/>
        <v>0.56333333333333335</v>
      </c>
      <c r="I37" s="5">
        <f t="shared" si="4"/>
        <v>0.57971014492753625</v>
      </c>
    </row>
    <row r="38" spans="1:9" x14ac:dyDescent="0.25">
      <c r="A38" s="3">
        <f t="shared" si="0"/>
        <v>32.799999999999997</v>
      </c>
      <c r="B38" s="3">
        <v>114.2</v>
      </c>
      <c r="C38" s="3"/>
      <c r="D38" s="2" t="s">
        <v>97</v>
      </c>
      <c r="E38" s="2"/>
      <c r="F38" s="5">
        <f t="shared" si="1"/>
        <v>0.51095238095238094</v>
      </c>
      <c r="G38" s="5">
        <f t="shared" si="2"/>
        <v>0.53361111111111115</v>
      </c>
      <c r="H38" s="5">
        <f t="shared" si="3"/>
        <v>0.56533333333333335</v>
      </c>
      <c r="I38" s="5">
        <f t="shared" si="4"/>
        <v>0.5818840579710145</v>
      </c>
    </row>
    <row r="39" spans="1:9" x14ac:dyDescent="0.25">
      <c r="A39" s="3">
        <f t="shared" si="0"/>
        <v>31.200000000000003</v>
      </c>
      <c r="B39" s="3">
        <v>115.8</v>
      </c>
      <c r="C39" s="3"/>
      <c r="D39" s="2" t="s">
        <v>98</v>
      </c>
      <c r="E39" s="2"/>
      <c r="F39" s="5">
        <f t="shared" si="1"/>
        <v>0.5128571428571429</v>
      </c>
      <c r="G39" s="5">
        <f t="shared" ref="G39:G45" si="5">G$4+($B39/G$3/24)</f>
        <v>0.53583333333333338</v>
      </c>
      <c r="H39" s="5">
        <f t="shared" si="3"/>
        <v>0.56799999999999995</v>
      </c>
      <c r="I39" s="5">
        <f t="shared" si="4"/>
        <v>0.58478260869565213</v>
      </c>
    </row>
    <row r="40" spans="1:9" x14ac:dyDescent="0.25">
      <c r="A40" s="3">
        <f t="shared" si="0"/>
        <v>26.299999999999997</v>
      </c>
      <c r="B40" s="3">
        <v>120.7</v>
      </c>
      <c r="C40" s="3"/>
      <c r="D40" s="2" t="s">
        <v>99</v>
      </c>
      <c r="E40" s="2"/>
      <c r="F40" s="5">
        <f t="shared" si="1"/>
        <v>0.51869047619047626</v>
      </c>
      <c r="G40" s="5">
        <f t="shared" si="5"/>
        <v>0.54263888888888889</v>
      </c>
      <c r="H40" s="5">
        <f t="shared" si="3"/>
        <v>0.57616666666666672</v>
      </c>
      <c r="I40" s="5">
        <f t="shared" si="4"/>
        <v>0.59365942028985508</v>
      </c>
    </row>
    <row r="41" spans="1:9" ht="15.75" x14ac:dyDescent="0.25">
      <c r="A41" s="3">
        <f t="shared" si="0"/>
        <v>26.299999999999997</v>
      </c>
      <c r="B41" s="3">
        <v>120.7</v>
      </c>
      <c r="C41" s="3"/>
      <c r="D41" s="10" t="s">
        <v>180</v>
      </c>
      <c r="E41" s="2"/>
      <c r="F41" s="5">
        <f t="shared" si="1"/>
        <v>0.51869047619047626</v>
      </c>
      <c r="G41" s="5">
        <f t="shared" si="5"/>
        <v>0.54263888888888889</v>
      </c>
      <c r="H41" s="5">
        <f t="shared" si="3"/>
        <v>0.57616666666666672</v>
      </c>
      <c r="I41" s="5">
        <f t="shared" si="4"/>
        <v>0.59365942028985508</v>
      </c>
    </row>
    <row r="42" spans="1:9" x14ac:dyDescent="0.25">
      <c r="A42" s="3">
        <f t="shared" si="0"/>
        <v>19.5</v>
      </c>
      <c r="B42" s="3">
        <v>127.5</v>
      </c>
      <c r="C42" s="3"/>
      <c r="D42" s="2" t="s">
        <v>100</v>
      </c>
      <c r="E42" s="2"/>
      <c r="F42" s="5">
        <f t="shared" si="1"/>
        <v>0.5267857142857143</v>
      </c>
      <c r="G42" s="5">
        <f t="shared" si="5"/>
        <v>0.55208333333333337</v>
      </c>
      <c r="H42" s="5">
        <f t="shared" si="3"/>
        <v>0.58750000000000002</v>
      </c>
      <c r="I42" s="5">
        <f t="shared" si="4"/>
        <v>0.60597826086956519</v>
      </c>
    </row>
    <row r="43" spans="1:9" x14ac:dyDescent="0.25">
      <c r="A43" s="3">
        <f t="shared" si="0"/>
        <v>13.800000000000011</v>
      </c>
      <c r="B43" s="3">
        <v>133.19999999999999</v>
      </c>
      <c r="C43" s="3"/>
      <c r="D43" s="2" t="s">
        <v>101</v>
      </c>
      <c r="E43" s="2"/>
      <c r="F43" s="5">
        <f t="shared" si="1"/>
        <v>0.53357142857142859</v>
      </c>
      <c r="G43" s="5">
        <f t="shared" si="5"/>
        <v>0.55999999999999994</v>
      </c>
      <c r="H43" s="5">
        <f t="shared" si="3"/>
        <v>0.59699999999999998</v>
      </c>
      <c r="I43" s="5">
        <f t="shared" si="4"/>
        <v>0.6163043478260869</v>
      </c>
    </row>
    <row r="44" spans="1:9" x14ac:dyDescent="0.25">
      <c r="A44" s="3">
        <f t="shared" si="0"/>
        <v>5.5999999999999943</v>
      </c>
      <c r="B44" s="3">
        <v>141.4</v>
      </c>
      <c r="C44" s="3"/>
      <c r="D44" s="2" t="s">
        <v>102</v>
      </c>
      <c r="E44" s="2"/>
      <c r="F44" s="5">
        <f t="shared" si="1"/>
        <v>0.54333333333333333</v>
      </c>
      <c r="G44" s="5">
        <f t="shared" si="5"/>
        <v>0.57138888888888895</v>
      </c>
      <c r="H44" s="5">
        <f t="shared" si="3"/>
        <v>0.61066666666666669</v>
      </c>
      <c r="I44" s="5">
        <f t="shared" si="4"/>
        <v>0.63115942028985517</v>
      </c>
    </row>
    <row r="45" spans="1:9" x14ac:dyDescent="0.25">
      <c r="A45" s="3">
        <f t="shared" si="0"/>
        <v>0</v>
      </c>
      <c r="B45" s="3">
        <v>147</v>
      </c>
      <c r="C45" s="3"/>
      <c r="D45" s="2" t="s">
        <v>103</v>
      </c>
      <c r="E45" s="2"/>
      <c r="F45" s="5">
        <f t="shared" si="1"/>
        <v>0.55000000000000004</v>
      </c>
      <c r="G45" s="5">
        <f t="shared" si="5"/>
        <v>0.57916666666666672</v>
      </c>
      <c r="H45" s="5">
        <f t="shared" si="3"/>
        <v>0.62</v>
      </c>
      <c r="I45" s="5">
        <f t="shared" si="4"/>
        <v>0.64130434782608692</v>
      </c>
    </row>
    <row r="46" spans="1:9" x14ac:dyDescent="0.25">
      <c r="A46" s="2"/>
      <c r="B46" s="2"/>
      <c r="C46" s="2"/>
      <c r="D46" s="2"/>
      <c r="E46" s="2"/>
      <c r="F46" s="4"/>
      <c r="G46" s="4"/>
      <c r="H46" s="4"/>
      <c r="I46" s="4"/>
    </row>
    <row r="47" spans="1:9" x14ac:dyDescent="0.25">
      <c r="D47" s="2"/>
    </row>
    <row r="49" spans="2:3" x14ac:dyDescent="0.25">
      <c r="B49" s="11" t="s">
        <v>63</v>
      </c>
      <c r="C49" s="11" t="s">
        <v>64</v>
      </c>
    </row>
    <row r="50" spans="2:3" x14ac:dyDescent="0.25">
      <c r="B50" s="11" t="s">
        <v>37</v>
      </c>
      <c r="C50" s="11" t="s">
        <v>160</v>
      </c>
    </row>
    <row r="51" spans="2:3" x14ac:dyDescent="0.25">
      <c r="B51" s="11" t="s">
        <v>38</v>
      </c>
      <c r="C51" s="11" t="s">
        <v>161</v>
      </c>
    </row>
  </sheetData>
  <mergeCells count="4">
    <mergeCell ref="A1:I1"/>
    <mergeCell ref="A2:B2"/>
    <mergeCell ref="D2:E3"/>
    <mergeCell ref="F2:I2"/>
  </mergeCells>
  <pageMargins left="0.25" right="0.25" top="0.75" bottom="0.75" header="0.3" footer="0.3"/>
  <pageSetup paperSize="9" scale="90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workbookViewId="0">
      <selection activeCell="D38" sqref="D38"/>
    </sheetView>
  </sheetViews>
  <sheetFormatPr defaultRowHeight="15" x14ac:dyDescent="0.25"/>
  <cols>
    <col min="4" max="4" width="30.5703125" customWidth="1"/>
    <col min="5" max="5" width="13.140625" customWidth="1"/>
    <col min="6" max="6" width="10.85546875" bestFit="1" customWidth="1"/>
  </cols>
  <sheetData>
    <row r="1" spans="1:9" ht="39.75" customHeight="1" x14ac:dyDescent="0.25">
      <c r="A1" s="14" t="s">
        <v>149</v>
      </c>
      <c r="B1" s="14"/>
      <c r="C1" s="14"/>
      <c r="D1" s="14"/>
      <c r="E1" s="14"/>
      <c r="F1" s="14"/>
      <c r="G1" s="14"/>
      <c r="H1" s="14"/>
      <c r="I1" s="14"/>
    </row>
    <row r="2" spans="1:9" ht="29.25" customHeight="1" x14ac:dyDescent="0.25">
      <c r="A2" s="13" t="s">
        <v>6</v>
      </c>
      <c r="B2" s="13"/>
      <c r="C2" s="6"/>
      <c r="D2" s="15" t="s">
        <v>2</v>
      </c>
      <c r="E2" s="16"/>
      <c r="F2" s="13" t="s">
        <v>5</v>
      </c>
      <c r="G2" s="13"/>
      <c r="H2" s="13"/>
      <c r="I2" s="13"/>
    </row>
    <row r="3" spans="1:9" x14ac:dyDescent="0.25">
      <c r="A3" s="1" t="s">
        <v>0</v>
      </c>
      <c r="B3" s="1" t="s">
        <v>1</v>
      </c>
      <c r="C3" s="9"/>
      <c r="D3" s="17"/>
      <c r="E3" s="18"/>
      <c r="F3" s="8">
        <v>35</v>
      </c>
      <c r="G3" s="8">
        <v>30</v>
      </c>
      <c r="H3" s="8">
        <v>25</v>
      </c>
      <c r="I3" s="8">
        <v>23</v>
      </c>
    </row>
    <row r="4" spans="1:9" x14ac:dyDescent="0.25">
      <c r="A4" s="3">
        <v>11</v>
      </c>
      <c r="B4" s="3">
        <v>0</v>
      </c>
      <c r="C4" s="3"/>
      <c r="D4" s="2" t="s">
        <v>103</v>
      </c>
      <c r="E4" s="2" t="s">
        <v>4</v>
      </c>
      <c r="F4" s="7">
        <v>0.41666666666666669</v>
      </c>
      <c r="G4" s="7">
        <v>0.41666666666666669</v>
      </c>
      <c r="H4" s="7">
        <v>0.41666666666666669</v>
      </c>
      <c r="I4" s="7">
        <v>0.41666666666666669</v>
      </c>
    </row>
    <row r="5" spans="1:9" x14ac:dyDescent="0.25">
      <c r="A5" s="3"/>
      <c r="B5" s="3"/>
      <c r="C5" s="3"/>
      <c r="D5" s="2"/>
      <c r="E5" s="2"/>
      <c r="F5" s="5"/>
      <c r="G5" s="5"/>
      <c r="H5" s="5"/>
      <c r="I5" s="5"/>
    </row>
    <row r="6" spans="1:9" x14ac:dyDescent="0.25">
      <c r="A6" s="3"/>
      <c r="B6" s="3"/>
      <c r="C6" s="3"/>
      <c r="D6" s="2"/>
      <c r="E6" s="2"/>
      <c r="F6" s="5"/>
      <c r="G6" s="5"/>
      <c r="H6" s="5"/>
      <c r="I6" s="5"/>
    </row>
    <row r="7" spans="1:9" x14ac:dyDescent="0.25">
      <c r="A7" s="3"/>
      <c r="B7" s="3"/>
      <c r="C7" s="3"/>
      <c r="D7" s="2"/>
      <c r="E7" s="2"/>
      <c r="F7" s="5"/>
      <c r="G7" s="5"/>
      <c r="H7" s="5"/>
      <c r="I7" s="5"/>
    </row>
    <row r="8" spans="1:9" x14ac:dyDescent="0.25">
      <c r="A8" s="3"/>
      <c r="B8" s="3"/>
      <c r="C8" s="3"/>
      <c r="D8" s="2"/>
      <c r="E8" s="2"/>
      <c r="F8" s="5"/>
      <c r="G8" s="5"/>
      <c r="H8" s="5"/>
      <c r="I8" s="5"/>
    </row>
    <row r="9" spans="1:9" x14ac:dyDescent="0.25">
      <c r="A9" s="3"/>
      <c r="B9" s="3"/>
      <c r="C9" s="3"/>
      <c r="D9" s="2"/>
      <c r="E9" s="2"/>
      <c r="F9" s="5"/>
      <c r="G9" s="5"/>
      <c r="H9" s="5"/>
      <c r="I9" s="5"/>
    </row>
    <row r="10" spans="1:9" x14ac:dyDescent="0.25">
      <c r="A10" s="3"/>
      <c r="B10" s="3"/>
      <c r="C10" s="3"/>
      <c r="D10" s="2"/>
      <c r="E10" s="2"/>
      <c r="F10" s="5"/>
      <c r="G10" s="5"/>
      <c r="H10" s="5"/>
      <c r="I10" s="5"/>
    </row>
    <row r="11" spans="1:9" x14ac:dyDescent="0.25">
      <c r="A11" s="3"/>
      <c r="B11" s="3"/>
      <c r="C11" s="3"/>
      <c r="D11" s="2"/>
      <c r="E11" s="2"/>
      <c r="F11" s="5"/>
      <c r="G11" s="5"/>
      <c r="H11" s="5"/>
      <c r="I11" s="5"/>
    </row>
    <row r="12" spans="1:9" x14ac:dyDescent="0.25">
      <c r="A12" s="3"/>
      <c r="B12" s="3"/>
      <c r="C12" s="3"/>
      <c r="D12" s="2"/>
      <c r="E12" s="2"/>
      <c r="F12" s="5"/>
      <c r="G12" s="5"/>
      <c r="H12" s="5"/>
      <c r="I12" s="5"/>
    </row>
    <row r="13" spans="1:9" ht="15.75" x14ac:dyDescent="0.25">
      <c r="A13" s="3"/>
      <c r="B13" s="3"/>
      <c r="C13" s="3"/>
      <c r="D13" s="10"/>
      <c r="E13" s="2"/>
      <c r="F13" s="5"/>
      <c r="G13" s="5"/>
      <c r="H13" s="5"/>
      <c r="I13" s="5"/>
    </row>
    <row r="14" spans="1:9" x14ac:dyDescent="0.25">
      <c r="A14" s="3"/>
      <c r="B14" s="3"/>
      <c r="C14" s="3"/>
      <c r="D14" s="2"/>
      <c r="E14" s="2"/>
      <c r="F14" s="5"/>
      <c r="G14" s="5"/>
      <c r="H14" s="5"/>
      <c r="I14" s="5"/>
    </row>
    <row r="15" spans="1:9" x14ac:dyDescent="0.25">
      <c r="A15" s="3"/>
      <c r="B15" s="3"/>
      <c r="C15" s="3"/>
      <c r="D15" s="2"/>
      <c r="E15" s="2"/>
      <c r="F15" s="5"/>
      <c r="G15" s="5"/>
      <c r="H15" s="5"/>
      <c r="I15" s="5"/>
    </row>
    <row r="16" spans="1:9" x14ac:dyDescent="0.25">
      <c r="A16" s="3"/>
      <c r="B16" s="3"/>
      <c r="C16" s="3"/>
      <c r="D16" s="2"/>
      <c r="E16" s="2"/>
      <c r="F16" s="5"/>
      <c r="G16" s="5"/>
      <c r="H16" s="5"/>
      <c r="I16" s="5"/>
    </row>
    <row r="17" spans="1:9" x14ac:dyDescent="0.25">
      <c r="A17" s="3"/>
      <c r="B17" s="3"/>
      <c r="C17" s="3"/>
      <c r="D17" s="2"/>
      <c r="E17" s="2"/>
      <c r="F17" s="5"/>
      <c r="G17" s="5"/>
      <c r="H17" s="5"/>
      <c r="I17" s="5"/>
    </row>
    <row r="18" spans="1:9" x14ac:dyDescent="0.25">
      <c r="A18" s="2"/>
      <c r="B18" s="2"/>
      <c r="C18" s="2"/>
      <c r="D18" s="2"/>
      <c r="E18" s="2"/>
      <c r="F18" s="4"/>
      <c r="G18" s="4"/>
      <c r="H18" s="4"/>
      <c r="I18" s="4"/>
    </row>
    <row r="21" spans="1:9" x14ac:dyDescent="0.25">
      <c r="B21" s="11" t="s">
        <v>104</v>
      </c>
      <c r="C21" s="11" t="s">
        <v>176</v>
      </c>
    </row>
    <row r="22" spans="1:9" x14ac:dyDescent="0.25">
      <c r="B22" s="11" t="s">
        <v>37</v>
      </c>
      <c r="C22" s="11" t="s">
        <v>162</v>
      </c>
    </row>
    <row r="23" spans="1:9" x14ac:dyDescent="0.25">
      <c r="B23" s="11"/>
      <c r="C23" s="11"/>
    </row>
  </sheetData>
  <mergeCells count="4">
    <mergeCell ref="A1:I1"/>
    <mergeCell ref="A2:B2"/>
    <mergeCell ref="D2:E3"/>
    <mergeCell ref="F2:I2"/>
  </mergeCells>
  <pageMargins left="0.25" right="0.25" top="0.75" bottom="0.75" header="0.3" footer="0.3"/>
  <pageSetup paperSize="9" scale="90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opLeftCell="A4" workbookViewId="0">
      <selection activeCell="D32" sqref="D32"/>
    </sheetView>
  </sheetViews>
  <sheetFormatPr defaultRowHeight="15" x14ac:dyDescent="0.25"/>
  <cols>
    <col min="4" max="4" width="30.5703125" customWidth="1"/>
    <col min="5" max="5" width="13.140625" customWidth="1"/>
    <col min="6" max="6" width="10.85546875" bestFit="1" customWidth="1"/>
  </cols>
  <sheetData>
    <row r="1" spans="1:9" ht="39.75" customHeight="1" x14ac:dyDescent="0.25">
      <c r="A1" s="14" t="s">
        <v>150</v>
      </c>
      <c r="B1" s="14"/>
      <c r="C1" s="14"/>
      <c r="D1" s="14"/>
      <c r="E1" s="14"/>
      <c r="F1" s="14"/>
      <c r="G1" s="14"/>
      <c r="H1" s="14"/>
      <c r="I1" s="14"/>
    </row>
    <row r="2" spans="1:9" ht="29.25" customHeight="1" x14ac:dyDescent="0.25">
      <c r="A2" s="13" t="s">
        <v>6</v>
      </c>
      <c r="B2" s="13"/>
      <c r="C2" s="6"/>
      <c r="D2" s="15" t="s">
        <v>2</v>
      </c>
      <c r="E2" s="16"/>
      <c r="F2" s="13" t="s">
        <v>5</v>
      </c>
      <c r="G2" s="13"/>
      <c r="H2" s="13"/>
      <c r="I2" s="13"/>
    </row>
    <row r="3" spans="1:9" x14ac:dyDescent="0.25">
      <c r="A3" s="1" t="s">
        <v>0</v>
      </c>
      <c r="B3" s="1" t="s">
        <v>1</v>
      </c>
      <c r="C3" s="9"/>
      <c r="D3" s="17"/>
      <c r="E3" s="18"/>
      <c r="F3" s="8">
        <v>35</v>
      </c>
      <c r="G3" s="8">
        <v>30</v>
      </c>
      <c r="H3" s="8">
        <v>25</v>
      </c>
      <c r="I3" s="8">
        <v>23</v>
      </c>
    </row>
    <row r="4" spans="1:9" x14ac:dyDescent="0.25">
      <c r="A4" s="3">
        <v>117</v>
      </c>
      <c r="B4" s="3">
        <v>0</v>
      </c>
      <c r="C4" s="3"/>
      <c r="D4" s="2" t="s">
        <v>103</v>
      </c>
      <c r="E4" s="2" t="s">
        <v>4</v>
      </c>
      <c r="F4" s="7">
        <v>0.41666666666666669</v>
      </c>
      <c r="G4" s="7">
        <v>0.41666666666666669</v>
      </c>
      <c r="H4" s="7">
        <v>0.41666666666666669</v>
      </c>
      <c r="I4" s="7">
        <v>0.41666666666666669</v>
      </c>
    </row>
    <row r="5" spans="1:9" x14ac:dyDescent="0.25">
      <c r="A5" s="3">
        <f>A4-B5</f>
        <v>112</v>
      </c>
      <c r="B5" s="3">
        <v>5</v>
      </c>
      <c r="C5" s="3"/>
      <c r="D5" s="2" t="s">
        <v>102</v>
      </c>
      <c r="E5" s="2"/>
      <c r="F5" s="5">
        <f>F$4+($B5/F$3/24)</f>
        <v>0.42261904761904762</v>
      </c>
      <c r="G5" s="5">
        <f>G$4+($B5/G$3/24)</f>
        <v>0.4236111111111111</v>
      </c>
      <c r="H5" s="5">
        <f>H$4+($B5/H$3/24)</f>
        <v>0.42500000000000004</v>
      </c>
      <c r="I5" s="5">
        <f>I$4+($B5/I$3/24)</f>
        <v>0.42572463768115942</v>
      </c>
    </row>
    <row r="6" spans="1:9" x14ac:dyDescent="0.25">
      <c r="A6" s="3">
        <f>A4-B6</f>
        <v>105.78999999999999</v>
      </c>
      <c r="B6" s="3">
        <v>11.21</v>
      </c>
      <c r="C6" s="3"/>
      <c r="D6" s="2" t="s">
        <v>107</v>
      </c>
      <c r="E6" s="2"/>
      <c r="F6" s="5">
        <f t="shared" ref="F6:I33" si="0">F$4+($B6/F$3/24)</f>
        <v>0.43001190476190476</v>
      </c>
      <c r="G6" s="5">
        <f t="shared" si="0"/>
        <v>0.43223611111111115</v>
      </c>
      <c r="H6" s="5">
        <f t="shared" si="0"/>
        <v>0.43535000000000001</v>
      </c>
      <c r="I6" s="5">
        <f t="shared" si="0"/>
        <v>0.43697463768115946</v>
      </c>
    </row>
    <row r="7" spans="1:9" x14ac:dyDescent="0.25">
      <c r="A7" s="3">
        <f>A4-B7</f>
        <v>104</v>
      </c>
      <c r="B7" s="3">
        <v>13</v>
      </c>
      <c r="C7" s="3"/>
      <c r="D7" s="2" t="s">
        <v>108</v>
      </c>
      <c r="E7" s="2"/>
      <c r="F7" s="5">
        <f t="shared" si="0"/>
        <v>0.43214285714285716</v>
      </c>
      <c r="G7" s="5">
        <f t="shared" si="0"/>
        <v>0.43472222222222223</v>
      </c>
      <c r="H7" s="5">
        <f t="shared" si="0"/>
        <v>0.43833333333333335</v>
      </c>
      <c r="I7" s="5">
        <f t="shared" si="0"/>
        <v>0.44021739130434784</v>
      </c>
    </row>
    <row r="8" spans="1:9" x14ac:dyDescent="0.25">
      <c r="A8" s="3">
        <f>A4-B8</f>
        <v>100.7</v>
      </c>
      <c r="B8" s="3">
        <v>16.3</v>
      </c>
      <c r="C8" s="3"/>
      <c r="D8" s="2" t="s">
        <v>109</v>
      </c>
      <c r="E8" s="2"/>
      <c r="F8" s="5">
        <f t="shared" si="0"/>
        <v>0.43607142857142861</v>
      </c>
      <c r="G8" s="5">
        <f t="shared" si="0"/>
        <v>0.43930555555555556</v>
      </c>
      <c r="H8" s="5">
        <f t="shared" si="0"/>
        <v>0.44383333333333336</v>
      </c>
      <c r="I8" s="5">
        <f t="shared" si="0"/>
        <v>0.44619565217391305</v>
      </c>
    </row>
    <row r="9" spans="1:9" x14ac:dyDescent="0.25">
      <c r="A9" s="3">
        <f>A4-B9</f>
        <v>95.3</v>
      </c>
      <c r="B9" s="3">
        <v>21.7</v>
      </c>
      <c r="C9" s="3"/>
      <c r="D9" s="2" t="s">
        <v>110</v>
      </c>
      <c r="E9" s="2"/>
      <c r="F9" s="5">
        <f t="shared" si="0"/>
        <v>0.4425</v>
      </c>
      <c r="G9" s="5">
        <f t="shared" si="0"/>
        <v>0.44680555555555557</v>
      </c>
      <c r="H9" s="5">
        <f t="shared" si="0"/>
        <v>0.45283333333333337</v>
      </c>
      <c r="I9" s="5">
        <f t="shared" si="0"/>
        <v>0.45597826086956522</v>
      </c>
    </row>
    <row r="10" spans="1:9" x14ac:dyDescent="0.25">
      <c r="A10" s="3">
        <f>A4-B10</f>
        <v>92.6</v>
      </c>
      <c r="B10" s="3">
        <v>24.4</v>
      </c>
      <c r="C10" s="3"/>
      <c r="D10" s="2" t="s">
        <v>111</v>
      </c>
      <c r="E10" s="2"/>
      <c r="F10" s="5">
        <f t="shared" si="0"/>
        <v>0.44571428571428573</v>
      </c>
      <c r="G10" s="5">
        <f t="shared" si="0"/>
        <v>0.4505555555555556</v>
      </c>
      <c r="H10" s="5">
        <f t="shared" si="0"/>
        <v>0.45733333333333337</v>
      </c>
      <c r="I10" s="5">
        <f t="shared" si="0"/>
        <v>0.46086956521739131</v>
      </c>
    </row>
    <row r="11" spans="1:9" x14ac:dyDescent="0.25">
      <c r="A11" s="3">
        <f>A4-B11</f>
        <v>84.1</v>
      </c>
      <c r="B11" s="3">
        <v>32.9</v>
      </c>
      <c r="C11" s="3"/>
      <c r="D11" s="2" t="s">
        <v>112</v>
      </c>
      <c r="E11" s="2"/>
      <c r="F11" s="5">
        <f t="shared" si="0"/>
        <v>0.45583333333333337</v>
      </c>
      <c r="G11" s="5">
        <f t="shared" si="0"/>
        <v>0.46236111111111111</v>
      </c>
      <c r="H11" s="5">
        <f t="shared" si="0"/>
        <v>0.47150000000000003</v>
      </c>
      <c r="I11" s="5">
        <f t="shared" si="0"/>
        <v>0.476268115942029</v>
      </c>
    </row>
    <row r="12" spans="1:9" x14ac:dyDescent="0.25">
      <c r="A12" s="3">
        <f>A4-B12</f>
        <v>78.5</v>
      </c>
      <c r="B12" s="3">
        <v>38.5</v>
      </c>
      <c r="C12" s="3"/>
      <c r="D12" s="2" t="s">
        <v>113</v>
      </c>
      <c r="E12" s="2"/>
      <c r="F12" s="5">
        <f t="shared" si="0"/>
        <v>0.46250000000000002</v>
      </c>
      <c r="G12" s="5">
        <f t="shared" si="0"/>
        <v>0.47013888888888888</v>
      </c>
      <c r="H12" s="5">
        <f t="shared" si="0"/>
        <v>0.48083333333333333</v>
      </c>
      <c r="I12" s="5">
        <f t="shared" si="0"/>
        <v>0.48641304347826086</v>
      </c>
    </row>
    <row r="13" spans="1:9" x14ac:dyDescent="0.25">
      <c r="A13" s="3">
        <f>A4-B13</f>
        <v>75.5</v>
      </c>
      <c r="B13" s="3">
        <v>41.5</v>
      </c>
      <c r="C13" s="3"/>
      <c r="D13" s="2" t="s">
        <v>114</v>
      </c>
      <c r="E13" s="2"/>
      <c r="F13" s="5">
        <f t="shared" si="0"/>
        <v>0.46607142857142858</v>
      </c>
      <c r="G13" s="5">
        <f t="shared" si="0"/>
        <v>0.47430555555555559</v>
      </c>
      <c r="H13" s="5">
        <f t="shared" si="0"/>
        <v>0.48583333333333334</v>
      </c>
      <c r="I13" s="5">
        <f t="shared" si="0"/>
        <v>0.49184782608695654</v>
      </c>
    </row>
    <row r="14" spans="1:9" ht="15.75" x14ac:dyDescent="0.25">
      <c r="A14" s="3">
        <f>A4-B14</f>
        <v>75.5</v>
      </c>
      <c r="B14" s="3">
        <v>41.5</v>
      </c>
      <c r="C14" s="3"/>
      <c r="D14" s="10" t="s">
        <v>177</v>
      </c>
      <c r="E14" s="2"/>
      <c r="F14" s="5">
        <f t="shared" si="0"/>
        <v>0.46607142857142858</v>
      </c>
      <c r="G14" s="5">
        <f t="shared" si="0"/>
        <v>0.47430555555555559</v>
      </c>
      <c r="H14" s="5">
        <f t="shared" si="0"/>
        <v>0.48583333333333334</v>
      </c>
      <c r="I14" s="5">
        <f t="shared" si="0"/>
        <v>0.49184782608695654</v>
      </c>
    </row>
    <row r="15" spans="1:9" x14ac:dyDescent="0.25">
      <c r="A15" s="3">
        <f>A4-B15</f>
        <v>63.6</v>
      </c>
      <c r="B15" s="3">
        <v>53.4</v>
      </c>
      <c r="C15" s="3"/>
      <c r="D15" s="2" t="s">
        <v>115</v>
      </c>
      <c r="E15" s="2"/>
      <c r="F15" s="5">
        <f t="shared" si="0"/>
        <v>0.48023809523809524</v>
      </c>
      <c r="G15" s="5">
        <f t="shared" si="0"/>
        <v>0.49083333333333334</v>
      </c>
      <c r="H15" s="5">
        <f t="shared" si="0"/>
        <v>0.50566666666666671</v>
      </c>
      <c r="I15" s="5">
        <f t="shared" si="0"/>
        <v>0.51340579710144929</v>
      </c>
    </row>
    <row r="16" spans="1:9" x14ac:dyDescent="0.25">
      <c r="A16" s="3">
        <f>A4-B16</f>
        <v>62.8</v>
      </c>
      <c r="B16" s="3">
        <v>54.2</v>
      </c>
      <c r="C16" s="3"/>
      <c r="D16" s="2" t="s">
        <v>116</v>
      </c>
      <c r="E16" s="2"/>
      <c r="F16" s="5">
        <f t="shared" si="0"/>
        <v>0.48119047619047622</v>
      </c>
      <c r="G16" s="5">
        <f t="shared" si="0"/>
        <v>0.49194444444444446</v>
      </c>
      <c r="H16" s="5">
        <f t="shared" si="0"/>
        <v>0.50700000000000001</v>
      </c>
      <c r="I16" s="5">
        <f t="shared" si="0"/>
        <v>0.51485507246376816</v>
      </c>
    </row>
    <row r="17" spans="1:9" x14ac:dyDescent="0.25">
      <c r="A17" s="3">
        <f>A4-B17</f>
        <v>61</v>
      </c>
      <c r="B17" s="3">
        <v>56</v>
      </c>
      <c r="C17" s="3"/>
      <c r="D17" s="2" t="s">
        <v>117</v>
      </c>
      <c r="E17" s="2"/>
      <c r="F17" s="5">
        <f t="shared" si="0"/>
        <v>0.48333333333333334</v>
      </c>
      <c r="G17" s="5">
        <f t="shared" si="0"/>
        <v>0.49444444444444446</v>
      </c>
      <c r="H17" s="5">
        <f t="shared" si="0"/>
        <v>0.51</v>
      </c>
      <c r="I17" s="5">
        <f t="shared" si="0"/>
        <v>0.51811594202898559</v>
      </c>
    </row>
    <row r="18" spans="1:9" x14ac:dyDescent="0.25">
      <c r="A18" s="3">
        <f>A4-B18</f>
        <v>56.7</v>
      </c>
      <c r="B18" s="3">
        <v>60.3</v>
      </c>
      <c r="C18" s="3"/>
      <c r="D18" s="2" t="s">
        <v>118</v>
      </c>
      <c r="E18" s="2"/>
      <c r="F18" s="5">
        <f t="shared" si="0"/>
        <v>0.48845238095238097</v>
      </c>
      <c r="G18" s="5">
        <f t="shared" si="0"/>
        <v>0.50041666666666673</v>
      </c>
      <c r="H18" s="5">
        <f t="shared" si="0"/>
        <v>0.51716666666666666</v>
      </c>
      <c r="I18" s="5">
        <f t="shared" si="0"/>
        <v>0.52590579710144925</v>
      </c>
    </row>
    <row r="19" spans="1:9" x14ac:dyDescent="0.25">
      <c r="A19" s="3">
        <f>A4-B19</f>
        <v>50.2</v>
      </c>
      <c r="B19" s="3">
        <v>66.8</v>
      </c>
      <c r="C19" s="3"/>
      <c r="D19" s="2" t="s">
        <v>119</v>
      </c>
      <c r="E19" s="2"/>
      <c r="F19" s="5">
        <f t="shared" si="0"/>
        <v>0.49619047619047618</v>
      </c>
      <c r="G19" s="5">
        <f t="shared" si="0"/>
        <v>0.50944444444444448</v>
      </c>
      <c r="H19" s="5">
        <f t="shared" si="0"/>
        <v>0.52800000000000002</v>
      </c>
      <c r="I19" s="5">
        <f t="shared" si="0"/>
        <v>0.53768115942028982</v>
      </c>
    </row>
    <row r="20" spans="1:9" x14ac:dyDescent="0.25">
      <c r="A20" s="3">
        <f>A4-B20</f>
        <v>46.5</v>
      </c>
      <c r="B20" s="3">
        <v>70.5</v>
      </c>
      <c r="C20" s="3"/>
      <c r="D20" s="2" t="s">
        <v>120</v>
      </c>
      <c r="E20" s="2"/>
      <c r="F20" s="5">
        <f t="shared" si="0"/>
        <v>0.50059523809523809</v>
      </c>
      <c r="G20" s="5">
        <f t="shared" si="0"/>
        <v>0.51458333333333339</v>
      </c>
      <c r="H20" s="5">
        <f t="shared" si="0"/>
        <v>0.53416666666666668</v>
      </c>
      <c r="I20" s="5">
        <f t="shared" si="0"/>
        <v>0.54438405797101452</v>
      </c>
    </row>
    <row r="21" spans="1:9" x14ac:dyDescent="0.25">
      <c r="A21" s="3">
        <f>A4-B21</f>
        <v>45</v>
      </c>
      <c r="B21" s="3">
        <v>72</v>
      </c>
      <c r="C21" s="3"/>
      <c r="D21" s="2" t="s">
        <v>121</v>
      </c>
      <c r="E21" s="2"/>
      <c r="F21" s="5">
        <f t="shared" si="0"/>
        <v>0.50238095238095237</v>
      </c>
      <c r="G21" s="5">
        <f t="shared" si="0"/>
        <v>0.51666666666666672</v>
      </c>
      <c r="H21" s="5">
        <f t="shared" si="0"/>
        <v>0.53666666666666663</v>
      </c>
      <c r="I21" s="5">
        <f t="shared" si="0"/>
        <v>0.54710144927536231</v>
      </c>
    </row>
    <row r="22" spans="1:9" x14ac:dyDescent="0.25">
      <c r="A22" s="3">
        <f>A4-B22</f>
        <v>40</v>
      </c>
      <c r="B22" s="3">
        <v>77</v>
      </c>
      <c r="C22" s="3"/>
      <c r="D22" s="2" t="s">
        <v>122</v>
      </c>
      <c r="E22" s="2"/>
      <c r="F22" s="5">
        <f t="shared" si="0"/>
        <v>0.5083333333333333</v>
      </c>
      <c r="G22" s="5">
        <f t="shared" si="0"/>
        <v>0.52361111111111114</v>
      </c>
      <c r="H22" s="5">
        <f t="shared" si="0"/>
        <v>0.54500000000000004</v>
      </c>
      <c r="I22" s="5">
        <f t="shared" si="0"/>
        <v>0.5561594202898551</v>
      </c>
    </row>
    <row r="23" spans="1:9" ht="15.75" x14ac:dyDescent="0.25">
      <c r="A23" s="3">
        <f>A4-B23</f>
        <v>40</v>
      </c>
      <c r="B23" s="3">
        <v>77</v>
      </c>
      <c r="C23" s="3"/>
      <c r="D23" s="10" t="s">
        <v>178</v>
      </c>
      <c r="E23" s="2"/>
      <c r="F23" s="5">
        <f t="shared" si="0"/>
        <v>0.5083333333333333</v>
      </c>
      <c r="G23" s="5">
        <f t="shared" si="0"/>
        <v>0.52361111111111114</v>
      </c>
      <c r="H23" s="5">
        <f t="shared" si="0"/>
        <v>0.54500000000000004</v>
      </c>
      <c r="I23" s="5">
        <f t="shared" si="0"/>
        <v>0.5561594202898551</v>
      </c>
    </row>
    <row r="24" spans="1:9" x14ac:dyDescent="0.25">
      <c r="A24" s="3">
        <f>A4-B24</f>
        <v>39</v>
      </c>
      <c r="B24" s="3">
        <v>78</v>
      </c>
      <c r="C24" s="3"/>
      <c r="D24" s="2" t="s">
        <v>151</v>
      </c>
      <c r="E24" s="2"/>
      <c r="F24" s="5">
        <f t="shared" si="0"/>
        <v>0.50952380952380949</v>
      </c>
      <c r="G24" s="5">
        <f t="shared" si="0"/>
        <v>0.52500000000000002</v>
      </c>
      <c r="H24" s="5">
        <f t="shared" si="0"/>
        <v>0.54666666666666663</v>
      </c>
      <c r="I24" s="5">
        <f t="shared" si="0"/>
        <v>0.55797101449275366</v>
      </c>
    </row>
    <row r="25" spans="1:9" x14ac:dyDescent="0.25">
      <c r="A25" s="3">
        <f>A4-B25</f>
        <v>37</v>
      </c>
      <c r="B25" s="3">
        <v>80</v>
      </c>
      <c r="C25" s="3"/>
      <c r="D25" s="2" t="s">
        <v>152</v>
      </c>
      <c r="E25" s="2"/>
      <c r="F25" s="5">
        <f t="shared" si="0"/>
        <v>0.51190476190476186</v>
      </c>
      <c r="G25" s="5">
        <f t="shared" si="0"/>
        <v>0.52777777777777779</v>
      </c>
      <c r="H25" s="5">
        <f t="shared" si="0"/>
        <v>0.55000000000000004</v>
      </c>
      <c r="I25" s="5">
        <f t="shared" si="0"/>
        <v>0.56159420289855078</v>
      </c>
    </row>
    <row r="26" spans="1:9" x14ac:dyDescent="0.25">
      <c r="A26" s="3">
        <f>A4-B26</f>
        <v>30</v>
      </c>
      <c r="B26" s="3">
        <v>87</v>
      </c>
      <c r="C26" s="3"/>
      <c r="D26" s="2" t="s">
        <v>153</v>
      </c>
      <c r="E26" s="2"/>
      <c r="F26" s="5">
        <f t="shared" si="0"/>
        <v>0.52023809523809528</v>
      </c>
      <c r="G26" s="5">
        <f t="shared" si="0"/>
        <v>0.53749999999999998</v>
      </c>
      <c r="H26" s="5">
        <f t="shared" si="0"/>
        <v>0.56166666666666665</v>
      </c>
      <c r="I26" s="5">
        <f t="shared" si="0"/>
        <v>0.57427536231884058</v>
      </c>
    </row>
    <row r="27" spans="1:9" x14ac:dyDescent="0.25">
      <c r="A27" s="3">
        <f>A4-B27</f>
        <v>28.299999999999997</v>
      </c>
      <c r="B27" s="3">
        <v>88.7</v>
      </c>
      <c r="C27" s="3"/>
      <c r="D27" s="2" t="s">
        <v>154</v>
      </c>
      <c r="E27" s="2"/>
      <c r="F27" s="5">
        <f t="shared" si="0"/>
        <v>0.52226190476190482</v>
      </c>
      <c r="G27" s="5">
        <f t="shared" si="0"/>
        <v>0.53986111111111112</v>
      </c>
      <c r="H27" s="5">
        <f t="shared" si="0"/>
        <v>0.5645</v>
      </c>
      <c r="I27" s="5">
        <f t="shared" si="0"/>
        <v>0.57735507246376816</v>
      </c>
    </row>
    <row r="28" spans="1:9" x14ac:dyDescent="0.25">
      <c r="A28" s="3">
        <f>A4-B28</f>
        <v>24.799999999999997</v>
      </c>
      <c r="B28" s="3">
        <v>92.2</v>
      </c>
      <c r="C28" s="3"/>
      <c r="D28" s="2" t="s">
        <v>155</v>
      </c>
      <c r="E28" s="2"/>
      <c r="F28" s="5">
        <f t="shared" si="0"/>
        <v>0.52642857142857147</v>
      </c>
      <c r="G28" s="5">
        <f t="shared" si="0"/>
        <v>0.54472222222222222</v>
      </c>
      <c r="H28" s="5">
        <f t="shared" si="0"/>
        <v>0.57033333333333336</v>
      </c>
      <c r="I28" s="5">
        <f t="shared" si="0"/>
        <v>0.58369565217391306</v>
      </c>
    </row>
    <row r="29" spans="1:9" x14ac:dyDescent="0.25">
      <c r="A29" s="3">
        <f>A4-B29</f>
        <v>23.599999999999994</v>
      </c>
      <c r="B29" s="3">
        <v>93.4</v>
      </c>
      <c r="C29" s="3"/>
      <c r="D29" s="2" t="s">
        <v>156</v>
      </c>
      <c r="E29" s="2"/>
      <c r="F29" s="5">
        <f t="shared" si="0"/>
        <v>0.52785714285714291</v>
      </c>
      <c r="G29" s="5">
        <f t="shared" si="0"/>
        <v>0.54638888888888892</v>
      </c>
      <c r="H29" s="5">
        <f t="shared" si="0"/>
        <v>0.57233333333333336</v>
      </c>
      <c r="I29" s="5">
        <f t="shared" si="0"/>
        <v>0.58586956521739131</v>
      </c>
    </row>
    <row r="30" spans="1:9" x14ac:dyDescent="0.25">
      <c r="A30" s="3">
        <f>A4-B30</f>
        <v>20.099999999999994</v>
      </c>
      <c r="B30" s="3">
        <v>96.9</v>
      </c>
      <c r="C30" s="3"/>
      <c r="D30" s="2" t="s">
        <v>157</v>
      </c>
      <c r="E30" s="2"/>
      <c r="F30" s="5">
        <f t="shared" si="0"/>
        <v>0.53202380952380957</v>
      </c>
      <c r="G30" s="5">
        <f t="shared" si="0"/>
        <v>0.55125000000000002</v>
      </c>
      <c r="H30" s="5">
        <f t="shared" si="0"/>
        <v>0.57816666666666672</v>
      </c>
      <c r="I30" s="5">
        <f t="shared" si="0"/>
        <v>0.59221014492753632</v>
      </c>
    </row>
    <row r="31" spans="1:9" x14ac:dyDescent="0.25">
      <c r="A31" s="3">
        <f>A4-B31</f>
        <v>12.900000000000006</v>
      </c>
      <c r="B31" s="3">
        <v>104.1</v>
      </c>
      <c r="C31" s="3"/>
      <c r="D31" s="2" t="s">
        <v>123</v>
      </c>
      <c r="E31" s="2"/>
      <c r="F31" s="5">
        <f t="shared" si="0"/>
        <v>0.54059523809523813</v>
      </c>
      <c r="G31" s="5">
        <f t="shared" si="0"/>
        <v>0.56125000000000003</v>
      </c>
      <c r="H31" s="5">
        <f t="shared" si="0"/>
        <v>0.59016666666666673</v>
      </c>
      <c r="I31" s="5">
        <f t="shared" si="0"/>
        <v>0.60525362318840581</v>
      </c>
    </row>
    <row r="32" spans="1:9" x14ac:dyDescent="0.25">
      <c r="A32" s="3">
        <f>A4-B32</f>
        <v>1</v>
      </c>
      <c r="B32" s="3">
        <v>116</v>
      </c>
      <c r="C32" s="3"/>
      <c r="D32" s="2" t="s">
        <v>124</v>
      </c>
      <c r="E32" s="2"/>
      <c r="F32" s="5">
        <f t="shared" si="0"/>
        <v>0.55476190476190479</v>
      </c>
      <c r="G32" s="5">
        <f t="shared" si="0"/>
        <v>0.57777777777777783</v>
      </c>
      <c r="H32" s="5">
        <f t="shared" si="0"/>
        <v>0.61</v>
      </c>
      <c r="I32" s="5">
        <f t="shared" si="0"/>
        <v>0.62681159420289856</v>
      </c>
    </row>
    <row r="33" spans="1:9" x14ac:dyDescent="0.25">
      <c r="A33" s="3">
        <f>A4-B33</f>
        <v>0</v>
      </c>
      <c r="B33" s="3">
        <v>117</v>
      </c>
      <c r="C33" s="3"/>
      <c r="D33" s="2" t="s">
        <v>125</v>
      </c>
      <c r="E33" s="2"/>
      <c r="F33" s="5">
        <f t="shared" si="0"/>
        <v>0.55595238095238098</v>
      </c>
      <c r="G33" s="5">
        <f t="shared" si="0"/>
        <v>0.57916666666666672</v>
      </c>
      <c r="H33" s="5">
        <f t="shared" si="0"/>
        <v>0.61166666666666669</v>
      </c>
      <c r="I33" s="5">
        <f t="shared" si="0"/>
        <v>0.62862318840579712</v>
      </c>
    </row>
    <row r="34" spans="1:9" x14ac:dyDescent="0.25">
      <c r="A34" s="2"/>
      <c r="B34" s="2"/>
      <c r="C34" s="2"/>
      <c r="D34" s="2"/>
      <c r="E34" s="2"/>
      <c r="F34" s="4"/>
      <c r="G34" s="4"/>
      <c r="H34" s="4"/>
      <c r="I34" s="4"/>
    </row>
    <row r="37" spans="1:9" x14ac:dyDescent="0.25">
      <c r="B37" s="11" t="s">
        <v>105</v>
      </c>
      <c r="C37" s="11" t="s">
        <v>106</v>
      </c>
    </row>
    <row r="38" spans="1:9" x14ac:dyDescent="0.25">
      <c r="B38" s="11" t="s">
        <v>37</v>
      </c>
      <c r="C38" s="11" t="s">
        <v>158</v>
      </c>
    </row>
    <row r="39" spans="1:9" x14ac:dyDescent="0.25">
      <c r="B39" s="11" t="s">
        <v>38</v>
      </c>
      <c r="C39" s="11" t="s">
        <v>159</v>
      </c>
    </row>
    <row r="40" spans="1:9" x14ac:dyDescent="0.25">
      <c r="B40" s="11"/>
      <c r="C40" s="11"/>
    </row>
  </sheetData>
  <mergeCells count="4">
    <mergeCell ref="A1:I1"/>
    <mergeCell ref="A2:B2"/>
    <mergeCell ref="D2:E3"/>
    <mergeCell ref="F2:I2"/>
  </mergeCells>
  <pageMargins left="0.25" right="0.25" top="0.75" bottom="0.75" header="0.3" footer="0.3"/>
  <pageSetup paperSize="9" scale="90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workbookViewId="0">
      <selection activeCell="D33" sqref="D33"/>
    </sheetView>
  </sheetViews>
  <sheetFormatPr defaultRowHeight="15" x14ac:dyDescent="0.25"/>
  <cols>
    <col min="4" max="4" width="31.7109375" customWidth="1"/>
    <col min="5" max="5" width="13.140625" customWidth="1"/>
    <col min="6" max="6" width="10.85546875" bestFit="1" customWidth="1"/>
  </cols>
  <sheetData>
    <row r="1" spans="1:9" ht="39.75" customHeight="1" x14ac:dyDescent="0.25">
      <c r="A1" s="14" t="s">
        <v>164</v>
      </c>
      <c r="B1" s="14"/>
      <c r="C1" s="14"/>
      <c r="D1" s="14"/>
      <c r="E1" s="14"/>
      <c r="F1" s="14"/>
      <c r="G1" s="14"/>
      <c r="H1" s="14"/>
      <c r="I1" s="14"/>
    </row>
    <row r="2" spans="1:9" ht="29.25" customHeight="1" x14ac:dyDescent="0.25">
      <c r="A2" s="13" t="s">
        <v>6</v>
      </c>
      <c r="B2" s="13"/>
      <c r="C2" s="6"/>
      <c r="D2" s="15" t="s">
        <v>2</v>
      </c>
      <c r="E2" s="16"/>
      <c r="F2" s="13" t="s">
        <v>5</v>
      </c>
      <c r="G2" s="13"/>
      <c r="H2" s="13"/>
      <c r="I2" s="13"/>
    </row>
    <row r="3" spans="1:9" x14ac:dyDescent="0.25">
      <c r="A3" s="1" t="s">
        <v>0</v>
      </c>
      <c r="B3" s="1" t="s">
        <v>1</v>
      </c>
      <c r="C3" s="9"/>
      <c r="D3" s="17"/>
      <c r="E3" s="18"/>
      <c r="F3" s="8">
        <v>35</v>
      </c>
      <c r="G3" s="8">
        <v>30</v>
      </c>
      <c r="H3" s="8">
        <v>25</v>
      </c>
      <c r="I3" s="8">
        <v>23</v>
      </c>
    </row>
    <row r="4" spans="1:9" x14ac:dyDescent="0.25">
      <c r="A4" s="3">
        <v>71</v>
      </c>
      <c r="B4" s="3">
        <v>0</v>
      </c>
      <c r="C4" s="3"/>
      <c r="D4" s="2" t="s">
        <v>128</v>
      </c>
      <c r="E4" s="2" t="s">
        <v>4</v>
      </c>
      <c r="F4" s="7">
        <v>0.41666666666666669</v>
      </c>
      <c r="G4" s="7">
        <v>0.41666666666666669</v>
      </c>
      <c r="H4" s="7">
        <v>0.41666666666666669</v>
      </c>
      <c r="I4" s="7">
        <v>0.41666666666666669</v>
      </c>
    </row>
    <row r="5" spans="1:9" x14ac:dyDescent="0.25">
      <c r="A5" s="3">
        <f>71-B5</f>
        <v>65.5</v>
      </c>
      <c r="B5" s="3">
        <v>5.5</v>
      </c>
      <c r="C5" s="3"/>
      <c r="D5" s="2" t="s">
        <v>129</v>
      </c>
      <c r="E5" s="2"/>
      <c r="F5" s="5">
        <f>F$4+($B5/F$3/24)</f>
        <v>0.42321428571428571</v>
      </c>
      <c r="G5" s="5">
        <f>G$4+($B5/G$3/24)</f>
        <v>0.42430555555555555</v>
      </c>
      <c r="H5" s="5">
        <f>H$4+($B5/H$3/24)</f>
        <v>0.42583333333333334</v>
      </c>
      <c r="I5" s="5">
        <f>I$4+($B5/I$3/24)</f>
        <v>0.4266304347826087</v>
      </c>
    </row>
    <row r="6" spans="1:9" x14ac:dyDescent="0.25">
      <c r="A6" s="3">
        <f t="shared" ref="A6:A25" si="0">71-B6</f>
        <v>65.349999999999994</v>
      </c>
      <c r="B6" s="3">
        <v>5.65</v>
      </c>
      <c r="C6" s="3"/>
      <c r="D6" s="2" t="s">
        <v>130</v>
      </c>
      <c r="E6" s="2"/>
      <c r="F6" s="5">
        <f t="shared" ref="F6:I25" si="1">F$4+($B6/F$3/24)</f>
        <v>0.42339285714285718</v>
      </c>
      <c r="G6" s="5">
        <f t="shared" si="1"/>
        <v>0.42451388888888891</v>
      </c>
      <c r="H6" s="5">
        <f t="shared" si="1"/>
        <v>0.42608333333333337</v>
      </c>
      <c r="I6" s="5">
        <f t="shared" si="1"/>
        <v>0.42690217391304353</v>
      </c>
    </row>
    <row r="7" spans="1:9" x14ac:dyDescent="0.25">
      <c r="A7" s="3">
        <f t="shared" si="0"/>
        <v>63.5</v>
      </c>
      <c r="B7" s="3">
        <v>7.5</v>
      </c>
      <c r="C7" s="3"/>
      <c r="D7" s="2" t="s">
        <v>131</v>
      </c>
      <c r="E7" s="2"/>
      <c r="F7" s="5">
        <f t="shared" si="1"/>
        <v>0.42559523809523814</v>
      </c>
      <c r="G7" s="5">
        <f t="shared" si="1"/>
        <v>0.42708333333333337</v>
      </c>
      <c r="H7" s="5">
        <f t="shared" si="1"/>
        <v>0.4291666666666667</v>
      </c>
      <c r="I7" s="5">
        <f t="shared" si="1"/>
        <v>0.43025362318840582</v>
      </c>
    </row>
    <row r="8" spans="1:9" x14ac:dyDescent="0.25">
      <c r="A8" s="3">
        <f t="shared" si="0"/>
        <v>63</v>
      </c>
      <c r="B8" s="3">
        <v>8</v>
      </c>
      <c r="C8" s="3"/>
      <c r="D8" s="2" t="s">
        <v>132</v>
      </c>
      <c r="E8" s="2"/>
      <c r="F8" s="5">
        <f t="shared" si="1"/>
        <v>0.42619047619047623</v>
      </c>
      <c r="G8" s="5">
        <f t="shared" si="1"/>
        <v>0.42777777777777781</v>
      </c>
      <c r="H8" s="5">
        <f t="shared" si="1"/>
        <v>0.43</v>
      </c>
      <c r="I8" s="5">
        <f t="shared" si="1"/>
        <v>0.4311594202898551</v>
      </c>
    </row>
    <row r="9" spans="1:9" x14ac:dyDescent="0.25">
      <c r="A9" s="3">
        <f t="shared" si="0"/>
        <v>55.6</v>
      </c>
      <c r="B9" s="3">
        <v>15.4</v>
      </c>
      <c r="C9" s="3"/>
      <c r="D9" s="2" t="s">
        <v>133</v>
      </c>
      <c r="E9" s="2"/>
      <c r="F9" s="5">
        <f t="shared" si="1"/>
        <v>0.435</v>
      </c>
      <c r="G9" s="5">
        <f t="shared" si="1"/>
        <v>0.43805555555555559</v>
      </c>
      <c r="H9" s="5">
        <f t="shared" si="1"/>
        <v>0.44233333333333336</v>
      </c>
      <c r="I9" s="5">
        <f t="shared" si="1"/>
        <v>0.44456521739130439</v>
      </c>
    </row>
    <row r="10" spans="1:9" x14ac:dyDescent="0.25">
      <c r="A10" s="3">
        <f t="shared" si="0"/>
        <v>53.8</v>
      </c>
      <c r="B10" s="3">
        <v>17.2</v>
      </c>
      <c r="C10" s="3"/>
      <c r="D10" s="2" t="s">
        <v>134</v>
      </c>
      <c r="E10" s="2"/>
      <c r="F10" s="5">
        <f t="shared" si="1"/>
        <v>0.43714285714285717</v>
      </c>
      <c r="G10" s="5">
        <f t="shared" si="1"/>
        <v>0.44055555555555559</v>
      </c>
      <c r="H10" s="5">
        <f t="shared" si="1"/>
        <v>0.44533333333333336</v>
      </c>
      <c r="I10" s="5">
        <f t="shared" si="1"/>
        <v>0.44782608695652176</v>
      </c>
    </row>
    <row r="11" spans="1:9" x14ac:dyDescent="0.25">
      <c r="A11" s="3">
        <f t="shared" si="0"/>
        <v>47.3</v>
      </c>
      <c r="B11" s="3">
        <v>23.7</v>
      </c>
      <c r="C11" s="3"/>
      <c r="D11" s="2" t="s">
        <v>135</v>
      </c>
      <c r="E11" s="2"/>
      <c r="F11" s="5">
        <f t="shared" si="1"/>
        <v>0.44488095238095238</v>
      </c>
      <c r="G11" s="5">
        <f t="shared" si="1"/>
        <v>0.44958333333333333</v>
      </c>
      <c r="H11" s="5">
        <f t="shared" si="1"/>
        <v>0.45616666666666666</v>
      </c>
      <c r="I11" s="5">
        <f t="shared" si="1"/>
        <v>0.45960144927536234</v>
      </c>
    </row>
    <row r="12" spans="1:9" x14ac:dyDescent="0.25">
      <c r="A12" s="3">
        <f t="shared" si="0"/>
        <v>45.8</v>
      </c>
      <c r="B12" s="3">
        <v>25.2</v>
      </c>
      <c r="C12" s="3"/>
      <c r="D12" s="2" t="s">
        <v>136</v>
      </c>
      <c r="E12" s="2"/>
      <c r="F12" s="5">
        <f t="shared" si="1"/>
        <v>0.44666666666666666</v>
      </c>
      <c r="G12" s="5">
        <f t="shared" si="1"/>
        <v>0.45166666666666666</v>
      </c>
      <c r="H12" s="5">
        <f t="shared" si="1"/>
        <v>0.45866666666666667</v>
      </c>
      <c r="I12" s="5">
        <f t="shared" si="1"/>
        <v>0.46231884057971018</v>
      </c>
    </row>
    <row r="13" spans="1:9" x14ac:dyDescent="0.25">
      <c r="A13" s="3">
        <f t="shared" si="0"/>
        <v>43.6</v>
      </c>
      <c r="B13" s="3">
        <v>27.4</v>
      </c>
      <c r="C13" s="3"/>
      <c r="D13" s="2" t="s">
        <v>137</v>
      </c>
      <c r="E13" s="2"/>
      <c r="F13" s="5">
        <f t="shared" si="1"/>
        <v>0.44928571428571429</v>
      </c>
      <c r="G13" s="5">
        <f t="shared" si="1"/>
        <v>0.45472222222222225</v>
      </c>
      <c r="H13" s="5">
        <f t="shared" si="1"/>
        <v>0.46233333333333337</v>
      </c>
      <c r="I13" s="5">
        <f t="shared" si="1"/>
        <v>0.46630434782608698</v>
      </c>
    </row>
    <row r="14" spans="1:9" x14ac:dyDescent="0.25">
      <c r="A14" s="3">
        <f t="shared" si="0"/>
        <v>38.6</v>
      </c>
      <c r="B14" s="3">
        <v>32.4</v>
      </c>
      <c r="C14" s="3"/>
      <c r="D14" s="2" t="s">
        <v>138</v>
      </c>
      <c r="E14" s="2"/>
      <c r="F14" s="5">
        <f t="shared" si="1"/>
        <v>0.45523809523809527</v>
      </c>
      <c r="G14" s="5">
        <f t="shared" si="1"/>
        <v>0.46166666666666667</v>
      </c>
      <c r="H14" s="5">
        <f t="shared" si="1"/>
        <v>0.47066666666666668</v>
      </c>
      <c r="I14" s="5">
        <f t="shared" si="1"/>
        <v>0.47536231884057972</v>
      </c>
    </row>
    <row r="15" spans="1:9" x14ac:dyDescent="0.25">
      <c r="A15" s="3">
        <f t="shared" si="0"/>
        <v>37.6</v>
      </c>
      <c r="B15" s="3">
        <v>33.4</v>
      </c>
      <c r="C15" s="3"/>
      <c r="D15" s="2" t="s">
        <v>139</v>
      </c>
      <c r="E15" s="2"/>
      <c r="F15" s="5">
        <f t="shared" si="1"/>
        <v>0.45642857142857146</v>
      </c>
      <c r="G15" s="5">
        <f t="shared" si="1"/>
        <v>0.46305555555555555</v>
      </c>
      <c r="H15" s="5">
        <f t="shared" si="1"/>
        <v>0.47233333333333333</v>
      </c>
      <c r="I15" s="5">
        <f t="shared" si="1"/>
        <v>0.47717391304347828</v>
      </c>
    </row>
    <row r="16" spans="1:9" x14ac:dyDescent="0.25">
      <c r="A16" s="3">
        <f t="shared" si="0"/>
        <v>36.5</v>
      </c>
      <c r="B16" s="3">
        <v>34.5</v>
      </c>
      <c r="C16" s="3"/>
      <c r="D16" s="2" t="s">
        <v>140</v>
      </c>
      <c r="E16" s="2"/>
      <c r="F16" s="5">
        <f t="shared" si="1"/>
        <v>0.45773809523809528</v>
      </c>
      <c r="G16" s="5">
        <f t="shared" si="1"/>
        <v>0.46458333333333335</v>
      </c>
      <c r="H16" s="5">
        <f t="shared" si="1"/>
        <v>0.47416666666666668</v>
      </c>
      <c r="I16" s="5">
        <f t="shared" si="1"/>
        <v>0.47916666666666669</v>
      </c>
    </row>
    <row r="17" spans="1:9" x14ac:dyDescent="0.25">
      <c r="A17" s="3">
        <f t="shared" si="0"/>
        <v>34.9</v>
      </c>
      <c r="B17" s="3">
        <v>36.1</v>
      </c>
      <c r="C17" s="3"/>
      <c r="D17" s="2" t="s">
        <v>141</v>
      </c>
      <c r="E17" s="2"/>
      <c r="F17" s="5">
        <f t="shared" si="1"/>
        <v>0.45964285714285713</v>
      </c>
      <c r="G17" s="5">
        <f t="shared" si="1"/>
        <v>0.46680555555555558</v>
      </c>
      <c r="H17" s="5">
        <f t="shared" si="1"/>
        <v>0.47683333333333333</v>
      </c>
      <c r="I17" s="5">
        <f t="shared" si="1"/>
        <v>0.48206521739130437</v>
      </c>
    </row>
    <row r="18" spans="1:9" x14ac:dyDescent="0.25">
      <c r="A18" s="3">
        <f t="shared" si="0"/>
        <v>32.9</v>
      </c>
      <c r="B18" s="3">
        <v>38.1</v>
      </c>
      <c r="C18" s="3"/>
      <c r="D18" s="2" t="s">
        <v>142</v>
      </c>
      <c r="E18" s="2"/>
      <c r="F18" s="5">
        <f t="shared" si="1"/>
        <v>0.46202380952380956</v>
      </c>
      <c r="G18" s="5">
        <f t="shared" si="1"/>
        <v>0.46958333333333335</v>
      </c>
      <c r="H18" s="5">
        <f t="shared" si="1"/>
        <v>0.48016666666666669</v>
      </c>
      <c r="I18" s="5">
        <f t="shared" si="1"/>
        <v>0.48568840579710149</v>
      </c>
    </row>
    <row r="19" spans="1:9" x14ac:dyDescent="0.25">
      <c r="A19" s="3">
        <f t="shared" si="0"/>
        <v>31</v>
      </c>
      <c r="B19" s="3">
        <v>40</v>
      </c>
      <c r="C19" s="3"/>
      <c r="D19" s="2" t="s">
        <v>143</v>
      </c>
      <c r="E19" s="2"/>
      <c r="F19" s="5">
        <f t="shared" si="1"/>
        <v>0.4642857142857143</v>
      </c>
      <c r="G19" s="5">
        <f t="shared" si="1"/>
        <v>0.47222222222222221</v>
      </c>
      <c r="H19" s="5">
        <f t="shared" si="1"/>
        <v>0.48333333333333334</v>
      </c>
      <c r="I19" s="5">
        <f t="shared" si="1"/>
        <v>0.4891304347826087</v>
      </c>
    </row>
    <row r="20" spans="1:9" x14ac:dyDescent="0.25">
      <c r="A20" s="3">
        <f t="shared" si="0"/>
        <v>26</v>
      </c>
      <c r="B20" s="3">
        <v>45</v>
      </c>
      <c r="C20" s="3"/>
      <c r="D20" s="2" t="s">
        <v>144</v>
      </c>
      <c r="E20" s="2"/>
      <c r="F20" s="5">
        <f t="shared" si="1"/>
        <v>0.47023809523809523</v>
      </c>
      <c r="G20" s="5">
        <f t="shared" si="1"/>
        <v>0.47916666666666669</v>
      </c>
      <c r="H20" s="5">
        <f t="shared" si="1"/>
        <v>0.4916666666666667</v>
      </c>
      <c r="I20" s="5">
        <f t="shared" si="1"/>
        <v>0.49818840579710144</v>
      </c>
    </row>
    <row r="21" spans="1:9" ht="15.75" x14ac:dyDescent="0.25">
      <c r="A21" s="3">
        <f t="shared" si="0"/>
        <v>26</v>
      </c>
      <c r="B21" s="3">
        <v>45</v>
      </c>
      <c r="C21" s="3"/>
      <c r="D21" s="10" t="s">
        <v>177</v>
      </c>
      <c r="E21" s="2"/>
      <c r="F21" s="5">
        <f t="shared" si="1"/>
        <v>0.47023809523809523</v>
      </c>
      <c r="G21" s="5">
        <f t="shared" si="1"/>
        <v>0.47916666666666669</v>
      </c>
      <c r="H21" s="5">
        <f t="shared" si="1"/>
        <v>0.4916666666666667</v>
      </c>
      <c r="I21" s="5">
        <f t="shared" si="1"/>
        <v>0.49818840579710144</v>
      </c>
    </row>
    <row r="22" spans="1:9" x14ac:dyDescent="0.25">
      <c r="A22" s="3">
        <f t="shared" si="0"/>
        <v>19.399999999999999</v>
      </c>
      <c r="B22" s="3">
        <v>51.6</v>
      </c>
      <c r="C22" s="3"/>
      <c r="D22" s="2" t="s">
        <v>145</v>
      </c>
      <c r="E22" s="2"/>
      <c r="F22" s="5">
        <f t="shared" si="1"/>
        <v>0.47809523809523813</v>
      </c>
      <c r="G22" s="5">
        <f t="shared" si="1"/>
        <v>0.48833333333333334</v>
      </c>
      <c r="H22" s="5">
        <f t="shared" si="1"/>
        <v>0.50266666666666671</v>
      </c>
      <c r="I22" s="5">
        <f t="shared" si="1"/>
        <v>0.51014492753623186</v>
      </c>
    </row>
    <row r="23" spans="1:9" x14ac:dyDescent="0.25">
      <c r="A23" s="3">
        <f t="shared" si="0"/>
        <v>16.700000000000003</v>
      </c>
      <c r="B23" s="3">
        <v>54.3</v>
      </c>
      <c r="C23" s="3"/>
      <c r="D23" s="2" t="s">
        <v>146</v>
      </c>
      <c r="E23" s="2"/>
      <c r="F23" s="5">
        <f t="shared" si="1"/>
        <v>0.48130952380952385</v>
      </c>
      <c r="G23" s="5">
        <f t="shared" si="1"/>
        <v>0.49208333333333332</v>
      </c>
      <c r="H23" s="5">
        <f t="shared" si="1"/>
        <v>0.50716666666666665</v>
      </c>
      <c r="I23" s="5">
        <f t="shared" si="1"/>
        <v>0.515036231884058</v>
      </c>
    </row>
    <row r="24" spans="1:9" x14ac:dyDescent="0.25">
      <c r="A24" s="3">
        <f t="shared" si="0"/>
        <v>5.9000000000000057</v>
      </c>
      <c r="B24" s="3">
        <v>65.099999999999994</v>
      </c>
      <c r="C24" s="3"/>
      <c r="D24" s="2" t="s">
        <v>147</v>
      </c>
      <c r="E24" s="2"/>
      <c r="F24" s="5">
        <f t="shared" si="1"/>
        <v>0.4941666666666667</v>
      </c>
      <c r="G24" s="5">
        <f t="shared" si="1"/>
        <v>0.50708333333333333</v>
      </c>
      <c r="H24" s="5">
        <f t="shared" si="1"/>
        <v>0.52516666666666667</v>
      </c>
      <c r="I24" s="5">
        <f t="shared" si="1"/>
        <v>0.53460144927536235</v>
      </c>
    </row>
    <row r="25" spans="1:9" x14ac:dyDescent="0.25">
      <c r="A25" s="3">
        <f t="shared" si="0"/>
        <v>0</v>
      </c>
      <c r="B25" s="3">
        <v>71</v>
      </c>
      <c r="C25" s="3"/>
      <c r="D25" s="2" t="s">
        <v>7</v>
      </c>
      <c r="E25" s="2"/>
      <c r="F25" s="5">
        <f t="shared" si="1"/>
        <v>0.50119047619047619</v>
      </c>
      <c r="G25" s="5">
        <f t="shared" si="1"/>
        <v>0.51527777777777783</v>
      </c>
      <c r="H25" s="5">
        <f t="shared" si="1"/>
        <v>0.53500000000000003</v>
      </c>
      <c r="I25" s="5">
        <f t="shared" si="1"/>
        <v>0.54528985507246375</v>
      </c>
    </row>
    <row r="26" spans="1:9" x14ac:dyDescent="0.25">
      <c r="A26" s="2"/>
      <c r="B26" s="2"/>
      <c r="C26" s="2"/>
      <c r="D26" s="2"/>
      <c r="E26" s="2"/>
      <c r="F26" s="4"/>
      <c r="G26" s="4"/>
      <c r="H26" s="4"/>
      <c r="I26" s="4"/>
    </row>
    <row r="29" spans="1:9" x14ac:dyDescent="0.25">
      <c r="B29" s="11" t="s">
        <v>105</v>
      </c>
      <c r="C29" s="11" t="s">
        <v>126</v>
      </c>
    </row>
    <row r="30" spans="1:9" x14ac:dyDescent="0.25">
      <c r="B30" s="11" t="s">
        <v>37</v>
      </c>
      <c r="C30" s="11" t="s">
        <v>127</v>
      </c>
    </row>
    <row r="31" spans="1:9" x14ac:dyDescent="0.25">
      <c r="B31" s="11" t="s">
        <v>38</v>
      </c>
      <c r="C31" s="11" t="s">
        <v>163</v>
      </c>
    </row>
    <row r="32" spans="1:9" x14ac:dyDescent="0.25">
      <c r="B32" s="11"/>
      <c r="C32" s="11"/>
    </row>
  </sheetData>
  <mergeCells count="4">
    <mergeCell ref="A1:I1"/>
    <mergeCell ref="A2:B2"/>
    <mergeCell ref="D2:E3"/>
    <mergeCell ref="F2:I2"/>
  </mergeCells>
  <pageMargins left="0.25" right="0.25" top="0.75" bottom="0.75" header="0.3" footer="0.3"/>
  <pageSetup paperSize="9" scale="8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STAGE 1</vt:lpstr>
      <vt:lpstr>STAGE 2</vt:lpstr>
      <vt:lpstr>STAGE 3</vt:lpstr>
      <vt:lpstr>STAGE 4 </vt:lpstr>
      <vt:lpstr>STAGE 5</vt:lpstr>
      <vt:lpstr>STAGE 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cp:lastPrinted>2014-11-01T17:17:00Z</cp:lastPrinted>
  <dcterms:created xsi:type="dcterms:W3CDTF">2014-01-12T15:58:20Z</dcterms:created>
  <dcterms:modified xsi:type="dcterms:W3CDTF">2014-11-01T20:47:09Z</dcterms:modified>
</cp:coreProperties>
</file>