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21_\Desktop\"/>
    </mc:Choice>
  </mc:AlternateContent>
  <bookViews>
    <workbookView xWindow="0" yWindow="0" windowWidth="19200" windowHeight="7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B2" i="1"/>
  <c r="C2" i="1" s="1"/>
  <c r="E2" i="1" s="1"/>
  <c r="F2" i="1" l="1"/>
  <c r="G2" i="1" s="1"/>
  <c r="C3" i="1"/>
  <c r="E3" i="1" l="1"/>
  <c r="C4" i="1"/>
  <c r="F3" i="1" l="1"/>
  <c r="G3" i="1" s="1"/>
  <c r="H3" i="1"/>
  <c r="C5" i="1"/>
  <c r="E5" i="1" s="1"/>
  <c r="E4" i="1" l="1"/>
  <c r="H4" i="1" s="1"/>
  <c r="F5" i="1"/>
  <c r="G5" i="1" s="1"/>
  <c r="C6" i="1"/>
  <c r="F4" i="1" l="1"/>
  <c r="E6" i="1"/>
  <c r="C7" i="1"/>
  <c r="F6" i="1" l="1"/>
  <c r="G6" i="1" s="1"/>
  <c r="H6" i="1"/>
  <c r="G4" i="1"/>
  <c r="H5" i="1"/>
  <c r="C8" i="1"/>
  <c r="E8" i="1" s="1"/>
  <c r="F8" i="1" l="1"/>
  <c r="G8" i="1" s="1"/>
  <c r="E7" i="1"/>
  <c r="H7" i="1" s="1"/>
  <c r="C9" i="1"/>
  <c r="E9" i="1" l="1"/>
  <c r="H9" i="1" s="1"/>
  <c r="F7" i="1"/>
  <c r="C10" i="1"/>
  <c r="F9" i="1" l="1"/>
  <c r="G9" i="1" s="1"/>
  <c r="G7" i="1"/>
  <c r="H8" i="1"/>
  <c r="C11" i="1"/>
  <c r="E11" i="1" s="1"/>
  <c r="E10" i="1" l="1"/>
  <c r="H10" i="1" s="1"/>
  <c r="F11" i="1"/>
  <c r="G11" i="1" s="1"/>
  <c r="C12" i="1"/>
  <c r="F10" i="1" l="1"/>
  <c r="E12" i="1"/>
  <c r="C13" i="1"/>
  <c r="G10" i="1" l="1"/>
  <c r="H11" i="1"/>
  <c r="F12" i="1"/>
  <c r="G12" i="1" s="1"/>
  <c r="H12" i="1"/>
  <c r="C14" i="1"/>
  <c r="E14" i="1" s="1"/>
  <c r="E13" i="1" l="1"/>
  <c r="H13" i="1" s="1"/>
  <c r="F14" i="1"/>
  <c r="G14" i="1" s="1"/>
  <c r="C15" i="1"/>
  <c r="F13" i="1" l="1"/>
  <c r="G13" i="1" s="1"/>
  <c r="E15" i="1"/>
  <c r="H15" i="1" s="1"/>
  <c r="C16" i="1"/>
  <c r="H14" i="1" l="1"/>
  <c r="F15" i="1"/>
  <c r="G15" i="1" s="1"/>
  <c r="C17" i="1"/>
  <c r="E17" i="1" s="1"/>
  <c r="E16" i="1" l="1"/>
  <c r="H16" i="1" s="1"/>
  <c r="F17" i="1"/>
  <c r="G17" i="1" s="1"/>
  <c r="C18" i="1"/>
  <c r="F16" i="1" l="1"/>
  <c r="G16" i="1" s="1"/>
  <c r="E18" i="1"/>
  <c r="C19" i="1"/>
  <c r="H17" i="1" l="1"/>
  <c r="F18" i="1"/>
  <c r="G18" i="1" s="1"/>
  <c r="H18" i="1"/>
  <c r="C20" i="1"/>
  <c r="E20" i="1" s="1"/>
  <c r="E19" i="1" l="1"/>
  <c r="F19" i="1" s="1"/>
  <c r="G19" i="1" s="1"/>
  <c r="F20" i="1"/>
  <c r="G20" i="1" s="1"/>
  <c r="C21" i="1"/>
  <c r="H19" i="1" l="1"/>
  <c r="E21" i="1"/>
  <c r="H21" i="1" s="1"/>
  <c r="H20" i="1"/>
  <c r="H25" i="1" l="1"/>
  <c r="H22" i="1"/>
  <c r="F21" i="1"/>
  <c r="C2" i="2" l="1"/>
  <c r="G21" i="1"/>
  <c r="G23" i="1" s="1"/>
  <c r="B2" i="2" l="1"/>
  <c r="G22" i="1"/>
</calcChain>
</file>

<file path=xl/sharedStrings.xml><?xml version="1.0" encoding="utf-8"?>
<sst xmlns="http://schemas.openxmlformats.org/spreadsheetml/2006/main" count="18" uniqueCount="18">
  <si>
    <t>Customer</t>
  </si>
  <si>
    <t>Interarrival Time</t>
  </si>
  <si>
    <t>Arrival Time</t>
  </si>
  <si>
    <t>Service Time</t>
  </si>
  <si>
    <t>Service Start Time</t>
  </si>
  <si>
    <t>Service End Time</t>
  </si>
  <si>
    <t>Time in System</t>
  </si>
  <si>
    <t>Idle Time</t>
  </si>
  <si>
    <t>TOTALS</t>
  </si>
  <si>
    <t>TOTAL SIMULATION</t>
  </si>
  <si>
    <t>PROPORTION TIME(I-P)</t>
  </si>
  <si>
    <r>
      <rPr>
        <b/>
        <sz val="11"/>
        <color theme="1"/>
        <rFont val="Times New Roman"/>
        <family val="1"/>
      </rPr>
      <t>Average customer time in the system (W)</t>
    </r>
    <r>
      <rPr>
        <sz val="11"/>
        <color theme="1"/>
        <rFont val="Times New Roman"/>
        <family val="1"/>
      </rPr>
      <t>=</t>
    </r>
  </si>
  <si>
    <t>Replication Number</t>
  </si>
  <si>
    <t>W (Average Time in System)</t>
  </si>
  <si>
    <t>1-ρ (Proportion of Idle Time)</t>
  </si>
  <si>
    <r>
      <rPr>
        <b/>
        <sz val="10"/>
        <color theme="1"/>
        <rFont val="Calibri"/>
        <family val="2"/>
        <scheme val="minor"/>
      </rPr>
      <t>AVERAGE CUSTOMER TIME IN SYSTEM</t>
    </r>
    <r>
      <rPr>
        <b/>
        <sz val="11"/>
        <color theme="1"/>
        <rFont val="Calibri"/>
        <family val="2"/>
        <scheme val="minor"/>
      </rPr>
      <t>(W)</t>
    </r>
  </si>
  <si>
    <t>Total time in system / No.of custmers</t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</si>
  <si>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Proportion (or %) of time the server is idle (1-ρ)</t>
    </r>
    <r>
      <rPr>
        <sz val="11"/>
        <color theme="1"/>
        <rFont val="Times New Roman"/>
        <family val="1"/>
      </rPr>
      <t>=Total Idle Time / Total Simulation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</si>
</sst>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C56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left" vertical="center" indent="10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0" borderId="0" xfId="0" applyBorder="1" applyAlignment="1">
      <alignment wrapText="1"/>
    </xf>
    <xf numFmtId="0" fontId="5" fillId="0" borderId="0" xfId="0" applyFont="1"/>
    <xf numFmtId="0" fontId="5" fillId="3" borderId="1" xfId="0" applyFont="1" applyFill="1" applyBorder="1"/>
    <xf numFmtId="0" fontId="0" fillId="3" borderId="2" xfId="0" applyFill="1" applyBorder="1"/>
    <xf numFmtId="0" fontId="5" fillId="3" borderId="2" xfId="0" applyFont="1" applyFill="1" applyBorder="1" applyAlignment="1">
      <alignment horizontal="justify" vertical="center"/>
    </xf>
    <xf numFmtId="0" fontId="0" fillId="3" borderId="3" xfId="0" applyFill="1" applyBorder="1"/>
    <xf numFmtId="0" fontId="9" fillId="0" borderId="0" xfId="0" applyFont="1"/>
    <xf numFmtId="0" fontId="3" fillId="0" borderId="0" xfId="0" applyFont="1" applyAlignment="1">
      <alignment horizontal="left" vertical="center" indent="2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C569"/>
      <color rgb="FF78A0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B1" workbookViewId="0">
      <selection activeCell="E2" sqref="E2"/>
    </sheetView>
  </sheetViews>
  <sheetFormatPr defaultRowHeight="14.5" x14ac:dyDescent="0.35"/>
  <cols>
    <col min="1" max="1" width="10.7265625" customWidth="1"/>
    <col min="2" max="2" width="17.81640625" customWidth="1"/>
    <col min="3" max="3" width="19.81640625" customWidth="1"/>
    <col min="4" max="4" width="17.26953125" customWidth="1"/>
    <col min="5" max="5" width="24.7265625" customWidth="1"/>
    <col min="6" max="6" width="33.453125" customWidth="1"/>
    <col min="7" max="7" width="14.81640625" customWidth="1"/>
    <col min="8" max="8" width="15.36328125" customWidth="1"/>
    <col min="10" max="10" width="37.453125" customWidth="1"/>
    <col min="11" max="11" width="20.54296875" customWidth="1"/>
  </cols>
  <sheetData>
    <row r="1" spans="1:14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35">
      <c r="A2" s="2">
        <v>1</v>
      </c>
      <c r="B2" s="3">
        <f ca="1">ROUND(RAND() * 14 + 1, 0)</f>
        <v>13</v>
      </c>
      <c r="C2">
        <f ca="1">B2</f>
        <v>13</v>
      </c>
      <c r="D2">
        <f t="shared" ref="D2:D21" ca="1" si="0">ROUND(RAND() * 7 + 1, 0)</f>
        <v>4</v>
      </c>
      <c r="E2">
        <f ca="1">C2</f>
        <v>13</v>
      </c>
      <c r="F2" s="5">
        <f ca="1">E2+D2</f>
        <v>17</v>
      </c>
      <c r="G2" s="5">
        <f ca="1">F2-C2</f>
        <v>4</v>
      </c>
      <c r="H2" s="6">
        <v>0</v>
      </c>
    </row>
    <row r="3" spans="1:14" x14ac:dyDescent="0.35">
      <c r="A3">
        <v>2</v>
      </c>
      <c r="B3" s="3">
        <f ca="1">ROUND(RAND() * 14 + 1, 0)</f>
        <v>2</v>
      </c>
      <c r="C3">
        <f ca="1">C2 + B3</f>
        <v>15</v>
      </c>
      <c r="D3" s="4">
        <f t="shared" ca="1" si="0"/>
        <v>8</v>
      </c>
      <c r="E3">
        <f ca="1">MAX(C3,F2)</f>
        <v>17</v>
      </c>
      <c r="F3" s="5">
        <f ca="1">E3+D3</f>
        <v>25</v>
      </c>
      <c r="G3" s="5">
        <f ca="1">F3-C3</f>
        <v>10</v>
      </c>
      <c r="H3" s="3">
        <f ca="1">E3 - F2</f>
        <v>0</v>
      </c>
    </row>
    <row r="4" spans="1:14" x14ac:dyDescent="0.35">
      <c r="A4" s="2">
        <v>3</v>
      </c>
      <c r="B4" s="3">
        <f t="shared" ref="B4:B21" ca="1" si="1">ROUND(RAND() * 14 + 1, 0)</f>
        <v>11</v>
      </c>
      <c r="C4">
        <f t="shared" ref="C4:C21" ca="1" si="2">C3+B4</f>
        <v>26</v>
      </c>
      <c r="D4" s="4">
        <f t="shared" ca="1" si="0"/>
        <v>7</v>
      </c>
      <c r="E4" s="5">
        <f ca="1">MAX(C4, F3)</f>
        <v>26</v>
      </c>
      <c r="F4" s="5">
        <f t="shared" ref="F4:F21" ca="1" si="3">E4+D4</f>
        <v>33</v>
      </c>
      <c r="G4" s="5">
        <f t="shared" ref="G4:G21" ca="1" si="4">F4-C4</f>
        <v>7</v>
      </c>
      <c r="H4" s="3">
        <f ca="1">E4 - F3</f>
        <v>1</v>
      </c>
    </row>
    <row r="5" spans="1:14" x14ac:dyDescent="0.35">
      <c r="A5">
        <v>4</v>
      </c>
      <c r="B5" s="3">
        <f t="shared" ca="1" si="1"/>
        <v>14</v>
      </c>
      <c r="C5">
        <f t="shared" ca="1" si="2"/>
        <v>40</v>
      </c>
      <c r="D5" s="4">
        <f t="shared" ca="1" si="0"/>
        <v>2</v>
      </c>
      <c r="E5">
        <f ca="1">C5</f>
        <v>40</v>
      </c>
      <c r="F5" s="5">
        <f t="shared" ca="1" si="3"/>
        <v>42</v>
      </c>
      <c r="G5" s="5">
        <f t="shared" ca="1" si="4"/>
        <v>2</v>
      </c>
      <c r="H5" s="3">
        <f t="shared" ref="H5:H21" ca="1" si="5">E5 - F4</f>
        <v>7</v>
      </c>
    </row>
    <row r="6" spans="1:14" x14ac:dyDescent="0.35">
      <c r="A6" s="2">
        <v>5</v>
      </c>
      <c r="B6" s="3">
        <f t="shared" ca="1" si="1"/>
        <v>10</v>
      </c>
      <c r="C6">
        <f t="shared" ca="1" si="2"/>
        <v>50</v>
      </c>
      <c r="D6" s="4">
        <f t="shared" ca="1" si="0"/>
        <v>5</v>
      </c>
      <c r="E6">
        <f ca="1">MAX(C6,F5)</f>
        <v>50</v>
      </c>
      <c r="F6" s="5">
        <f t="shared" ca="1" si="3"/>
        <v>55</v>
      </c>
      <c r="G6" s="5">
        <f t="shared" ca="1" si="4"/>
        <v>5</v>
      </c>
      <c r="H6" s="3">
        <f t="shared" ca="1" si="5"/>
        <v>8</v>
      </c>
    </row>
    <row r="7" spans="1:14" x14ac:dyDescent="0.35">
      <c r="A7">
        <v>6</v>
      </c>
      <c r="B7" s="3">
        <f t="shared" ca="1" si="1"/>
        <v>7</v>
      </c>
      <c r="C7">
        <f t="shared" ca="1" si="2"/>
        <v>57</v>
      </c>
      <c r="D7" s="4">
        <f t="shared" ca="1" si="0"/>
        <v>4</v>
      </c>
      <c r="E7" s="5">
        <f ca="1">MAX(C7, F6)</f>
        <v>57</v>
      </c>
      <c r="F7" s="5">
        <f t="shared" ca="1" si="3"/>
        <v>61</v>
      </c>
      <c r="G7" s="5">
        <f t="shared" ca="1" si="4"/>
        <v>4</v>
      </c>
      <c r="H7" s="3">
        <f t="shared" ca="1" si="5"/>
        <v>2</v>
      </c>
    </row>
    <row r="8" spans="1:14" x14ac:dyDescent="0.35">
      <c r="A8" s="2">
        <v>7</v>
      </c>
      <c r="B8" s="3">
        <f t="shared" ca="1" si="1"/>
        <v>11</v>
      </c>
      <c r="C8">
        <f t="shared" ca="1" si="2"/>
        <v>68</v>
      </c>
      <c r="D8" s="4">
        <f t="shared" ca="1" si="0"/>
        <v>7</v>
      </c>
      <c r="E8">
        <f ca="1">C8</f>
        <v>68</v>
      </c>
      <c r="F8" s="5">
        <f t="shared" ca="1" si="3"/>
        <v>75</v>
      </c>
      <c r="G8" s="5">
        <f t="shared" ca="1" si="4"/>
        <v>7</v>
      </c>
      <c r="H8" s="3">
        <f t="shared" ca="1" si="5"/>
        <v>7</v>
      </c>
    </row>
    <row r="9" spans="1:14" x14ac:dyDescent="0.35">
      <c r="A9">
        <v>8</v>
      </c>
      <c r="B9" s="3">
        <f t="shared" ca="1" si="1"/>
        <v>8</v>
      </c>
      <c r="C9">
        <f t="shared" ca="1" si="2"/>
        <v>76</v>
      </c>
      <c r="D9" s="4">
        <f t="shared" ca="1" si="0"/>
        <v>5</v>
      </c>
      <c r="E9">
        <f ca="1">MAX(C9,F8)</f>
        <v>76</v>
      </c>
      <c r="F9" s="5">
        <f t="shared" ca="1" si="3"/>
        <v>81</v>
      </c>
      <c r="G9" s="5">
        <f t="shared" ca="1" si="4"/>
        <v>5</v>
      </c>
      <c r="H9" s="3">
        <f t="shared" ca="1" si="5"/>
        <v>1</v>
      </c>
    </row>
    <row r="10" spans="1:14" x14ac:dyDescent="0.35">
      <c r="A10" s="2">
        <v>9</v>
      </c>
      <c r="B10" s="3">
        <f t="shared" ca="1" si="1"/>
        <v>14</v>
      </c>
      <c r="C10">
        <f t="shared" ca="1" si="2"/>
        <v>90</v>
      </c>
      <c r="D10" s="4">
        <f t="shared" ca="1" si="0"/>
        <v>5</v>
      </c>
      <c r="E10" s="5">
        <f ca="1">MAX(C10, F9)</f>
        <v>90</v>
      </c>
      <c r="F10" s="5">
        <f t="shared" ca="1" si="3"/>
        <v>95</v>
      </c>
      <c r="G10" s="5">
        <f t="shared" ca="1" si="4"/>
        <v>5</v>
      </c>
      <c r="H10" s="3">
        <f t="shared" ca="1" si="5"/>
        <v>9</v>
      </c>
      <c r="K10" s="10"/>
      <c r="L10" s="10"/>
      <c r="M10" s="10"/>
      <c r="N10" s="10"/>
    </row>
    <row r="11" spans="1:14" x14ac:dyDescent="0.35">
      <c r="A11">
        <v>10</v>
      </c>
      <c r="B11" s="3">
        <f t="shared" ca="1" si="1"/>
        <v>12</v>
      </c>
      <c r="C11">
        <f t="shared" ca="1" si="2"/>
        <v>102</v>
      </c>
      <c r="D11" s="4">
        <f t="shared" ca="1" si="0"/>
        <v>2</v>
      </c>
      <c r="E11">
        <f ca="1">C11</f>
        <v>102</v>
      </c>
      <c r="F11" s="5">
        <f t="shared" ca="1" si="3"/>
        <v>104</v>
      </c>
      <c r="G11" s="5">
        <f t="shared" ca="1" si="4"/>
        <v>2</v>
      </c>
      <c r="H11" s="3">
        <f t="shared" ca="1" si="5"/>
        <v>7</v>
      </c>
      <c r="K11" s="10"/>
      <c r="L11" s="10"/>
      <c r="M11" s="10"/>
      <c r="N11" s="10"/>
    </row>
    <row r="12" spans="1:14" x14ac:dyDescent="0.35">
      <c r="A12" s="2">
        <v>11</v>
      </c>
      <c r="B12" s="3">
        <f t="shared" ca="1" si="1"/>
        <v>14</v>
      </c>
      <c r="C12">
        <f t="shared" ca="1" si="2"/>
        <v>116</v>
      </c>
      <c r="D12" s="4">
        <f t="shared" ca="1" si="0"/>
        <v>6</v>
      </c>
      <c r="E12">
        <f ca="1">MAX(C12,F11)</f>
        <v>116</v>
      </c>
      <c r="F12" s="5">
        <f t="shared" ca="1" si="3"/>
        <v>122</v>
      </c>
      <c r="G12" s="5">
        <f t="shared" ca="1" si="4"/>
        <v>6</v>
      </c>
      <c r="H12" s="3">
        <f t="shared" ca="1" si="5"/>
        <v>12</v>
      </c>
      <c r="K12" s="10"/>
      <c r="L12" s="10"/>
      <c r="M12" s="10"/>
      <c r="N12" s="10"/>
    </row>
    <row r="13" spans="1:14" x14ac:dyDescent="0.35">
      <c r="A13">
        <v>12</v>
      </c>
      <c r="B13" s="3">
        <f t="shared" ca="1" si="1"/>
        <v>9</v>
      </c>
      <c r="C13">
        <f t="shared" ca="1" si="2"/>
        <v>125</v>
      </c>
      <c r="D13" s="4">
        <f t="shared" ca="1" si="0"/>
        <v>4</v>
      </c>
      <c r="E13" s="5">
        <f ca="1">MAX(C13, F12)</f>
        <v>125</v>
      </c>
      <c r="F13" s="5">
        <f t="shared" ca="1" si="3"/>
        <v>129</v>
      </c>
      <c r="G13" s="5">
        <f t="shared" ca="1" si="4"/>
        <v>4</v>
      </c>
      <c r="H13" s="3">
        <f t="shared" ca="1" si="5"/>
        <v>3</v>
      </c>
      <c r="K13" s="10"/>
      <c r="L13" s="10"/>
      <c r="M13" s="10"/>
      <c r="N13" s="10"/>
    </row>
    <row r="14" spans="1:14" x14ac:dyDescent="0.35">
      <c r="A14" s="2">
        <v>13</v>
      </c>
      <c r="B14" s="3">
        <f t="shared" ca="1" si="1"/>
        <v>4</v>
      </c>
      <c r="C14">
        <f t="shared" ca="1" si="2"/>
        <v>129</v>
      </c>
      <c r="D14" s="4">
        <f t="shared" ca="1" si="0"/>
        <v>1</v>
      </c>
      <c r="E14">
        <f ca="1">C14</f>
        <v>129</v>
      </c>
      <c r="F14" s="5">
        <f t="shared" ca="1" si="3"/>
        <v>130</v>
      </c>
      <c r="G14" s="5">
        <f t="shared" ca="1" si="4"/>
        <v>1</v>
      </c>
      <c r="H14" s="3">
        <f t="shared" ca="1" si="5"/>
        <v>0</v>
      </c>
      <c r="K14" s="10"/>
      <c r="L14" s="10"/>
      <c r="M14" s="10"/>
      <c r="N14" s="10"/>
    </row>
    <row r="15" spans="1:14" x14ac:dyDescent="0.35">
      <c r="A15">
        <v>14</v>
      </c>
      <c r="B15" s="3">
        <f t="shared" ca="1" si="1"/>
        <v>8</v>
      </c>
      <c r="C15">
        <f t="shared" ca="1" si="2"/>
        <v>137</v>
      </c>
      <c r="D15" s="4">
        <f t="shared" ca="1" si="0"/>
        <v>5</v>
      </c>
      <c r="E15">
        <f ca="1">MAX(C15,F14)</f>
        <v>137</v>
      </c>
      <c r="F15" s="5">
        <f t="shared" ca="1" si="3"/>
        <v>142</v>
      </c>
      <c r="G15" s="5">
        <f t="shared" ca="1" si="4"/>
        <v>5</v>
      </c>
      <c r="H15" s="3">
        <f t="shared" ca="1" si="5"/>
        <v>7</v>
      </c>
      <c r="J15" s="12" t="s">
        <v>11</v>
      </c>
      <c r="K15" s="10"/>
      <c r="L15" s="10"/>
      <c r="M15" s="10"/>
      <c r="N15" s="10"/>
    </row>
    <row r="16" spans="1:14" x14ac:dyDescent="0.35">
      <c r="A16" s="2">
        <v>15</v>
      </c>
      <c r="B16" s="3">
        <f t="shared" ca="1" si="1"/>
        <v>11</v>
      </c>
      <c r="C16">
        <f t="shared" ca="1" si="2"/>
        <v>148</v>
      </c>
      <c r="D16" s="4">
        <f t="shared" ca="1" si="0"/>
        <v>4</v>
      </c>
      <c r="E16" s="5">
        <f ca="1">MAX(C16, F15)</f>
        <v>148</v>
      </c>
      <c r="F16" s="5">
        <f t="shared" ca="1" si="3"/>
        <v>152</v>
      </c>
      <c r="G16" s="5">
        <f t="shared" ca="1" si="4"/>
        <v>4</v>
      </c>
      <c r="H16" s="3">
        <f t="shared" ca="1" si="5"/>
        <v>6</v>
      </c>
      <c r="J16" s="13" t="s">
        <v>16</v>
      </c>
      <c r="K16" s="10"/>
      <c r="L16" s="10"/>
      <c r="M16" s="10"/>
      <c r="N16" s="10"/>
    </row>
    <row r="17" spans="1:14" ht="28" customHeight="1" x14ac:dyDescent="0.35">
      <c r="A17">
        <v>16</v>
      </c>
      <c r="B17" s="3">
        <f t="shared" ca="1" si="1"/>
        <v>4</v>
      </c>
      <c r="C17">
        <f t="shared" ca="1" si="2"/>
        <v>152</v>
      </c>
      <c r="D17" s="4">
        <f t="shared" ca="1" si="0"/>
        <v>5</v>
      </c>
      <c r="E17">
        <f ca="1">C17</f>
        <v>152</v>
      </c>
      <c r="F17" s="5">
        <f t="shared" ca="1" si="3"/>
        <v>157</v>
      </c>
      <c r="G17" s="5">
        <f t="shared" ca="1" si="4"/>
        <v>5</v>
      </c>
      <c r="H17" s="3">
        <f t="shared" ca="1" si="5"/>
        <v>0</v>
      </c>
      <c r="J17" s="14" t="s">
        <v>17</v>
      </c>
      <c r="K17" s="10"/>
      <c r="L17" s="10"/>
      <c r="M17" s="10"/>
      <c r="N17" s="10"/>
    </row>
    <row r="18" spans="1:14" x14ac:dyDescent="0.35">
      <c r="A18" s="2">
        <v>17</v>
      </c>
      <c r="B18" s="3">
        <f t="shared" ca="1" si="1"/>
        <v>5</v>
      </c>
      <c r="C18">
        <f t="shared" ca="1" si="2"/>
        <v>157</v>
      </c>
      <c r="D18" s="4">
        <f t="shared" ca="1" si="0"/>
        <v>4</v>
      </c>
      <c r="E18">
        <f ca="1">MAX(C18,F17)</f>
        <v>157</v>
      </c>
      <c r="F18" s="5">
        <f t="shared" ca="1" si="3"/>
        <v>161</v>
      </c>
      <c r="G18" s="5">
        <f t="shared" ca="1" si="4"/>
        <v>4</v>
      </c>
      <c r="H18" s="3">
        <f t="shared" ca="1" si="5"/>
        <v>0</v>
      </c>
      <c r="J18" s="15"/>
      <c r="K18" s="10"/>
      <c r="L18" s="10"/>
      <c r="M18" s="10"/>
      <c r="N18" s="10"/>
    </row>
    <row r="19" spans="1:14" x14ac:dyDescent="0.35">
      <c r="A19">
        <v>18</v>
      </c>
      <c r="B19" s="3">
        <f t="shared" ca="1" si="1"/>
        <v>8</v>
      </c>
      <c r="C19">
        <f t="shared" ca="1" si="2"/>
        <v>165</v>
      </c>
      <c r="D19" s="4">
        <f t="shared" ca="1" si="0"/>
        <v>3</v>
      </c>
      <c r="E19" s="5">
        <f ca="1">MAX(C19, F18)</f>
        <v>165</v>
      </c>
      <c r="F19" s="5">
        <f t="shared" ca="1" si="3"/>
        <v>168</v>
      </c>
      <c r="G19" s="5">
        <f t="shared" ca="1" si="4"/>
        <v>3</v>
      </c>
      <c r="H19" s="3">
        <f t="shared" ca="1" si="5"/>
        <v>4</v>
      </c>
      <c r="K19" s="10"/>
      <c r="L19" s="10"/>
      <c r="M19" s="10"/>
      <c r="N19" s="10"/>
    </row>
    <row r="20" spans="1:14" x14ac:dyDescent="0.35">
      <c r="A20" s="2">
        <v>19</v>
      </c>
      <c r="B20" s="3">
        <f t="shared" ca="1" si="1"/>
        <v>12</v>
      </c>
      <c r="C20">
        <f t="shared" ca="1" si="2"/>
        <v>177</v>
      </c>
      <c r="D20" s="4">
        <f t="shared" ca="1" si="0"/>
        <v>6</v>
      </c>
      <c r="E20">
        <f ca="1">C20</f>
        <v>177</v>
      </c>
      <c r="F20" s="5">
        <f t="shared" ca="1" si="3"/>
        <v>183</v>
      </c>
      <c r="G20" s="5">
        <f t="shared" ca="1" si="4"/>
        <v>6</v>
      </c>
      <c r="H20" s="3">
        <f t="shared" ca="1" si="5"/>
        <v>9</v>
      </c>
      <c r="K20" s="10"/>
      <c r="L20" s="10"/>
      <c r="M20" s="10"/>
      <c r="N20" s="10"/>
    </row>
    <row r="21" spans="1:14" x14ac:dyDescent="0.35">
      <c r="A21">
        <v>20</v>
      </c>
      <c r="B21" s="3">
        <f t="shared" ca="1" si="1"/>
        <v>12</v>
      </c>
      <c r="C21">
        <f t="shared" ca="1" si="2"/>
        <v>189</v>
      </c>
      <c r="D21" s="4">
        <f t="shared" ca="1" si="0"/>
        <v>8</v>
      </c>
      <c r="E21">
        <f ca="1">MAX(C21,F20)</f>
        <v>189</v>
      </c>
      <c r="F21" s="5">
        <f t="shared" ca="1" si="3"/>
        <v>197</v>
      </c>
      <c r="G21" s="5">
        <f t="shared" ca="1" si="4"/>
        <v>8</v>
      </c>
      <c r="H21" s="3">
        <f t="shared" ca="1" si="5"/>
        <v>6</v>
      </c>
    </row>
    <row r="22" spans="1:14" x14ac:dyDescent="0.35">
      <c r="F22" s="7" t="s">
        <v>8</v>
      </c>
      <c r="G22" s="7">
        <f ca="1">SUM(G2:G21)</f>
        <v>97</v>
      </c>
      <c r="H22" s="8">
        <f ca="1">SUM(H2:H21)</f>
        <v>89</v>
      </c>
      <c r="I22" s="7"/>
    </row>
    <row r="23" spans="1:14" x14ac:dyDescent="0.35">
      <c r="F23" s="9" t="s">
        <v>15</v>
      </c>
      <c r="G23" s="9">
        <f ca="1">AVERAGE(G2:G21)</f>
        <v>4.8499999999999996</v>
      </c>
      <c r="H23" s="7"/>
      <c r="I23" s="7"/>
    </row>
    <row r="24" spans="1:14" x14ac:dyDescent="0.35">
      <c r="F24" s="7" t="s">
        <v>9</v>
      </c>
      <c r="G24" s="7"/>
      <c r="H24" s="7"/>
      <c r="I24" s="7">
        <v>180</v>
      </c>
    </row>
    <row r="25" spans="1:14" x14ac:dyDescent="0.35">
      <c r="F25" s="9" t="s">
        <v>10</v>
      </c>
      <c r="G25" s="7"/>
      <c r="H25" s="9">
        <f ca="1">SUM(H2:H21) / 180</f>
        <v>0.49444444444444446</v>
      </c>
      <c r="I25" s="7"/>
    </row>
    <row r="26" spans="1:14" x14ac:dyDescent="0.35">
      <c r="F26" s="7"/>
      <c r="G26" s="7"/>
      <c r="H26" s="7"/>
      <c r="I26" s="7"/>
    </row>
    <row r="33" spans="6:6" x14ac:dyDescent="0.35">
      <c r="F3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:B51"/>
    </sheetView>
  </sheetViews>
  <sheetFormatPr defaultRowHeight="14.5" x14ac:dyDescent="0.35"/>
  <cols>
    <col min="1" max="1" width="24.08984375" customWidth="1"/>
    <col min="2" max="2" width="44.453125" customWidth="1"/>
    <col min="3" max="3" width="37.26953125" customWidth="1"/>
  </cols>
  <sheetData>
    <row r="1" spans="1:3" ht="18.5" x14ac:dyDescent="0.45">
      <c r="A1" s="16" t="s">
        <v>12</v>
      </c>
      <c r="B1" s="16" t="s">
        <v>13</v>
      </c>
      <c r="C1" s="16" t="s">
        <v>14</v>
      </c>
    </row>
    <row r="2" spans="1:3" x14ac:dyDescent="0.35">
      <c r="A2">
        <v>1</v>
      </c>
      <c r="B2" s="17">
        <f ca="1">Sheet1!G23</f>
        <v>4.8499999999999996</v>
      </c>
      <c r="C2" s="3">
        <f ca="1">Sheet1!H25</f>
        <v>0.49444444444444446</v>
      </c>
    </row>
    <row r="3" spans="1:3" x14ac:dyDescent="0.35">
      <c r="A3">
        <v>2</v>
      </c>
      <c r="B3">
        <f t="dataTable" ref="B3:C51" dt2D="0" dtr="0" r1="K1" ca="1"/>
        <v>5.7</v>
      </c>
      <c r="C3">
        <v>0.37222222222222223</v>
      </c>
    </row>
    <row r="4" spans="1:3" x14ac:dyDescent="0.35">
      <c r="A4">
        <v>3</v>
      </c>
      <c r="B4">
        <v>4.75</v>
      </c>
      <c r="C4">
        <v>0.26111111111111113</v>
      </c>
    </row>
    <row r="5" spans="1:3" x14ac:dyDescent="0.35">
      <c r="A5">
        <v>4</v>
      </c>
      <c r="B5">
        <v>4.2</v>
      </c>
      <c r="C5">
        <v>0.41666666666666669</v>
      </c>
    </row>
    <row r="6" spans="1:3" x14ac:dyDescent="0.35">
      <c r="A6">
        <v>5</v>
      </c>
      <c r="B6">
        <v>5.75</v>
      </c>
      <c r="C6">
        <v>0.21111111111111111</v>
      </c>
    </row>
    <row r="7" spans="1:3" x14ac:dyDescent="0.35">
      <c r="A7">
        <v>6</v>
      </c>
      <c r="B7">
        <v>6.15</v>
      </c>
      <c r="C7">
        <v>0.18333333333333332</v>
      </c>
    </row>
    <row r="8" spans="1:3" x14ac:dyDescent="0.35">
      <c r="A8">
        <v>7</v>
      </c>
      <c r="B8">
        <v>5.0999999999999996</v>
      </c>
      <c r="C8">
        <v>0.42222222222222222</v>
      </c>
    </row>
    <row r="9" spans="1:3" x14ac:dyDescent="0.35">
      <c r="A9">
        <v>8</v>
      </c>
      <c r="B9">
        <v>4.45</v>
      </c>
      <c r="C9">
        <v>0.4777777777777778</v>
      </c>
    </row>
    <row r="10" spans="1:3" x14ac:dyDescent="0.35">
      <c r="A10">
        <v>9</v>
      </c>
      <c r="B10">
        <v>4.6500000000000004</v>
      </c>
      <c r="C10">
        <v>0.50555555555555554</v>
      </c>
    </row>
    <row r="11" spans="1:3" x14ac:dyDescent="0.35">
      <c r="A11">
        <v>10</v>
      </c>
      <c r="B11">
        <v>4.7</v>
      </c>
      <c r="C11">
        <v>0.44444444444444442</v>
      </c>
    </row>
    <row r="12" spans="1:3" x14ac:dyDescent="0.35">
      <c r="A12">
        <v>11</v>
      </c>
      <c r="B12">
        <v>4.9000000000000004</v>
      </c>
      <c r="C12">
        <v>0.23333333333333334</v>
      </c>
    </row>
    <row r="13" spans="1:3" x14ac:dyDescent="0.35">
      <c r="A13">
        <v>12</v>
      </c>
      <c r="B13">
        <v>5.75</v>
      </c>
      <c r="C13">
        <v>0.31111111111111112</v>
      </c>
    </row>
    <row r="14" spans="1:3" x14ac:dyDescent="0.35">
      <c r="A14">
        <v>13</v>
      </c>
      <c r="B14">
        <v>5.7</v>
      </c>
      <c r="C14">
        <v>0.47222222222222221</v>
      </c>
    </row>
    <row r="15" spans="1:3" x14ac:dyDescent="0.35">
      <c r="A15">
        <v>14</v>
      </c>
      <c r="B15">
        <v>4.75</v>
      </c>
      <c r="C15">
        <v>0.2388888888888889</v>
      </c>
    </row>
    <row r="16" spans="1:3" x14ac:dyDescent="0.35">
      <c r="A16">
        <v>15</v>
      </c>
      <c r="B16">
        <v>5.8</v>
      </c>
      <c r="C16">
        <v>0.41666666666666669</v>
      </c>
    </row>
    <row r="17" spans="1:3" x14ac:dyDescent="0.35">
      <c r="A17">
        <v>16</v>
      </c>
      <c r="B17">
        <v>5.45</v>
      </c>
      <c r="C17">
        <v>0.23333333333333334</v>
      </c>
    </row>
    <row r="18" spans="1:3" x14ac:dyDescent="0.35">
      <c r="A18">
        <v>17</v>
      </c>
      <c r="B18">
        <v>4.8499999999999996</v>
      </c>
      <c r="C18">
        <v>0.51111111111111107</v>
      </c>
    </row>
    <row r="19" spans="1:3" x14ac:dyDescent="0.35">
      <c r="A19">
        <v>18</v>
      </c>
      <c r="B19">
        <v>4.55</v>
      </c>
      <c r="C19">
        <v>0.48888888888888887</v>
      </c>
    </row>
    <row r="20" spans="1:3" x14ac:dyDescent="0.35">
      <c r="A20">
        <v>19</v>
      </c>
      <c r="B20">
        <v>4.95</v>
      </c>
      <c r="C20">
        <v>0.33333333333333331</v>
      </c>
    </row>
    <row r="21" spans="1:3" x14ac:dyDescent="0.35">
      <c r="A21">
        <v>20</v>
      </c>
      <c r="B21">
        <v>5.25</v>
      </c>
      <c r="C21">
        <v>0.57222222222222219</v>
      </c>
    </row>
    <row r="22" spans="1:3" x14ac:dyDescent="0.35">
      <c r="A22">
        <v>21</v>
      </c>
      <c r="B22">
        <v>4.3</v>
      </c>
      <c r="C22">
        <v>0.4777777777777778</v>
      </c>
    </row>
    <row r="23" spans="1:3" x14ac:dyDescent="0.35">
      <c r="A23">
        <v>22</v>
      </c>
      <c r="B23">
        <v>5.3</v>
      </c>
      <c r="C23">
        <v>0.41666666666666669</v>
      </c>
    </row>
    <row r="24" spans="1:3" x14ac:dyDescent="0.35">
      <c r="A24">
        <v>23</v>
      </c>
      <c r="B24">
        <v>4.9000000000000004</v>
      </c>
      <c r="C24">
        <v>0.37777777777777777</v>
      </c>
    </row>
    <row r="25" spans="1:3" x14ac:dyDescent="0.35">
      <c r="A25">
        <v>24</v>
      </c>
      <c r="B25">
        <v>5.3</v>
      </c>
      <c r="C25">
        <v>0.4</v>
      </c>
    </row>
    <row r="26" spans="1:3" x14ac:dyDescent="0.35">
      <c r="A26">
        <v>25</v>
      </c>
      <c r="B26">
        <v>4.8</v>
      </c>
      <c r="C26">
        <v>0.31111111111111112</v>
      </c>
    </row>
    <row r="27" spans="1:3" x14ac:dyDescent="0.35">
      <c r="A27">
        <v>26</v>
      </c>
      <c r="B27">
        <v>5.65</v>
      </c>
      <c r="C27">
        <v>0.43333333333333335</v>
      </c>
    </row>
    <row r="28" spans="1:3" x14ac:dyDescent="0.35">
      <c r="A28">
        <v>27</v>
      </c>
      <c r="B28">
        <v>5.25</v>
      </c>
      <c r="C28">
        <v>0.32777777777777778</v>
      </c>
    </row>
    <row r="29" spans="1:3" x14ac:dyDescent="0.35">
      <c r="A29">
        <v>28</v>
      </c>
      <c r="B29">
        <v>4.9000000000000004</v>
      </c>
      <c r="C29">
        <v>0.45</v>
      </c>
    </row>
    <row r="30" spans="1:3" x14ac:dyDescent="0.35">
      <c r="A30">
        <v>29</v>
      </c>
      <c r="B30">
        <v>5.5</v>
      </c>
      <c r="C30">
        <v>0.3611111111111111</v>
      </c>
    </row>
    <row r="31" spans="1:3" x14ac:dyDescent="0.35">
      <c r="A31">
        <v>30</v>
      </c>
      <c r="B31">
        <v>4.95</v>
      </c>
      <c r="C31">
        <v>0.31666666666666665</v>
      </c>
    </row>
    <row r="32" spans="1:3" x14ac:dyDescent="0.35">
      <c r="A32">
        <v>31</v>
      </c>
      <c r="B32">
        <v>5.45</v>
      </c>
      <c r="C32">
        <v>0.29444444444444445</v>
      </c>
    </row>
    <row r="33" spans="1:3" x14ac:dyDescent="0.35">
      <c r="A33">
        <v>32</v>
      </c>
      <c r="B33">
        <v>4.8499999999999996</v>
      </c>
      <c r="C33">
        <v>0.37222222222222223</v>
      </c>
    </row>
    <row r="34" spans="1:3" x14ac:dyDescent="0.35">
      <c r="A34">
        <v>33</v>
      </c>
      <c r="B34">
        <v>4.8499999999999996</v>
      </c>
      <c r="C34">
        <v>0.3611111111111111</v>
      </c>
    </row>
    <row r="35" spans="1:3" x14ac:dyDescent="0.35">
      <c r="A35">
        <v>34</v>
      </c>
      <c r="B35">
        <v>5.65</v>
      </c>
      <c r="C35">
        <v>0.3888888888888889</v>
      </c>
    </row>
    <row r="36" spans="1:3" x14ac:dyDescent="0.35">
      <c r="A36">
        <v>35</v>
      </c>
      <c r="B36">
        <v>4</v>
      </c>
      <c r="C36">
        <v>0.52777777777777779</v>
      </c>
    </row>
    <row r="37" spans="1:3" x14ac:dyDescent="0.35">
      <c r="A37">
        <v>36</v>
      </c>
      <c r="B37">
        <v>5.9</v>
      </c>
      <c r="C37">
        <v>0.43888888888888888</v>
      </c>
    </row>
    <row r="38" spans="1:3" x14ac:dyDescent="0.35">
      <c r="A38">
        <v>37</v>
      </c>
      <c r="B38">
        <v>4.4000000000000004</v>
      </c>
      <c r="C38">
        <v>0.38333333333333336</v>
      </c>
    </row>
    <row r="39" spans="1:3" x14ac:dyDescent="0.35">
      <c r="A39">
        <v>38</v>
      </c>
      <c r="B39">
        <v>3.7</v>
      </c>
      <c r="C39">
        <v>0.50555555555555554</v>
      </c>
    </row>
    <row r="40" spans="1:3" x14ac:dyDescent="0.35">
      <c r="A40">
        <v>39</v>
      </c>
      <c r="B40">
        <v>5.35</v>
      </c>
      <c r="C40">
        <v>0.33333333333333331</v>
      </c>
    </row>
    <row r="41" spans="1:3" x14ac:dyDescent="0.35">
      <c r="A41">
        <v>40</v>
      </c>
      <c r="B41">
        <v>4.5999999999999996</v>
      </c>
      <c r="C41">
        <v>0.56111111111111112</v>
      </c>
    </row>
    <row r="42" spans="1:3" x14ac:dyDescent="0.35">
      <c r="A42">
        <v>41</v>
      </c>
      <c r="B42">
        <v>6.3</v>
      </c>
      <c r="C42">
        <v>0.16666666666666666</v>
      </c>
    </row>
    <row r="43" spans="1:3" x14ac:dyDescent="0.35">
      <c r="A43">
        <v>42</v>
      </c>
      <c r="B43">
        <v>5.55</v>
      </c>
      <c r="C43">
        <v>0.57777777777777772</v>
      </c>
    </row>
    <row r="44" spans="1:3" x14ac:dyDescent="0.35">
      <c r="A44">
        <v>43</v>
      </c>
      <c r="B44">
        <v>5.0999999999999996</v>
      </c>
      <c r="C44">
        <v>0.27777777777777779</v>
      </c>
    </row>
    <row r="45" spans="1:3" x14ac:dyDescent="0.35">
      <c r="A45">
        <v>44</v>
      </c>
      <c r="B45">
        <v>3.85</v>
      </c>
      <c r="C45">
        <v>0.53333333333333333</v>
      </c>
    </row>
    <row r="46" spans="1:3" x14ac:dyDescent="0.35">
      <c r="A46">
        <v>45</v>
      </c>
      <c r="B46">
        <v>5.45</v>
      </c>
      <c r="C46">
        <v>0.38333333333333336</v>
      </c>
    </row>
    <row r="47" spans="1:3" x14ac:dyDescent="0.35">
      <c r="A47">
        <v>46</v>
      </c>
      <c r="B47">
        <v>4.95</v>
      </c>
      <c r="C47">
        <v>0.33888888888888891</v>
      </c>
    </row>
    <row r="48" spans="1:3" x14ac:dyDescent="0.35">
      <c r="A48">
        <v>47</v>
      </c>
      <c r="B48">
        <v>5.05</v>
      </c>
      <c r="C48">
        <v>0.42777777777777776</v>
      </c>
    </row>
    <row r="49" spans="1:3" x14ac:dyDescent="0.35">
      <c r="A49">
        <v>48</v>
      </c>
      <c r="B49">
        <v>4.25</v>
      </c>
      <c r="C49">
        <v>0.45</v>
      </c>
    </row>
    <row r="50" spans="1:3" x14ac:dyDescent="0.35">
      <c r="A50">
        <v>49</v>
      </c>
      <c r="B50">
        <v>5.4</v>
      </c>
      <c r="C50">
        <v>0.32222222222222224</v>
      </c>
    </row>
    <row r="51" spans="1:3" x14ac:dyDescent="0.35">
      <c r="A51">
        <v>50</v>
      </c>
      <c r="B51">
        <v>4.5999999999999996</v>
      </c>
      <c r="C51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21_</dc:creator>
  <cp:lastModifiedBy>LENOVO 21_</cp:lastModifiedBy>
  <dcterms:created xsi:type="dcterms:W3CDTF">2024-09-04T07:55:26Z</dcterms:created>
  <dcterms:modified xsi:type="dcterms:W3CDTF">2024-09-08T12:06:44Z</dcterms:modified>
</cp:coreProperties>
</file>