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ata analytics classess\"/>
    </mc:Choice>
  </mc:AlternateContent>
  <xr:revisionPtr revIDLastSave="0" documentId="8_{28C98ABD-5DDB-4EF2-8B2F-0B350E110345}" xr6:coauthVersionLast="47" xr6:coauthVersionMax="47" xr10:uidLastSave="{00000000-0000-0000-0000-000000000000}"/>
  <bookViews>
    <workbookView xWindow="-120" yWindow="-120" windowWidth="20730" windowHeight="11040" firstSheet="6" activeTab="6" xr2:uid="{00000000-000D-0000-FFFF-FFFF00000000}"/>
  </bookViews>
  <sheets>
    <sheet name="Cell Contains" sheetId="5" r:id="rId1"/>
    <sheet name="Cell Contains (an)" sheetId="36" state="hidden" r:id="rId2"/>
    <sheet name="BelowAve" sheetId="6" r:id="rId3"/>
    <sheet name="BelowAve (an)" sheetId="37" state="hidden" r:id="rId4"/>
    <sheet name="Top3" sheetId="2" r:id="rId5"/>
    <sheet name="Top3 (an)" sheetId="38" state="hidden" r:id="rId6"/>
    <sheet name="Data Bars" sheetId="3" r:id="rId7"/>
    <sheet name="Data Bars (an)" sheetId="39" state="hidden" r:id="rId8"/>
    <sheet name="Color Scales" sheetId="7" r:id="rId9"/>
    <sheet name="Color Scales (an)" sheetId="40" state="hidden" r:id="rId10"/>
    <sheet name="Icons" sheetId="8" r:id="rId11"/>
    <sheet name="Icons (an)" sheetId="41" state="hidden" r:id="rId12"/>
    <sheet name="Whole Column" sheetId="9" r:id="rId13"/>
    <sheet name="Whole Column (an)" sheetId="42" state="hidden" r:id="rId14"/>
    <sheet name="AND OR" sheetId="10" r:id="rId15"/>
    <sheet name="AND OR (an)" sheetId="43" state="hidden" r:id="rId16"/>
    <sheet name="NOT in List" sheetId="14" r:id="rId17"/>
    <sheet name="NOT in List (an)" sheetId="45" state="hidden" r:id="rId18"/>
  </sheets>
  <definedNames>
    <definedName name="_xlnm._FilterDatabase" localSheetId="14" hidden="1">'AND OR'!#REF!</definedName>
    <definedName name="_xlnm._FilterDatabase" localSheetId="15" hidden="1">'AND OR (an)'!#REF!</definedName>
    <definedName name="_xlnm._FilterDatabase" localSheetId="2" hidden="1">BelowAve!$B$4:$B$11</definedName>
    <definedName name="_xlnm._FilterDatabase" localSheetId="3" hidden="1">'BelowAve (an)'!$B$4:$B$11</definedName>
    <definedName name="_xlnm._FilterDatabase" localSheetId="0" hidden="1">'Cell Contains'!$B$4:$B$11</definedName>
    <definedName name="_xlnm._FilterDatabase" localSheetId="1" hidden="1">'Cell Contains (an)'!$B$4:$B$11</definedName>
    <definedName name="_xlnm._FilterDatabase" localSheetId="4" hidden="1">'Top3'!$B$4:$B$11</definedName>
    <definedName name="_xlnm._FilterDatabase" localSheetId="5" hidden="1">'Top3 (an)'!$B$4:$B$11</definedName>
    <definedName name="Customer">#REF!</definedName>
    <definedName name="SalesRep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4" l="1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7" i="45"/>
  <c r="H16" i="43"/>
  <c r="H15" i="43"/>
  <c r="H15" i="10"/>
  <c r="H16" i="10"/>
  <c r="I16" i="10"/>
  <c r="J16" i="10"/>
  <c r="H17" i="10"/>
  <c r="I17" i="10"/>
  <c r="J17" i="10"/>
  <c r="H18" i="10"/>
  <c r="I18" i="10"/>
  <c r="J18" i="10"/>
  <c r="H19" i="10"/>
  <c r="I19" i="10"/>
  <c r="J19" i="10"/>
  <c r="H20" i="10"/>
  <c r="I20" i="10"/>
  <c r="J20" i="10"/>
  <c r="H21" i="10"/>
  <c r="I21" i="10"/>
  <c r="J21" i="10"/>
  <c r="I15" i="10"/>
  <c r="J15" i="10"/>
  <c r="H5" i="10"/>
  <c r="I5" i="10"/>
  <c r="J5" i="10"/>
  <c r="I6" i="10"/>
  <c r="J6" i="10"/>
  <c r="I7" i="10"/>
  <c r="J7" i="10"/>
  <c r="I8" i="10"/>
  <c r="J8" i="10"/>
  <c r="I9" i="10"/>
  <c r="J9" i="10"/>
  <c r="I10" i="10"/>
  <c r="J10" i="10"/>
  <c r="I11" i="10"/>
  <c r="J11" i="10"/>
  <c r="H6" i="10"/>
  <c r="H7" i="10"/>
  <c r="H8" i="10"/>
  <c r="H9" i="10"/>
  <c r="H10" i="10"/>
  <c r="H11" i="10"/>
  <c r="B17" i="42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7" i="41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7" i="8"/>
  <c r="C7" i="41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7" i="8"/>
  <c r="G8" i="39"/>
  <c r="F8" i="39"/>
  <c r="I5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I6" i="2"/>
  <c r="I7" i="2"/>
  <c r="I8" i="2"/>
  <c r="I9" i="2"/>
  <c r="I10" i="2"/>
  <c r="I11" i="2"/>
  <c r="I5" i="38"/>
  <c r="J5" i="38"/>
  <c r="K5" i="38"/>
  <c r="J6" i="38"/>
  <c r="K6" i="38"/>
  <c r="J7" i="38"/>
  <c r="K7" i="38"/>
  <c r="J8" i="38"/>
  <c r="K8" i="38"/>
  <c r="J9" i="38"/>
  <c r="K9" i="38"/>
  <c r="J10" i="38"/>
  <c r="K10" i="38"/>
  <c r="J11" i="38"/>
  <c r="K11" i="38"/>
  <c r="I6" i="38"/>
  <c r="I7" i="38"/>
  <c r="I8" i="38"/>
  <c r="I9" i="38"/>
  <c r="I10" i="38"/>
  <c r="I11" i="38"/>
  <c r="J3" i="2"/>
  <c r="J3" i="38"/>
  <c r="E13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E14" i="6"/>
  <c r="E15" i="6"/>
  <c r="E16" i="6"/>
  <c r="E17" i="6"/>
  <c r="E18" i="6"/>
  <c r="E19" i="6"/>
  <c r="K5" i="5"/>
  <c r="K6" i="5"/>
  <c r="L6" i="5"/>
  <c r="M6" i="5"/>
  <c r="K7" i="5"/>
  <c r="L7" i="5"/>
  <c r="M7" i="5"/>
  <c r="K8" i="5"/>
  <c r="L8" i="5"/>
  <c r="M8" i="5"/>
  <c r="K9" i="5"/>
  <c r="L9" i="5"/>
  <c r="M9" i="5"/>
  <c r="K10" i="5"/>
  <c r="L10" i="5"/>
  <c r="M10" i="5"/>
  <c r="K11" i="5"/>
  <c r="L11" i="5"/>
  <c r="M11" i="5"/>
  <c r="L5" i="5"/>
  <c r="M5" i="5"/>
  <c r="B25" i="10" a="1"/>
  <c r="B25" i="10" s="1"/>
  <c r="L16" i="43"/>
  <c r="M16" i="43"/>
  <c r="N16" i="43"/>
  <c r="L17" i="43"/>
  <c r="M17" i="43"/>
  <c r="N17" i="43"/>
  <c r="L18" i="43"/>
  <c r="M18" i="43"/>
  <c r="N18" i="43"/>
  <c r="L19" i="43"/>
  <c r="M19" i="43"/>
  <c r="N19" i="43"/>
  <c r="L20" i="43"/>
  <c r="M20" i="43"/>
  <c r="N20" i="43"/>
  <c r="L21" i="43"/>
  <c r="M21" i="43"/>
  <c r="N21" i="43"/>
  <c r="M15" i="43"/>
  <c r="N15" i="43"/>
  <c r="L15" i="43"/>
  <c r="G12" i="39"/>
  <c r="G11" i="39"/>
  <c r="G10" i="39"/>
  <c r="G9" i="39"/>
  <c r="C5" i="2"/>
  <c r="C6" i="2"/>
  <c r="C7" i="2"/>
  <c r="C8" i="2"/>
  <c r="C9" i="2"/>
  <c r="C10" i="2"/>
  <c r="C11" i="2"/>
  <c r="C5" i="6"/>
  <c r="C6" i="6"/>
  <c r="C7" i="6"/>
  <c r="C8" i="6"/>
  <c r="C9" i="6"/>
  <c r="C10" i="6"/>
  <c r="C11" i="6"/>
  <c r="E106" i="45" l="1"/>
  <c r="E105" i="45"/>
  <c r="E104" i="45"/>
  <c r="E103" i="45"/>
  <c r="E102" i="45"/>
  <c r="E101" i="45"/>
  <c r="E100" i="45"/>
  <c r="E99" i="45"/>
  <c r="E98" i="45"/>
  <c r="E97" i="45"/>
  <c r="E96" i="45"/>
  <c r="E95" i="45"/>
  <c r="E94" i="45"/>
  <c r="E93" i="45"/>
  <c r="E92" i="45"/>
  <c r="E91" i="45"/>
  <c r="E90" i="45"/>
  <c r="E89" i="45"/>
  <c r="E88" i="45"/>
  <c r="E87" i="45"/>
  <c r="E86" i="45"/>
  <c r="E85" i="45"/>
  <c r="E84" i="45"/>
  <c r="E83" i="45"/>
  <c r="E82" i="45"/>
  <c r="E81" i="45"/>
  <c r="E80" i="45"/>
  <c r="E79" i="45"/>
  <c r="E78" i="45"/>
  <c r="E77" i="45"/>
  <c r="E76" i="45"/>
  <c r="E75" i="45"/>
  <c r="E74" i="45"/>
  <c r="E73" i="45"/>
  <c r="E72" i="45"/>
  <c r="E71" i="45"/>
  <c r="E70" i="45"/>
  <c r="E69" i="45"/>
  <c r="E68" i="45"/>
  <c r="E67" i="45"/>
  <c r="E66" i="45"/>
  <c r="E65" i="45"/>
  <c r="E64" i="45"/>
  <c r="E63" i="45"/>
  <c r="E62" i="45"/>
  <c r="E61" i="45"/>
  <c r="E60" i="45"/>
  <c r="E59" i="45"/>
  <c r="E58" i="45"/>
  <c r="E57" i="45"/>
  <c r="E56" i="45"/>
  <c r="E55" i="45"/>
  <c r="E54" i="45"/>
  <c r="E53" i="45"/>
  <c r="E52" i="45"/>
  <c r="E51" i="45"/>
  <c r="E50" i="45"/>
  <c r="E49" i="45"/>
  <c r="E48" i="45"/>
  <c r="E47" i="45"/>
  <c r="E46" i="45"/>
  <c r="E45" i="45"/>
  <c r="E44" i="45"/>
  <c r="E43" i="45"/>
  <c r="E42" i="45"/>
  <c r="E41" i="45"/>
  <c r="E40" i="45"/>
  <c r="E39" i="45"/>
  <c r="E38" i="45"/>
  <c r="E37" i="45"/>
  <c r="E36" i="45"/>
  <c r="E35" i="45"/>
  <c r="E34" i="45"/>
  <c r="E33" i="45"/>
  <c r="E32" i="45"/>
  <c r="E31" i="45"/>
  <c r="E30" i="45"/>
  <c r="E29" i="45"/>
  <c r="E28" i="45"/>
  <c r="E27" i="45"/>
  <c r="E26" i="45"/>
  <c r="E25" i="45"/>
  <c r="E24" i="45"/>
  <c r="E23" i="45"/>
  <c r="E22" i="45"/>
  <c r="E21" i="45"/>
  <c r="E20" i="45"/>
  <c r="E19" i="45"/>
  <c r="E18" i="45"/>
  <c r="E17" i="45"/>
  <c r="E16" i="45"/>
  <c r="E15" i="45"/>
  <c r="E14" i="45"/>
  <c r="E13" i="45"/>
  <c r="E12" i="45"/>
  <c r="E11" i="45"/>
  <c r="E10" i="45"/>
  <c r="E9" i="45"/>
  <c r="E8" i="45"/>
  <c r="J21" i="43"/>
  <c r="I21" i="43"/>
  <c r="H21" i="43"/>
  <c r="J20" i="43"/>
  <c r="I20" i="43"/>
  <c r="H20" i="43"/>
  <c r="J19" i="43"/>
  <c r="I19" i="43"/>
  <c r="H19" i="43"/>
  <c r="J18" i="43"/>
  <c r="I18" i="43"/>
  <c r="H18" i="43"/>
  <c r="J17" i="43"/>
  <c r="I17" i="43"/>
  <c r="H17" i="43"/>
  <c r="J16" i="43"/>
  <c r="I16" i="43"/>
  <c r="J15" i="43"/>
  <c r="I15" i="43"/>
  <c r="J11" i="43"/>
  <c r="I11" i="43"/>
  <c r="H11" i="43"/>
  <c r="J10" i="43"/>
  <c r="I10" i="43"/>
  <c r="H10" i="43"/>
  <c r="J9" i="43"/>
  <c r="I9" i="43"/>
  <c r="H9" i="43"/>
  <c r="J8" i="43"/>
  <c r="I8" i="43"/>
  <c r="H8" i="43"/>
  <c r="J7" i="43"/>
  <c r="I7" i="43"/>
  <c r="H7" i="43"/>
  <c r="J6" i="43"/>
  <c r="I6" i="43"/>
  <c r="H6" i="43"/>
  <c r="J5" i="43"/>
  <c r="I5" i="43"/>
  <c r="H5" i="43"/>
  <c r="M26" i="42"/>
  <c r="L26" i="42"/>
  <c r="K26" i="42"/>
  <c r="J26" i="42"/>
  <c r="I26" i="42"/>
  <c r="H26" i="42"/>
  <c r="G26" i="42"/>
  <c r="F26" i="42"/>
  <c r="E26" i="42"/>
  <c r="D26" i="42"/>
  <c r="C26" i="42"/>
  <c r="B26" i="42"/>
  <c r="M25" i="42"/>
  <c r="L25" i="42"/>
  <c r="K25" i="42"/>
  <c r="J25" i="42"/>
  <c r="I25" i="42"/>
  <c r="H25" i="42"/>
  <c r="G25" i="42"/>
  <c r="F25" i="42"/>
  <c r="E25" i="42"/>
  <c r="D25" i="42"/>
  <c r="C25" i="42"/>
  <c r="B25" i="42"/>
  <c r="M24" i="42"/>
  <c r="L24" i="42"/>
  <c r="K24" i="42"/>
  <c r="J24" i="42"/>
  <c r="I24" i="42"/>
  <c r="H24" i="42"/>
  <c r="G24" i="42"/>
  <c r="F24" i="42"/>
  <c r="E24" i="42"/>
  <c r="D24" i="42"/>
  <c r="C24" i="42"/>
  <c r="B24" i="42"/>
  <c r="M23" i="42"/>
  <c r="L23" i="42"/>
  <c r="K23" i="42"/>
  <c r="J23" i="42"/>
  <c r="I23" i="42"/>
  <c r="H23" i="42"/>
  <c r="G23" i="42"/>
  <c r="F23" i="42"/>
  <c r="E23" i="42"/>
  <c r="D23" i="42"/>
  <c r="C23" i="42"/>
  <c r="B23" i="42"/>
  <c r="M22" i="42"/>
  <c r="L22" i="42"/>
  <c r="K22" i="42"/>
  <c r="J22" i="42"/>
  <c r="I22" i="42"/>
  <c r="H22" i="42"/>
  <c r="G22" i="42"/>
  <c r="F22" i="42"/>
  <c r="E22" i="42"/>
  <c r="D22" i="42"/>
  <c r="C22" i="42"/>
  <c r="B22" i="42"/>
  <c r="M21" i="42"/>
  <c r="L21" i="42"/>
  <c r="K21" i="42"/>
  <c r="J21" i="42"/>
  <c r="I21" i="42"/>
  <c r="H21" i="42"/>
  <c r="G21" i="42"/>
  <c r="F21" i="42"/>
  <c r="E21" i="42"/>
  <c r="D21" i="42"/>
  <c r="C21" i="42"/>
  <c r="B21" i="42"/>
  <c r="M20" i="42"/>
  <c r="L20" i="42"/>
  <c r="K20" i="42"/>
  <c r="J20" i="42"/>
  <c r="I20" i="42"/>
  <c r="H20" i="42"/>
  <c r="G20" i="42"/>
  <c r="F20" i="42"/>
  <c r="E20" i="42"/>
  <c r="D20" i="42"/>
  <c r="C20" i="42"/>
  <c r="B20" i="42"/>
  <c r="M19" i="42"/>
  <c r="L19" i="42"/>
  <c r="K19" i="42"/>
  <c r="J19" i="42"/>
  <c r="I19" i="42"/>
  <c r="H19" i="42"/>
  <c r="G19" i="42"/>
  <c r="F19" i="42"/>
  <c r="E19" i="42"/>
  <c r="D19" i="42"/>
  <c r="C19" i="42"/>
  <c r="B19" i="42"/>
  <c r="M18" i="42"/>
  <c r="L18" i="42"/>
  <c r="K18" i="42"/>
  <c r="J18" i="42"/>
  <c r="I18" i="42"/>
  <c r="H18" i="42"/>
  <c r="G18" i="42"/>
  <c r="F18" i="42"/>
  <c r="E18" i="42"/>
  <c r="D18" i="42"/>
  <c r="C18" i="42"/>
  <c r="B18" i="42"/>
  <c r="M17" i="42"/>
  <c r="L17" i="42"/>
  <c r="K17" i="42"/>
  <c r="J17" i="42"/>
  <c r="I17" i="42"/>
  <c r="H17" i="42"/>
  <c r="G17" i="42"/>
  <c r="F17" i="42"/>
  <c r="E17" i="42"/>
  <c r="D17" i="42"/>
  <c r="C17" i="42"/>
  <c r="C30" i="41"/>
  <c r="C29" i="41"/>
  <c r="C28" i="41"/>
  <c r="C27" i="41"/>
  <c r="C26" i="41"/>
  <c r="C25" i="41"/>
  <c r="C24" i="41"/>
  <c r="C23" i="41"/>
  <c r="C22" i="41"/>
  <c r="C21" i="41"/>
  <c r="C20" i="41"/>
  <c r="C19" i="41"/>
  <c r="C18" i="41"/>
  <c r="C17" i="41"/>
  <c r="C16" i="41"/>
  <c r="C15" i="41"/>
  <c r="C14" i="41"/>
  <c r="C13" i="41"/>
  <c r="C12" i="41"/>
  <c r="C11" i="41"/>
  <c r="C10" i="41"/>
  <c r="C9" i="41"/>
  <c r="C8" i="41"/>
  <c r="AQ21" i="40"/>
  <c r="AQ20" i="40"/>
  <c r="AQ19" i="40"/>
  <c r="AQ18" i="40"/>
  <c r="AQ17" i="40"/>
  <c r="AQ16" i="40"/>
  <c r="AQ15" i="40"/>
  <c r="AQ14" i="40"/>
  <c r="AQ13" i="40"/>
  <c r="AQ12" i="40"/>
  <c r="C12" i="39"/>
  <c r="C11" i="39"/>
  <c r="C10" i="39"/>
  <c r="C9" i="39"/>
  <c r="E8" i="39" a="1"/>
  <c r="E9" i="39" s="1"/>
  <c r="F9" i="39" s="1"/>
  <c r="C8" i="39"/>
  <c r="I3" i="38"/>
  <c r="M11" i="36"/>
  <c r="L11" i="36"/>
  <c r="K11" i="36"/>
  <c r="M10" i="36"/>
  <c r="L10" i="36"/>
  <c r="K10" i="36"/>
  <c r="M9" i="36"/>
  <c r="L9" i="36"/>
  <c r="K9" i="36"/>
  <c r="M8" i="36"/>
  <c r="L8" i="36"/>
  <c r="K8" i="36"/>
  <c r="M7" i="36"/>
  <c r="L7" i="36"/>
  <c r="K7" i="36"/>
  <c r="M6" i="36"/>
  <c r="L6" i="36"/>
  <c r="K6" i="36"/>
  <c r="M5" i="36"/>
  <c r="L5" i="36"/>
  <c r="K5" i="36"/>
  <c r="H2" i="36"/>
  <c r="B2" i="36"/>
  <c r="G7" i="8"/>
  <c r="G7" i="41"/>
  <c r="K3" i="38"/>
  <c r="E10" i="39" l="1"/>
  <c r="F10" i="39" s="1"/>
  <c r="E11" i="39"/>
  <c r="F11" i="39" s="1"/>
  <c r="E8" i="39"/>
  <c r="E12" i="39"/>
  <c r="F12" i="39" s="1"/>
  <c r="B2" i="5"/>
  <c r="H2" i="5"/>
  <c r="AQ21" i="7" l="1"/>
  <c r="AQ20" i="7"/>
  <c r="AQ19" i="7"/>
  <c r="AQ18" i="7"/>
  <c r="AQ17" i="7"/>
  <c r="AQ16" i="7"/>
  <c r="AQ15" i="7"/>
  <c r="AQ14" i="7"/>
  <c r="AQ13" i="7"/>
  <c r="AQ12" i="7"/>
  <c r="K3" i="2"/>
  <c r="C8" i="3" l="1"/>
  <c r="C9" i="3"/>
  <c r="C10" i="3"/>
  <c r="C11" i="3"/>
  <c r="C12" i="3"/>
  <c r="I3" i="2" l="1"/>
  <c r="B29" i="10"/>
  <c r="B28" i="10"/>
  <c r="B27" i="10"/>
  <c r="B26" i="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<sst xmlns="http://schemas.openxmlformats.org/spreadsheetml/2006/main" count="903" uniqueCount="198">
  <si>
    <t>SalesRep</t>
  </si>
  <si>
    <t>Customer</t>
  </si>
  <si>
    <t>Sales</t>
  </si>
  <si>
    <t>Gigi</t>
  </si>
  <si>
    <t>Amazon</t>
  </si>
  <si>
    <t>Google</t>
  </si>
  <si>
    <t>Mo</t>
  </si>
  <si>
    <t>Dwan</t>
  </si>
  <si>
    <t>IBM</t>
  </si>
  <si>
    <t>Target</t>
  </si>
  <si>
    <t>Vans</t>
  </si>
  <si>
    <t>Built-in:</t>
  </si>
  <si>
    <t>Top 3</t>
  </si>
  <si>
    <t>Formula:</t>
  </si>
  <si>
    <t>Top 3, Whole Row</t>
  </si>
  <si>
    <t>Top?</t>
  </si>
  <si>
    <t>Below Average</t>
  </si>
  <si>
    <t>Note:</t>
  </si>
  <si>
    <t>AVERAGE function had to calculate in every cell!</t>
  </si>
  <si>
    <t>This can slow down calculation in spreadsheet if:</t>
  </si>
  <si>
    <t>1)  Ranges are large</t>
  </si>
  <si>
    <t>2) There are many formulas</t>
  </si>
  <si>
    <t>3) There are many different types of conditional formatting.</t>
  </si>
  <si>
    <t>Frequency</t>
  </si>
  <si>
    <t>Student Grades</t>
  </si>
  <si>
    <t>Upper Limit Score</t>
  </si>
  <si>
    <t>Example 1:</t>
  </si>
  <si>
    <t>Example 2:</t>
  </si>
  <si>
    <t>Example 3:</t>
  </si>
  <si>
    <t>Example 4:</t>
  </si>
  <si>
    <t>Example 5:</t>
  </si>
  <si>
    <t>Example 6: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</si>
  <si>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</si>
  <si>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</si>
  <si>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</si>
  <si>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</si>
  <si>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</si>
  <si>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</si>
  <si>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</si>
  <si>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</si>
  <si>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</si>
  <si>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</si>
  <si>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</si>
  <si>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</si>
  <si>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Low</t>
  </si>
  <si>
    <t>High</t>
  </si>
  <si>
    <t>Ave</t>
  </si>
  <si>
    <t>SD</t>
  </si>
  <si>
    <t>WA, Seattle</t>
  </si>
  <si>
    <t>WA, Tacoma</t>
  </si>
  <si>
    <t>CA, Oakland</t>
  </si>
  <si>
    <t>OR, Portland</t>
  </si>
  <si>
    <t>CA, SF</t>
  </si>
  <si>
    <t>CA, LA</t>
  </si>
  <si>
    <t>AZ, Phoenix</t>
  </si>
  <si>
    <t>WA, Olympia</t>
  </si>
  <si>
    <t>City</t>
  </si>
  <si>
    <t>WA, Bellingham</t>
  </si>
  <si>
    <t>CA, San Jose</t>
  </si>
  <si>
    <t>3 colors:</t>
  </si>
  <si>
    <t>Blue = top 1/3 values, Darkest Blue = Max.</t>
  </si>
  <si>
    <t>Red = bottom 1/3 of values, Darkest Red = Min.</t>
  </si>
  <si>
    <t>White = middle 1/3 of values, White = Mid-point (Median).</t>
  </si>
  <si>
    <t>Percentage Change in Sales from Last Year:</t>
  </si>
  <si>
    <t>Max = Longest Bar.</t>
  </si>
  <si>
    <t>Min = Shortest Bar.</t>
  </si>
  <si>
    <t>Date</t>
  </si>
  <si>
    <t>Stock Price</t>
  </si>
  <si>
    <t>Stock: Alphabet Inc. (GOOG)</t>
  </si>
  <si>
    <t>Up Down?</t>
  </si>
  <si>
    <r>
      <t xml:space="preserve">Icons </t>
    </r>
    <r>
      <rPr>
        <sz val="11"/>
        <color theme="1"/>
        <rFont val="Calibri"/>
        <family val="2"/>
        <scheme val="minor"/>
      </rPr>
      <t>= can divide numbers into 3, groups (Top, middle, bottom)</t>
    </r>
  </si>
  <si>
    <t>Month:</t>
  </si>
  <si>
    <t>Example 10: Logical Formula: Format Whole Column Based on a condition</t>
  </si>
  <si>
    <t>Example 7: Built-in Feature: Data Bars</t>
  </si>
  <si>
    <t>Example 8: Built-in Feature: Color Scales (Heat Map)</t>
  </si>
  <si>
    <t>Example 9: Built-in Feature: Icons</t>
  </si>
  <si>
    <r>
      <rPr>
        <b/>
        <sz val="11"/>
        <color theme="1"/>
        <rFont val="Calibri"/>
        <family val="2"/>
        <scheme val="minor"/>
      </rPr>
      <t>Color Scale</t>
    </r>
    <r>
      <rPr>
        <sz val="11"/>
        <color theme="1"/>
        <rFont val="Calibri"/>
        <family val="2"/>
        <scheme val="minor"/>
      </rPr>
      <t xml:space="preserve"> = Ranks number by color.</t>
    </r>
  </si>
  <si>
    <t>List 1</t>
  </si>
  <si>
    <t>List 2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</si>
  <si>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</si>
  <si>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</si>
  <si>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</si>
  <si>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</si>
  <si>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</si>
  <si>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</si>
  <si>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</si>
  <si>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</si>
  <si>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</si>
  <si>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</si>
  <si>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</si>
  <si>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</si>
  <si>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</si>
  <si>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</si>
  <si>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</si>
  <si>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</si>
  <si>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</si>
  <si>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</si>
  <si>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</si>
  <si>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</si>
  <si>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</si>
  <si>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</si>
  <si>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</si>
  <si>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</si>
  <si>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</si>
  <si>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</si>
  <si>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</si>
  <si>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</si>
  <si>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</si>
  <si>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</si>
  <si>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</si>
  <si>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</si>
  <si>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</si>
  <si>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</si>
  <si>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</si>
  <si>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</si>
  <si>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</si>
  <si>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</si>
  <si>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</si>
  <si>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</si>
  <si>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</si>
  <si>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</si>
  <si>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</si>
  <si>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</si>
  <si>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</si>
  <si>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</si>
  <si>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</si>
  <si>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</si>
  <si>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</si>
  <si>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</si>
  <si>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</si>
  <si>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</si>
  <si>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</si>
  <si>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</si>
  <si>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</si>
  <si>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</si>
  <si>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</si>
  <si>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</si>
  <si>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</si>
  <si>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</si>
  <si>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</si>
  <si>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</si>
  <si>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</si>
  <si>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</si>
  <si>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</si>
  <si>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</si>
  <si>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</si>
  <si>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</si>
  <si>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</si>
  <si>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</si>
  <si>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</si>
  <si>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</si>
  <si>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</si>
  <si>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</si>
  <si>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</si>
  <si>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</si>
  <si>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</si>
  <si>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</si>
  <si>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</si>
  <si>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</si>
  <si>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</si>
  <si>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</si>
  <si>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</si>
  <si>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</si>
  <si>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</si>
  <si>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</si>
  <si>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</si>
  <si>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</si>
  <si>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</si>
  <si>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</si>
  <si>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</si>
  <si>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</si>
  <si>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</si>
  <si>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</si>
  <si>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</si>
  <si>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</si>
  <si>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</si>
  <si>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</si>
  <si>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</si>
  <si>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</si>
  <si>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Is the book missing from our library shelves?</t>
  </si>
  <si>
    <t>Books Counted In Inventory Count</t>
  </si>
  <si>
    <t>Library Database List of ALL Books</t>
  </si>
  <si>
    <t>Is item is List 2 NOT in List 1?</t>
  </si>
  <si>
    <t>Example 14: Logical Formula: Format items NOT in List</t>
  </si>
  <si>
    <t>Example 11: Logical Formula: Format with complex criteria (AND Logical Test)</t>
  </si>
  <si>
    <t>Example 12: Logical Formula: Format with complex criteria (OR Logical Test)</t>
  </si>
  <si>
    <t>Student Grades on 50 Point Quiz</t>
  </si>
  <si>
    <t xml:space="preserve">Format Whole Row When Sales Below Average </t>
  </si>
  <si>
    <t>Limits</t>
  </si>
  <si>
    <t xml:space="preserve">   </t>
  </si>
  <si>
    <t xml:space="preserve"> </t>
  </si>
  <si>
    <t>SIGN Function</t>
  </si>
  <si>
    <t>OR</t>
  </si>
  <si>
    <t>MATCH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</si>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</sst>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3" borderId="1"/>
    <xf numFmtId="0" fontId="2" fillId="2" borderId="1">
      <alignment wrapText="1"/>
    </xf>
  </cellStyleXfs>
  <cellXfs count="22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1" fillId="3" borderId="1" xfId="0" applyFont="1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wrapText="1"/>
    </xf>
    <xf numFmtId="9" fontId="0" fillId="0" borderId="1" xfId="0" applyNumberFormat="1" applyBorder="1"/>
    <xf numFmtId="0" fontId="3" fillId="0" borderId="1" xfId="0" applyFont="1" applyBorder="1"/>
    <xf numFmtId="0" fontId="0" fillId="0" borderId="3" xfId="0" applyBorder="1"/>
    <xf numFmtId="14" fontId="0" fillId="0" borderId="1" xfId="0" applyNumberFormat="1" applyBorder="1"/>
    <xf numFmtId="9" fontId="0" fillId="0" borderId="1" xfId="1" applyFont="1" applyBorder="1"/>
    <xf numFmtId="0" fontId="3" fillId="0" borderId="0" xfId="0" applyFont="1" applyAlignment="1">
      <alignment horizontal="left"/>
    </xf>
    <xf numFmtId="0" fontId="0" fillId="5" borderId="1" xfId="0" applyFill="1" applyBorder="1"/>
    <xf numFmtId="0" fontId="5" fillId="0" borderId="0" xfId="2"/>
    <xf numFmtId="0" fontId="3" fillId="0" borderId="5" xfId="0" applyFont="1" applyBorder="1"/>
    <xf numFmtId="0" fontId="3" fillId="0" borderId="6" xfId="0" applyFont="1" applyBorder="1"/>
    <xf numFmtId="0" fontId="2" fillId="2" borderId="3" xfId="0" applyFont="1" applyFill="1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5">
    <cellStyle name="Blue" xfId="4" xr:uid="{00000000-0005-0000-0000-000000000000}"/>
    <cellStyle name="Hyperlink" xfId="2" builtinId="8"/>
    <cellStyle name="Normal" xfId="0" builtinId="0"/>
    <cellStyle name="Percent" xfId="1" builtinId="5"/>
    <cellStyle name="Red" xfId="3" xr:uid="{00000000-0005-0000-0000-000004000000}"/>
  </cellStyles>
  <dxfs count="35"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theme="1"/>
      </font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1"/>
      </font>
      <fill>
        <patternFill>
          <bgColor theme="7"/>
        </patternFill>
      </fill>
    </dxf>
    <dxf>
      <font>
        <b val="0"/>
        <i val="0"/>
        <color theme="0"/>
      </font>
      <fill>
        <patternFill patternType="solid">
          <fgColor theme="4" tint="0.79998168889431442"/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  <color rgb="FF66FF33"/>
      <color rgb="FF0000FF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M21"/>
  <sheetViews>
    <sheetView showGridLines="0" zoomScale="108" zoomScaleNormal="175" workbookViewId="0">
      <selection activeCell="K6" sqref="K6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2.28515625" customWidth="1"/>
    <col min="6" max="6" width="1.42578125" customWidth="1"/>
  </cols>
  <sheetData>
    <row r="1" spans="1:13" x14ac:dyDescent="0.25">
      <c r="A1" t="s">
        <v>26</v>
      </c>
      <c r="G1" t="s">
        <v>27</v>
      </c>
    </row>
    <row r="2" spans="1:13" x14ac:dyDescent="0.25">
      <c r="A2" s="4" t="s">
        <v>11</v>
      </c>
      <c r="B2" t="str">
        <f>"Cell Contains "&amp;E5</f>
        <v>Cell Contains Dwan</v>
      </c>
      <c r="G2" s="4" t="s">
        <v>13</v>
      </c>
      <c r="H2" t="str">
        <f>"Format Whole Row When Record Contains "&amp;E5</f>
        <v>Format Whole Row When Record Contains Dwan</v>
      </c>
    </row>
    <row r="4" spans="1:13" x14ac:dyDescent="0.25">
      <c r="A4" s="2" t="s">
        <v>0</v>
      </c>
      <c r="B4" s="2" t="s">
        <v>1</v>
      </c>
      <c r="C4" s="2" t="s">
        <v>2</v>
      </c>
      <c r="E4" s="6" t="s">
        <v>0</v>
      </c>
      <c r="G4" s="2" t="s">
        <v>0</v>
      </c>
      <c r="H4" s="2" t="s">
        <v>1</v>
      </c>
      <c r="I4" s="2" t="s">
        <v>2</v>
      </c>
    </row>
    <row r="5" spans="1:13" x14ac:dyDescent="0.25">
      <c r="A5" s="5" t="s">
        <v>3</v>
      </c>
      <c r="B5" s="5" t="s">
        <v>8</v>
      </c>
      <c r="C5" s="3">
        <v>9428</v>
      </c>
      <c r="E5" s="3" t="s">
        <v>7</v>
      </c>
      <c r="G5" s="5" t="s">
        <v>3</v>
      </c>
      <c r="H5" s="5" t="s">
        <v>8</v>
      </c>
      <c r="I5" s="3">
        <v>9428</v>
      </c>
      <c r="K5" s="3" t="b">
        <f>$G5=$E$5</f>
        <v>0</v>
      </c>
      <c r="L5" s="3" t="b">
        <f t="shared" ref="L5:M11" si="0">$G5=$E$5</f>
        <v>0</v>
      </c>
      <c r="M5" s="3" t="b">
        <f t="shared" si="0"/>
        <v>0</v>
      </c>
    </row>
    <row r="6" spans="1:13" x14ac:dyDescent="0.25">
      <c r="A6" s="3" t="s">
        <v>7</v>
      </c>
      <c r="B6" s="3" t="s">
        <v>9</v>
      </c>
      <c r="C6" s="3">
        <v>1987</v>
      </c>
      <c r="G6" s="3" t="s">
        <v>7</v>
      </c>
      <c r="H6" s="3" t="s">
        <v>9</v>
      </c>
      <c r="I6" s="3">
        <v>1987</v>
      </c>
      <c r="K6" s="3" t="b">
        <f t="shared" ref="K6:K11" si="1">$G6=$E$5</f>
        <v>1</v>
      </c>
      <c r="L6" s="3" t="b">
        <f t="shared" si="0"/>
        <v>1</v>
      </c>
      <c r="M6" s="3" t="b">
        <f t="shared" si="0"/>
        <v>1</v>
      </c>
    </row>
    <row r="7" spans="1:13" x14ac:dyDescent="0.25">
      <c r="A7" s="3" t="s">
        <v>7</v>
      </c>
      <c r="B7" s="3" t="s">
        <v>5</v>
      </c>
      <c r="C7" s="3">
        <v>7417</v>
      </c>
      <c r="G7" s="3" t="s">
        <v>7</v>
      </c>
      <c r="H7" s="3" t="s">
        <v>5</v>
      </c>
      <c r="I7" s="3">
        <v>7417</v>
      </c>
      <c r="K7" s="3" t="b">
        <f t="shared" si="1"/>
        <v>1</v>
      </c>
      <c r="L7" s="3" t="b">
        <f t="shared" si="0"/>
        <v>1</v>
      </c>
      <c r="M7" s="3" t="b">
        <f t="shared" si="0"/>
        <v>1</v>
      </c>
    </row>
    <row r="8" spans="1:13" x14ac:dyDescent="0.25">
      <c r="A8" s="3" t="s">
        <v>3</v>
      </c>
      <c r="B8" s="3" t="s">
        <v>4</v>
      </c>
      <c r="C8" s="3">
        <v>6270</v>
      </c>
      <c r="G8" s="3" t="s">
        <v>3</v>
      </c>
      <c r="H8" s="3" t="s">
        <v>4</v>
      </c>
      <c r="I8" s="3">
        <v>6270</v>
      </c>
      <c r="K8" s="3" t="b">
        <f t="shared" si="1"/>
        <v>0</v>
      </c>
      <c r="L8" s="3" t="b">
        <f t="shared" si="0"/>
        <v>0</v>
      </c>
      <c r="M8" s="3" t="b">
        <f t="shared" si="0"/>
        <v>0</v>
      </c>
    </row>
    <row r="9" spans="1:13" x14ac:dyDescent="0.25">
      <c r="A9" s="3" t="s">
        <v>6</v>
      </c>
      <c r="B9" s="3" t="s">
        <v>5</v>
      </c>
      <c r="C9" s="3">
        <v>5610</v>
      </c>
      <c r="G9" s="3" t="s">
        <v>6</v>
      </c>
      <c r="H9" s="3" t="s">
        <v>5</v>
      </c>
      <c r="I9" s="3">
        <v>5610</v>
      </c>
      <c r="K9" s="3" t="b">
        <f t="shared" si="1"/>
        <v>0</v>
      </c>
      <c r="L9" s="3" t="b">
        <f t="shared" si="0"/>
        <v>0</v>
      </c>
      <c r="M9" s="3" t="b">
        <f t="shared" si="0"/>
        <v>0</v>
      </c>
    </row>
    <row r="10" spans="1:13" x14ac:dyDescent="0.25">
      <c r="A10" s="3" t="s">
        <v>3</v>
      </c>
      <c r="B10" s="3" t="s">
        <v>10</v>
      </c>
      <c r="C10" s="3">
        <v>2546</v>
      </c>
      <c r="G10" s="3" t="s">
        <v>3</v>
      </c>
      <c r="H10" s="3" t="s">
        <v>10</v>
      </c>
      <c r="I10" s="3">
        <v>2546</v>
      </c>
      <c r="K10" s="3" t="b">
        <f t="shared" si="1"/>
        <v>0</v>
      </c>
      <c r="L10" s="3" t="b">
        <f t="shared" si="0"/>
        <v>0</v>
      </c>
      <c r="M10" s="3" t="b">
        <f t="shared" si="0"/>
        <v>0</v>
      </c>
    </row>
    <row r="11" spans="1:13" x14ac:dyDescent="0.25">
      <c r="A11" s="3" t="s">
        <v>7</v>
      </c>
      <c r="B11" s="3" t="s">
        <v>5</v>
      </c>
      <c r="C11" s="5">
        <v>6279</v>
      </c>
      <c r="G11" s="3" t="s">
        <v>7</v>
      </c>
      <c r="H11" s="3" t="s">
        <v>5</v>
      </c>
      <c r="I11" s="5">
        <v>6279</v>
      </c>
      <c r="K11" s="3" t="b">
        <f t="shared" si="1"/>
        <v>1</v>
      </c>
      <c r="L11" s="3" t="b">
        <f t="shared" si="0"/>
        <v>1</v>
      </c>
      <c r="M11" s="3" t="b">
        <f t="shared" si="0"/>
        <v>1</v>
      </c>
    </row>
    <row r="21" spans="8:8" x14ac:dyDescent="0.25">
      <c r="H21" t="s">
        <v>189</v>
      </c>
    </row>
  </sheetData>
  <conditionalFormatting sqref="G5:I11">
    <cfRule type="expression" dxfId="23" priority="1">
      <formula>$G5=$E$5</formula>
    </cfRule>
  </conditionalFormatting>
  <dataValidations count="1">
    <dataValidation type="list" allowBlank="1" showInputMessage="1" showErrorMessage="1" sqref="E5" xr:uid="{00000000-0002-0000-0100-000000000000}">
      <formula1>$G$5:$G$11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8AEF6F5E-80C5-4765-8389-E0E98E9F3635}">
            <xm:f>NOT(ISERROR(SEARCH($E$5,A5)))</xm:f>
            <xm:f>$E$5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A5:C11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11"/>
  <sheetViews>
    <sheetView zoomScale="175" zoomScaleNormal="175" workbookViewId="0">
      <selection activeCell="A5" sqref="A5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2.28515625" customWidth="1"/>
    <col min="6" max="6" width="1.42578125" customWidth="1"/>
  </cols>
  <sheetData>
    <row r="1" spans="1:13" x14ac:dyDescent="0.25">
      <c r="A1" t="s">
        <v>26</v>
      </c>
      <c r="G1" t="s">
        <v>27</v>
      </c>
    </row>
    <row r="2" spans="1:13" x14ac:dyDescent="0.25">
      <c r="A2" s="4" t="s">
        <v>11</v>
      </c>
      <c r="B2" t="str">
        <f>"Cell Contains "&amp;E5</f>
        <v>Cell Contains Gigi</v>
      </c>
      <c r="G2" s="4" t="s">
        <v>13</v>
      </c>
      <c r="H2" t="str">
        <f>"Format Whole Row When Record Contains "&amp;E5</f>
        <v>Format Whole Row When Record Contains Gigi</v>
      </c>
    </row>
    <row r="4" spans="1:13" x14ac:dyDescent="0.25">
      <c r="A4" s="2" t="s">
        <v>0</v>
      </c>
      <c r="B4" s="2" t="s">
        <v>1</v>
      </c>
      <c r="C4" s="2" t="s">
        <v>2</v>
      </c>
      <c r="E4" s="6" t="s">
        <v>0</v>
      </c>
      <c r="G4" s="2" t="s">
        <v>0</v>
      </c>
      <c r="H4" s="2" t="s">
        <v>1</v>
      </c>
      <c r="I4" s="2" t="s">
        <v>2</v>
      </c>
    </row>
    <row r="5" spans="1:13" x14ac:dyDescent="0.25">
      <c r="A5" s="5" t="s">
        <v>3</v>
      </c>
      <c r="B5" s="5" t="s">
        <v>8</v>
      </c>
      <c r="C5" s="3">
        <v>9428</v>
      </c>
      <c r="E5" s="3" t="s">
        <v>3</v>
      </c>
      <c r="G5" s="5" t="s">
        <v>3</v>
      </c>
      <c r="H5" s="5" t="s">
        <v>8</v>
      </c>
      <c r="I5" s="3">
        <v>9428</v>
      </c>
      <c r="K5" s="3" t="b">
        <f t="shared" ref="K5:M11" si="0">$G5=$E$5</f>
        <v>1</v>
      </c>
      <c r="L5" s="3" t="b">
        <f t="shared" si="0"/>
        <v>1</v>
      </c>
      <c r="M5" s="3" t="b">
        <f t="shared" si="0"/>
        <v>1</v>
      </c>
    </row>
    <row r="6" spans="1:13" x14ac:dyDescent="0.25">
      <c r="A6" s="3" t="s">
        <v>7</v>
      </c>
      <c r="B6" s="3" t="s">
        <v>9</v>
      </c>
      <c r="C6" s="3">
        <v>1987</v>
      </c>
      <c r="G6" s="3" t="s">
        <v>7</v>
      </c>
      <c r="H6" s="3" t="s">
        <v>9</v>
      </c>
      <c r="I6" s="3">
        <v>1987</v>
      </c>
      <c r="K6" s="3" t="b">
        <f t="shared" si="0"/>
        <v>0</v>
      </c>
      <c r="L6" s="3" t="b">
        <f t="shared" si="0"/>
        <v>0</v>
      </c>
      <c r="M6" s="3" t="b">
        <f t="shared" si="0"/>
        <v>0</v>
      </c>
    </row>
    <row r="7" spans="1:13" x14ac:dyDescent="0.25">
      <c r="A7" s="3" t="s">
        <v>7</v>
      </c>
      <c r="B7" s="3" t="s">
        <v>5</v>
      </c>
      <c r="C7" s="3">
        <v>7417</v>
      </c>
      <c r="G7" s="3" t="s">
        <v>7</v>
      </c>
      <c r="H7" s="3" t="s">
        <v>5</v>
      </c>
      <c r="I7" s="3">
        <v>7417</v>
      </c>
      <c r="K7" s="3" t="b">
        <f t="shared" si="0"/>
        <v>0</v>
      </c>
      <c r="L7" s="3" t="b">
        <f t="shared" si="0"/>
        <v>0</v>
      </c>
      <c r="M7" s="3" t="b">
        <f t="shared" si="0"/>
        <v>0</v>
      </c>
    </row>
    <row r="8" spans="1:13" x14ac:dyDescent="0.25">
      <c r="A8" s="3" t="s">
        <v>3</v>
      </c>
      <c r="B8" s="3" t="s">
        <v>4</v>
      </c>
      <c r="C8" s="3">
        <v>6270</v>
      </c>
      <c r="G8" s="3" t="s">
        <v>3</v>
      </c>
      <c r="H8" s="3" t="s">
        <v>4</v>
      </c>
      <c r="I8" s="3">
        <v>6270</v>
      </c>
      <c r="K8" s="3" t="b">
        <f t="shared" si="0"/>
        <v>1</v>
      </c>
      <c r="L8" s="3" t="b">
        <f t="shared" si="0"/>
        <v>1</v>
      </c>
      <c r="M8" s="3" t="b">
        <f t="shared" si="0"/>
        <v>1</v>
      </c>
    </row>
    <row r="9" spans="1:13" x14ac:dyDescent="0.25">
      <c r="A9" s="3" t="s">
        <v>6</v>
      </c>
      <c r="B9" s="3" t="s">
        <v>5</v>
      </c>
      <c r="C9" s="3">
        <v>5610</v>
      </c>
      <c r="G9" s="3" t="s">
        <v>6</v>
      </c>
      <c r="H9" s="3" t="s">
        <v>5</v>
      </c>
      <c r="I9" s="3">
        <v>5610</v>
      </c>
      <c r="K9" s="3" t="b">
        <f t="shared" si="0"/>
        <v>0</v>
      </c>
      <c r="L9" s="3" t="b">
        <f t="shared" si="0"/>
        <v>0</v>
      </c>
      <c r="M9" s="3" t="b">
        <f t="shared" si="0"/>
        <v>0</v>
      </c>
    </row>
    <row r="10" spans="1:13" x14ac:dyDescent="0.25">
      <c r="A10" s="3" t="s">
        <v>3</v>
      </c>
      <c r="B10" s="3" t="s">
        <v>10</v>
      </c>
      <c r="C10" s="3">
        <v>2546</v>
      </c>
      <c r="G10" s="3" t="s">
        <v>3</v>
      </c>
      <c r="H10" s="3" t="s">
        <v>10</v>
      </c>
      <c r="I10" s="3">
        <v>2546</v>
      </c>
      <c r="K10" s="3" t="b">
        <f t="shared" si="0"/>
        <v>1</v>
      </c>
      <c r="L10" s="3" t="b">
        <f t="shared" si="0"/>
        <v>1</v>
      </c>
      <c r="M10" s="3" t="b">
        <f t="shared" si="0"/>
        <v>1</v>
      </c>
    </row>
    <row r="11" spans="1:13" x14ac:dyDescent="0.25">
      <c r="A11" s="3" t="s">
        <v>7</v>
      </c>
      <c r="B11" s="3" t="s">
        <v>5</v>
      </c>
      <c r="C11" s="5">
        <v>6279</v>
      </c>
      <c r="G11" s="3" t="s">
        <v>7</v>
      </c>
      <c r="H11" s="3" t="s">
        <v>5</v>
      </c>
      <c r="I11" s="5">
        <v>6279</v>
      </c>
      <c r="K11" s="3" t="b">
        <f t="shared" si="0"/>
        <v>0</v>
      </c>
      <c r="L11" s="3" t="b">
        <f t="shared" si="0"/>
        <v>0</v>
      </c>
      <c r="M11" s="3" t="b">
        <f t="shared" si="0"/>
        <v>0</v>
      </c>
    </row>
  </sheetData>
  <conditionalFormatting sqref="A5:A11">
    <cfRule type="cellIs" dxfId="33" priority="2" operator="equal">
      <formula>$E$5</formula>
    </cfRule>
  </conditionalFormatting>
  <conditionalFormatting sqref="G5:I11">
    <cfRule type="expression" dxfId="32" priority="1">
      <formula>$G5=$E$5</formula>
    </cfRule>
  </conditionalFormatting>
  <dataValidations count="1">
    <dataValidation type="list" allowBlank="1" showInputMessage="1" showErrorMessage="1" sqref="E5" xr:uid="{00000000-0002-0000-0200-000000000000}">
      <formula1>SalesRep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I19"/>
  <sheetViews>
    <sheetView showGridLines="0" topLeftCell="A2" zoomScale="134" zoomScaleNormal="175" workbookViewId="0">
      <selection activeCell="I14" sqref="I14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6.42578125" customWidth="1"/>
  </cols>
  <sheetData>
    <row r="1" spans="1:9" x14ac:dyDescent="0.25">
      <c r="A1" t="s">
        <v>28</v>
      </c>
      <c r="E1" t="s">
        <v>29</v>
      </c>
    </row>
    <row r="2" spans="1:9" x14ac:dyDescent="0.25">
      <c r="A2" s="4" t="s">
        <v>11</v>
      </c>
      <c r="B2" t="s">
        <v>16</v>
      </c>
      <c r="E2" s="4" t="s">
        <v>13</v>
      </c>
      <c r="F2" t="s">
        <v>187</v>
      </c>
    </row>
    <row r="4" spans="1:9" x14ac:dyDescent="0.25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  <c r="I4" s="4" t="s">
        <v>17</v>
      </c>
    </row>
    <row r="5" spans="1:9" x14ac:dyDescent="0.25">
      <c r="A5" s="5" t="s">
        <v>3</v>
      </c>
      <c r="B5" s="5" t="s">
        <v>8</v>
      </c>
      <c r="C5" s="3">
        <f t="shared" ref="C5:C11" si="0">G5</f>
        <v>9428</v>
      </c>
      <c r="E5" s="5" t="s">
        <v>3</v>
      </c>
      <c r="F5" s="5" t="s">
        <v>8</v>
      </c>
      <c r="G5" s="3">
        <v>9428</v>
      </c>
      <c r="I5" t="s">
        <v>18</v>
      </c>
    </row>
    <row r="6" spans="1:9" x14ac:dyDescent="0.25">
      <c r="A6" s="3" t="s">
        <v>7</v>
      </c>
      <c r="B6" s="3" t="s">
        <v>9</v>
      </c>
      <c r="C6" s="3">
        <f t="shared" si="0"/>
        <v>1987</v>
      </c>
      <c r="E6" s="3" t="s">
        <v>7</v>
      </c>
      <c r="F6" s="3" t="s">
        <v>9</v>
      </c>
      <c r="G6" s="3">
        <v>1987</v>
      </c>
      <c r="I6" t="s">
        <v>19</v>
      </c>
    </row>
    <row r="7" spans="1:9" x14ac:dyDescent="0.25">
      <c r="A7" s="3" t="s">
        <v>7</v>
      </c>
      <c r="B7" s="3" t="s">
        <v>5</v>
      </c>
      <c r="C7" s="3">
        <f t="shared" si="0"/>
        <v>7417</v>
      </c>
      <c r="E7" s="3" t="s">
        <v>7</v>
      </c>
      <c r="F7" s="3" t="s">
        <v>5</v>
      </c>
      <c r="G7" s="3">
        <v>7417</v>
      </c>
      <c r="I7" t="s">
        <v>20</v>
      </c>
    </row>
    <row r="8" spans="1:9" x14ac:dyDescent="0.25">
      <c r="A8" s="3" t="s">
        <v>3</v>
      </c>
      <c r="B8" s="3" t="s">
        <v>4</v>
      </c>
      <c r="C8" s="3">
        <f t="shared" si="0"/>
        <v>6270</v>
      </c>
      <c r="E8" s="3" t="s">
        <v>3</v>
      </c>
      <c r="F8" s="3" t="s">
        <v>4</v>
      </c>
      <c r="G8" s="3">
        <v>6270</v>
      </c>
      <c r="I8" t="s">
        <v>21</v>
      </c>
    </row>
    <row r="9" spans="1:9" x14ac:dyDescent="0.25">
      <c r="A9" s="3" t="s">
        <v>6</v>
      </c>
      <c r="B9" s="3" t="s">
        <v>5</v>
      </c>
      <c r="C9" s="3">
        <f t="shared" si="0"/>
        <v>5610</v>
      </c>
      <c r="E9" s="3" t="s">
        <v>6</v>
      </c>
      <c r="F9" s="3" t="s">
        <v>5</v>
      </c>
      <c r="G9" s="3">
        <v>5610</v>
      </c>
      <c r="I9" t="s">
        <v>22</v>
      </c>
    </row>
    <row r="10" spans="1:9" x14ac:dyDescent="0.25">
      <c r="A10" s="3" t="s">
        <v>3</v>
      </c>
      <c r="B10" s="3" t="s">
        <v>10</v>
      </c>
      <c r="C10" s="3">
        <f t="shared" si="0"/>
        <v>2546</v>
      </c>
      <c r="E10" s="3" t="s">
        <v>3</v>
      </c>
      <c r="F10" s="3" t="s">
        <v>10</v>
      </c>
      <c r="G10" s="3">
        <v>2546</v>
      </c>
    </row>
    <row r="11" spans="1:9" x14ac:dyDescent="0.25">
      <c r="A11" s="3" t="s">
        <v>7</v>
      </c>
      <c r="B11" s="3" t="s">
        <v>5</v>
      </c>
      <c r="C11" s="5">
        <f t="shared" si="0"/>
        <v>6279</v>
      </c>
      <c r="E11" s="3" t="s">
        <v>7</v>
      </c>
      <c r="F11" s="3" t="s">
        <v>5</v>
      </c>
      <c r="G11" s="5">
        <v>6279</v>
      </c>
    </row>
    <row r="13" spans="1:9" x14ac:dyDescent="0.25">
      <c r="E13" s="3" t="b">
        <f>($G5&lt;(AVERAGE($G$5:$G$11)))</f>
        <v>0</v>
      </c>
      <c r="F13" s="3" t="b">
        <f t="shared" ref="F13:G13" si="1">($G5&lt;(AVERAGE($G$5:$G$11)))</f>
        <v>0</v>
      </c>
      <c r="G13" s="3" t="b">
        <f t="shared" si="1"/>
        <v>0</v>
      </c>
    </row>
    <row r="14" spans="1:9" x14ac:dyDescent="0.25">
      <c r="E14" s="3" t="b">
        <f t="shared" ref="E14:G19" si="2">($G6&lt;(AVERAGE($G$5:$G$11)))</f>
        <v>1</v>
      </c>
      <c r="F14" s="3" t="b">
        <f t="shared" si="2"/>
        <v>1</v>
      </c>
      <c r="G14" s="3" t="b">
        <f t="shared" si="2"/>
        <v>1</v>
      </c>
    </row>
    <row r="15" spans="1:9" x14ac:dyDescent="0.25">
      <c r="E15" s="3" t="b">
        <f t="shared" si="2"/>
        <v>0</v>
      </c>
      <c r="F15" s="3" t="b">
        <f t="shared" si="2"/>
        <v>0</v>
      </c>
      <c r="G15" s="3" t="b">
        <f t="shared" si="2"/>
        <v>0</v>
      </c>
    </row>
    <row r="16" spans="1:9" x14ac:dyDescent="0.25">
      <c r="E16" s="3" t="b">
        <f t="shared" si="2"/>
        <v>0</v>
      </c>
      <c r="F16" s="3" t="b">
        <f t="shared" si="2"/>
        <v>0</v>
      </c>
      <c r="G16" s="3" t="b">
        <f t="shared" si="2"/>
        <v>0</v>
      </c>
    </row>
    <row r="17" spans="5:7" x14ac:dyDescent="0.25">
      <c r="E17" s="3" t="b">
        <f t="shared" si="2"/>
        <v>1</v>
      </c>
      <c r="F17" s="3" t="b">
        <f t="shared" si="2"/>
        <v>1</v>
      </c>
      <c r="G17" s="3" t="b">
        <f t="shared" si="2"/>
        <v>1</v>
      </c>
    </row>
    <row r="18" spans="5:7" x14ac:dyDescent="0.25">
      <c r="E18" s="3" t="b">
        <f t="shared" si="2"/>
        <v>1</v>
      </c>
      <c r="F18" s="3" t="b">
        <f t="shared" si="2"/>
        <v>1</v>
      </c>
      <c r="G18" s="3" t="b">
        <f t="shared" si="2"/>
        <v>1</v>
      </c>
    </row>
    <row r="19" spans="5:7" x14ac:dyDescent="0.25">
      <c r="E19" s="3" t="b">
        <f t="shared" si="2"/>
        <v>0</v>
      </c>
      <c r="F19" s="3" t="b">
        <f t="shared" si="2"/>
        <v>0</v>
      </c>
      <c r="G19" s="3" t="b">
        <f t="shared" si="2"/>
        <v>0</v>
      </c>
    </row>
  </sheetData>
  <conditionalFormatting sqref="B5:C11">
    <cfRule type="aboveAverage" dxfId="22" priority="5" aboveAverage="0"/>
  </conditionalFormatting>
  <conditionalFormatting sqref="A5:C11">
    <cfRule type="aboveAverage" dxfId="21" priority="4" aboveAverage="0"/>
  </conditionalFormatting>
  <conditionalFormatting sqref="E5:G11">
    <cfRule type="expression" dxfId="20" priority="1" stopIfTrue="1">
      <formula>$G5&lt;(AVERAGE($G$5:$G$11))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I11"/>
  <sheetViews>
    <sheetView zoomScale="144" zoomScaleNormal="175" workbookViewId="0">
      <selection activeCell="G6" sqref="G6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6.42578125" customWidth="1"/>
  </cols>
  <sheetData>
    <row r="1" spans="1:9" x14ac:dyDescent="0.25">
      <c r="A1" t="s">
        <v>28</v>
      </c>
      <c r="E1" t="s">
        <v>29</v>
      </c>
    </row>
    <row r="2" spans="1:9" x14ac:dyDescent="0.25">
      <c r="A2" s="4" t="s">
        <v>11</v>
      </c>
      <c r="B2" t="s">
        <v>16</v>
      </c>
      <c r="E2" s="4" t="s">
        <v>13</v>
      </c>
      <c r="F2" t="s">
        <v>187</v>
      </c>
    </row>
    <row r="4" spans="1:9" x14ac:dyDescent="0.25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  <c r="I4" s="4" t="s">
        <v>17</v>
      </c>
    </row>
    <row r="5" spans="1:9" x14ac:dyDescent="0.25">
      <c r="A5" s="5" t="s">
        <v>3</v>
      </c>
      <c r="B5" s="5" t="s">
        <v>8</v>
      </c>
      <c r="C5" s="3">
        <v>9428</v>
      </c>
      <c r="E5" s="5" t="s">
        <v>3</v>
      </c>
      <c r="F5" s="5" t="s">
        <v>8</v>
      </c>
      <c r="G5" s="3">
        <v>9428</v>
      </c>
      <c r="I5" t="s">
        <v>18</v>
      </c>
    </row>
    <row r="6" spans="1:9" x14ac:dyDescent="0.25">
      <c r="A6" s="3" t="s">
        <v>7</v>
      </c>
      <c r="B6" s="3" t="s">
        <v>9</v>
      </c>
      <c r="C6" s="3">
        <v>1987</v>
      </c>
      <c r="E6" s="3" t="s">
        <v>7</v>
      </c>
      <c r="F6" s="3" t="s">
        <v>9</v>
      </c>
      <c r="G6" s="3">
        <v>1987</v>
      </c>
      <c r="I6" t="s">
        <v>19</v>
      </c>
    </row>
    <row r="7" spans="1:9" x14ac:dyDescent="0.25">
      <c r="A7" s="3" t="s">
        <v>7</v>
      </c>
      <c r="B7" s="3" t="s">
        <v>5</v>
      </c>
      <c r="C7" s="3">
        <v>7417</v>
      </c>
      <c r="E7" s="3" t="s">
        <v>7</v>
      </c>
      <c r="F7" s="3" t="s">
        <v>5</v>
      </c>
      <c r="G7" s="3">
        <v>7417</v>
      </c>
      <c r="I7" t="s">
        <v>20</v>
      </c>
    </row>
    <row r="8" spans="1:9" x14ac:dyDescent="0.25">
      <c r="A8" s="3" t="s">
        <v>3</v>
      </c>
      <c r="B8" s="3" t="s">
        <v>4</v>
      </c>
      <c r="C8" s="3">
        <v>6270</v>
      </c>
      <c r="E8" s="3" t="s">
        <v>3</v>
      </c>
      <c r="F8" s="3" t="s">
        <v>4</v>
      </c>
      <c r="G8" s="3">
        <v>6270</v>
      </c>
      <c r="I8" t="s">
        <v>21</v>
      </c>
    </row>
    <row r="9" spans="1:9" x14ac:dyDescent="0.25">
      <c r="A9" s="3" t="s">
        <v>6</v>
      </c>
      <c r="B9" s="3" t="s">
        <v>5</v>
      </c>
      <c r="C9" s="3">
        <v>5610</v>
      </c>
      <c r="E9" s="3" t="s">
        <v>6</v>
      </c>
      <c r="F9" s="3" t="s">
        <v>5</v>
      </c>
      <c r="G9" s="3">
        <v>5610</v>
      </c>
      <c r="I9" t="s">
        <v>22</v>
      </c>
    </row>
    <row r="10" spans="1:9" x14ac:dyDescent="0.25">
      <c r="A10" s="3" t="s">
        <v>3</v>
      </c>
      <c r="B10" s="3" t="s">
        <v>10</v>
      </c>
      <c r="C10" s="3">
        <v>2546</v>
      </c>
      <c r="E10" s="3" t="s">
        <v>3</v>
      </c>
      <c r="F10" s="3" t="s">
        <v>10</v>
      </c>
      <c r="G10" s="3">
        <v>2546</v>
      </c>
    </row>
    <row r="11" spans="1:9" x14ac:dyDescent="0.25">
      <c r="A11" s="3" t="s">
        <v>7</v>
      </c>
      <c r="B11" s="3" t="s">
        <v>5</v>
      </c>
      <c r="C11" s="5">
        <v>6279</v>
      </c>
      <c r="E11" s="3" t="s">
        <v>7</v>
      </c>
      <c r="F11" s="3" t="s">
        <v>5</v>
      </c>
      <c r="G11" s="5">
        <v>6279</v>
      </c>
    </row>
  </sheetData>
  <conditionalFormatting sqref="C5:C11">
    <cfRule type="aboveAverage" dxfId="31" priority="2" aboveAverage="0"/>
  </conditionalFormatting>
  <conditionalFormatting sqref="E5:G11">
    <cfRule type="expression" dxfId="30" priority="1">
      <formula>$G5&lt;AVERAGE($G$5:$G$11)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K11"/>
  <sheetViews>
    <sheetView showGridLines="0" zoomScale="141" zoomScaleNormal="175" workbookViewId="0">
      <selection activeCell="E12" sqref="E12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5.7109375" customWidth="1"/>
  </cols>
  <sheetData>
    <row r="1" spans="1:11" x14ac:dyDescent="0.25">
      <c r="A1" t="s">
        <v>30</v>
      </c>
      <c r="E1" t="s">
        <v>31</v>
      </c>
    </row>
    <row r="2" spans="1:11" x14ac:dyDescent="0.25">
      <c r="A2" s="4" t="s">
        <v>11</v>
      </c>
      <c r="B2" t="s">
        <v>12</v>
      </c>
      <c r="E2" s="4" t="s">
        <v>13</v>
      </c>
      <c r="F2" t="s">
        <v>14</v>
      </c>
      <c r="I2" s="6" t="s">
        <v>15</v>
      </c>
      <c r="J2" s="3">
        <v>3</v>
      </c>
    </row>
    <row r="3" spans="1:11" x14ac:dyDescent="0.25">
      <c r="I3" s="6" t="str">
        <f>J2&amp;" value:"</f>
        <v>3 value:</v>
      </c>
      <c r="J3" s="7">
        <f>LARGE($G$5:$G$11,J2)</f>
        <v>6279</v>
      </c>
      <c r="K3" t="str">
        <f ca="1">IF(_xlfn.ISFORMULA(J3),_xlfn.FORMULATEXT(J3),"")</f>
        <v>=LARGE($G$5:$G$11,J2)</v>
      </c>
    </row>
    <row r="4" spans="1:11" x14ac:dyDescent="0.25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</row>
    <row r="5" spans="1:11" x14ac:dyDescent="0.25">
      <c r="A5" s="5" t="s">
        <v>3</v>
      </c>
      <c r="B5" s="5" t="s">
        <v>8</v>
      </c>
      <c r="C5" s="3">
        <f t="shared" ref="C5:C11" si="0">G5</f>
        <v>9428</v>
      </c>
      <c r="E5" s="5" t="s">
        <v>3</v>
      </c>
      <c r="F5" s="5" t="s">
        <v>8</v>
      </c>
      <c r="G5" s="3">
        <v>9428</v>
      </c>
      <c r="I5" s="3" t="b">
        <f>$G5&gt;=$J$3</f>
        <v>1</v>
      </c>
      <c r="J5" s="3" t="b">
        <f t="shared" ref="J5:K5" si="1">$G5&gt;=$J$3</f>
        <v>1</v>
      </c>
      <c r="K5" s="3" t="b">
        <f t="shared" si="1"/>
        <v>1</v>
      </c>
    </row>
    <row r="6" spans="1:11" x14ac:dyDescent="0.25">
      <c r="A6" s="3" t="s">
        <v>7</v>
      </c>
      <c r="B6" s="3" t="s">
        <v>9</v>
      </c>
      <c r="C6" s="3">
        <f t="shared" si="0"/>
        <v>1987</v>
      </c>
      <c r="E6" s="3" t="s">
        <v>7</v>
      </c>
      <c r="F6" s="3" t="s">
        <v>9</v>
      </c>
      <c r="G6" s="3">
        <v>1987</v>
      </c>
      <c r="I6" s="3" t="b">
        <f t="shared" ref="I6:K11" si="2">$G6&gt;=$J$3</f>
        <v>0</v>
      </c>
      <c r="J6" s="3" t="b">
        <f t="shared" si="2"/>
        <v>0</v>
      </c>
      <c r="K6" s="3" t="b">
        <f t="shared" si="2"/>
        <v>0</v>
      </c>
    </row>
    <row r="7" spans="1:11" x14ac:dyDescent="0.25">
      <c r="A7" s="3" t="s">
        <v>7</v>
      </c>
      <c r="B7" s="3" t="s">
        <v>5</v>
      </c>
      <c r="C7" s="3">
        <f t="shared" si="0"/>
        <v>7417</v>
      </c>
      <c r="E7" s="3" t="s">
        <v>7</v>
      </c>
      <c r="F7" s="3" t="s">
        <v>5</v>
      </c>
      <c r="G7" s="3">
        <v>7417</v>
      </c>
      <c r="I7" s="3" t="b">
        <f t="shared" si="2"/>
        <v>1</v>
      </c>
      <c r="J7" s="3" t="b">
        <f t="shared" si="2"/>
        <v>1</v>
      </c>
      <c r="K7" s="3" t="b">
        <f t="shared" si="2"/>
        <v>1</v>
      </c>
    </row>
    <row r="8" spans="1:11" x14ac:dyDescent="0.25">
      <c r="A8" s="3" t="s">
        <v>3</v>
      </c>
      <c r="B8" s="3" t="s">
        <v>4</v>
      </c>
      <c r="C8" s="3">
        <f t="shared" si="0"/>
        <v>6270</v>
      </c>
      <c r="E8" s="3" t="s">
        <v>3</v>
      </c>
      <c r="F8" s="3" t="s">
        <v>4</v>
      </c>
      <c r="G8" s="3">
        <v>6270</v>
      </c>
      <c r="I8" s="3" t="b">
        <f t="shared" si="2"/>
        <v>0</v>
      </c>
      <c r="J8" s="3" t="b">
        <f t="shared" si="2"/>
        <v>0</v>
      </c>
      <c r="K8" s="3" t="b">
        <f t="shared" si="2"/>
        <v>0</v>
      </c>
    </row>
    <row r="9" spans="1:11" x14ac:dyDescent="0.25">
      <c r="A9" s="3" t="s">
        <v>6</v>
      </c>
      <c r="B9" s="3" t="s">
        <v>5</v>
      </c>
      <c r="C9" s="3">
        <f t="shared" si="0"/>
        <v>5610</v>
      </c>
      <c r="E9" s="3" t="s">
        <v>6</v>
      </c>
      <c r="F9" s="3" t="s">
        <v>5</v>
      </c>
      <c r="G9" s="3">
        <v>5610</v>
      </c>
      <c r="I9" s="3" t="b">
        <f t="shared" si="2"/>
        <v>0</v>
      </c>
      <c r="J9" s="3" t="b">
        <f t="shared" si="2"/>
        <v>0</v>
      </c>
      <c r="K9" s="3" t="b">
        <f t="shared" si="2"/>
        <v>0</v>
      </c>
    </row>
    <row r="10" spans="1:11" x14ac:dyDescent="0.25">
      <c r="A10" s="3" t="s">
        <v>3</v>
      </c>
      <c r="B10" s="3" t="s">
        <v>10</v>
      </c>
      <c r="C10" s="3">
        <f t="shared" si="0"/>
        <v>2546</v>
      </c>
      <c r="E10" s="3" t="s">
        <v>3</v>
      </c>
      <c r="F10" s="3" t="s">
        <v>10</v>
      </c>
      <c r="G10" s="3">
        <v>2546</v>
      </c>
      <c r="I10" s="3" t="b">
        <f t="shared" si="2"/>
        <v>0</v>
      </c>
      <c r="J10" s="3" t="b">
        <f t="shared" si="2"/>
        <v>0</v>
      </c>
      <c r="K10" s="3" t="b">
        <f t="shared" si="2"/>
        <v>0</v>
      </c>
    </row>
    <row r="11" spans="1:11" x14ac:dyDescent="0.25">
      <c r="A11" s="3" t="s">
        <v>7</v>
      </c>
      <c r="B11" s="3" t="s">
        <v>5</v>
      </c>
      <c r="C11" s="5">
        <f t="shared" si="0"/>
        <v>6279</v>
      </c>
      <c r="E11" s="3" t="s">
        <v>7</v>
      </c>
      <c r="F11" s="3" t="s">
        <v>5</v>
      </c>
      <c r="G11" s="5">
        <v>6279</v>
      </c>
      <c r="I11" s="3" t="b">
        <f t="shared" si="2"/>
        <v>1</v>
      </c>
      <c r="J11" s="3" t="b">
        <f t="shared" si="2"/>
        <v>1</v>
      </c>
      <c r="K11" s="3" t="b">
        <f t="shared" si="2"/>
        <v>1</v>
      </c>
    </row>
  </sheetData>
  <conditionalFormatting sqref="A5:C11">
    <cfRule type="top10" dxfId="18" priority="2" rank="3"/>
  </conditionalFormatting>
  <conditionalFormatting sqref="E5:G11">
    <cfRule type="expression" dxfId="19" priority="1">
      <formula>$G5&gt;=$J$3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K11"/>
  <sheetViews>
    <sheetView topLeftCell="B1" zoomScale="175" zoomScaleNormal="175" workbookViewId="0">
      <selection activeCell="I6" sqref="I6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5.7109375" customWidth="1"/>
  </cols>
  <sheetData>
    <row r="1" spans="1:11" x14ac:dyDescent="0.25">
      <c r="A1" t="s">
        <v>30</v>
      </c>
      <c r="E1" t="s">
        <v>31</v>
      </c>
    </row>
    <row r="2" spans="1:11" x14ac:dyDescent="0.25">
      <c r="A2" s="4" t="s">
        <v>11</v>
      </c>
      <c r="B2" t="s">
        <v>12</v>
      </c>
      <c r="E2" s="4" t="s">
        <v>13</v>
      </c>
      <c r="F2" t="s">
        <v>14</v>
      </c>
      <c r="I2" s="6" t="s">
        <v>15</v>
      </c>
      <c r="J2" s="3">
        <v>3</v>
      </c>
    </row>
    <row r="3" spans="1:11" x14ac:dyDescent="0.25">
      <c r="I3" s="6" t="str">
        <f>J2&amp;" value:"</f>
        <v>3 value:</v>
      </c>
      <c r="J3" s="7">
        <f>LARGE($G$5:$G$11,J2)</f>
        <v>6279</v>
      </c>
      <c r="K3" t="str">
        <f ca="1">IF(_xlfn.ISFORMULA(J3),_xlfn.FORMULATEXT(J3),"")</f>
        <v>=LARGE($G$5:$G$11,J2)</v>
      </c>
    </row>
    <row r="4" spans="1:11" x14ac:dyDescent="0.25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</row>
    <row r="5" spans="1:11" x14ac:dyDescent="0.25">
      <c r="A5" s="5" t="s">
        <v>3</v>
      </c>
      <c r="B5" s="5" t="s">
        <v>8</v>
      </c>
      <c r="C5" s="3">
        <v>9428</v>
      </c>
      <c r="E5" s="5" t="s">
        <v>3</v>
      </c>
      <c r="F5" s="5" t="s">
        <v>8</v>
      </c>
      <c r="G5" s="3">
        <v>9428</v>
      </c>
      <c r="I5" s="3" t="b">
        <f>$G5&gt;=$J$3</f>
        <v>1</v>
      </c>
      <c r="J5" s="3" t="b">
        <f t="shared" ref="J5:K5" si="0">$G5&gt;=$J$3</f>
        <v>1</v>
      </c>
      <c r="K5" s="3" t="b">
        <f t="shared" si="0"/>
        <v>1</v>
      </c>
    </row>
    <row r="6" spans="1:11" x14ac:dyDescent="0.25">
      <c r="A6" s="3" t="s">
        <v>7</v>
      </c>
      <c r="B6" s="3" t="s">
        <v>9</v>
      </c>
      <c r="C6" s="3">
        <v>1987</v>
      </c>
      <c r="E6" s="3" t="s">
        <v>7</v>
      </c>
      <c r="F6" s="3" t="s">
        <v>9</v>
      </c>
      <c r="G6" s="3">
        <v>1987</v>
      </c>
      <c r="I6" s="3" t="b">
        <f t="shared" ref="I6:K11" si="1">$G6&gt;=$J$3</f>
        <v>0</v>
      </c>
      <c r="J6" s="3" t="b">
        <f t="shared" si="1"/>
        <v>0</v>
      </c>
      <c r="K6" s="3" t="b">
        <f t="shared" si="1"/>
        <v>0</v>
      </c>
    </row>
    <row r="7" spans="1:11" x14ac:dyDescent="0.25">
      <c r="A7" s="3" t="s">
        <v>7</v>
      </c>
      <c r="B7" s="3" t="s">
        <v>5</v>
      </c>
      <c r="C7" s="3">
        <v>7417</v>
      </c>
      <c r="E7" s="3" t="s">
        <v>7</v>
      </c>
      <c r="F7" s="3" t="s">
        <v>5</v>
      </c>
      <c r="G7" s="3">
        <v>7417</v>
      </c>
      <c r="I7" s="3" t="b">
        <f t="shared" si="1"/>
        <v>1</v>
      </c>
      <c r="J7" s="3" t="b">
        <f t="shared" si="1"/>
        <v>1</v>
      </c>
      <c r="K7" s="3" t="b">
        <f t="shared" si="1"/>
        <v>1</v>
      </c>
    </row>
    <row r="8" spans="1:11" x14ac:dyDescent="0.25">
      <c r="A8" s="3" t="s">
        <v>3</v>
      </c>
      <c r="B8" s="3" t="s">
        <v>4</v>
      </c>
      <c r="C8" s="3">
        <v>6270</v>
      </c>
      <c r="E8" s="3" t="s">
        <v>3</v>
      </c>
      <c r="F8" s="3" t="s">
        <v>4</v>
      </c>
      <c r="G8" s="3">
        <v>6270</v>
      </c>
      <c r="I8" s="3" t="b">
        <f t="shared" si="1"/>
        <v>0</v>
      </c>
      <c r="J8" s="3" t="b">
        <f t="shared" si="1"/>
        <v>0</v>
      </c>
      <c r="K8" s="3" t="b">
        <f t="shared" si="1"/>
        <v>0</v>
      </c>
    </row>
    <row r="9" spans="1:11" x14ac:dyDescent="0.25">
      <c r="A9" s="3" t="s">
        <v>6</v>
      </c>
      <c r="B9" s="3" t="s">
        <v>5</v>
      </c>
      <c r="C9" s="3">
        <v>5610</v>
      </c>
      <c r="E9" s="3" t="s">
        <v>6</v>
      </c>
      <c r="F9" s="3" t="s">
        <v>5</v>
      </c>
      <c r="G9" s="3">
        <v>5610</v>
      </c>
      <c r="I9" s="3" t="b">
        <f t="shared" si="1"/>
        <v>0</v>
      </c>
      <c r="J9" s="3" t="b">
        <f t="shared" si="1"/>
        <v>0</v>
      </c>
      <c r="K9" s="3" t="b">
        <f t="shared" si="1"/>
        <v>0</v>
      </c>
    </row>
    <row r="10" spans="1:11" x14ac:dyDescent="0.25">
      <c r="A10" s="3" t="s">
        <v>3</v>
      </c>
      <c r="B10" s="3" t="s">
        <v>10</v>
      </c>
      <c r="C10" s="3">
        <v>2546</v>
      </c>
      <c r="E10" s="3" t="s">
        <v>3</v>
      </c>
      <c r="F10" s="3" t="s">
        <v>10</v>
      </c>
      <c r="G10" s="3">
        <v>2546</v>
      </c>
      <c r="I10" s="3" t="b">
        <f t="shared" si="1"/>
        <v>0</v>
      </c>
      <c r="J10" s="3" t="b">
        <f t="shared" si="1"/>
        <v>0</v>
      </c>
      <c r="K10" s="3" t="b">
        <f t="shared" si="1"/>
        <v>0</v>
      </c>
    </row>
    <row r="11" spans="1:11" x14ac:dyDescent="0.25">
      <c r="A11" s="3" t="s">
        <v>7</v>
      </c>
      <c r="B11" s="3" t="s">
        <v>5</v>
      </c>
      <c r="C11" s="5">
        <v>6279</v>
      </c>
      <c r="E11" s="3" t="s">
        <v>7</v>
      </c>
      <c r="F11" s="3" t="s">
        <v>5</v>
      </c>
      <c r="G11" s="5">
        <v>6279</v>
      </c>
      <c r="I11" s="3" t="b">
        <f t="shared" si="1"/>
        <v>1</v>
      </c>
      <c r="J11" s="3" t="b">
        <f t="shared" si="1"/>
        <v>1</v>
      </c>
      <c r="K11" s="3" t="b">
        <f t="shared" si="1"/>
        <v>1</v>
      </c>
    </row>
  </sheetData>
  <conditionalFormatting sqref="C5:C11">
    <cfRule type="top10" dxfId="29" priority="2" rank="3"/>
  </conditionalFormatting>
  <conditionalFormatting sqref="E5:G11">
    <cfRule type="expression" dxfId="28" priority="1">
      <formula>$G5&gt;=$J$3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G187"/>
  <sheetViews>
    <sheetView showGridLines="0" tabSelected="1" zoomScale="125" zoomScaleNormal="145" workbookViewId="0">
      <selection activeCell="C13" sqref="C13"/>
    </sheetView>
  </sheetViews>
  <sheetFormatPr defaultColWidth="8.85546875" defaultRowHeight="15" x14ac:dyDescent="0.25"/>
  <cols>
    <col min="1" max="1" width="14.7109375" bestFit="1" customWidth="1"/>
    <col min="3" max="3" width="34.85546875" bestFit="1" customWidth="1"/>
    <col min="4" max="4" width="16.85546875" bestFit="1" customWidth="1"/>
    <col min="5" max="5" width="10.28515625" bestFit="1" customWidth="1"/>
    <col min="6" max="6" width="11.42578125" customWidth="1"/>
  </cols>
  <sheetData>
    <row r="1" spans="1:7" x14ac:dyDescent="0.25">
      <c r="A1" s="8" t="s">
        <v>24</v>
      </c>
      <c r="C1" s="4" t="s">
        <v>73</v>
      </c>
    </row>
    <row r="2" spans="1:7" x14ac:dyDescent="0.25">
      <c r="A2" s="5">
        <v>29.4</v>
      </c>
      <c r="C2" t="s">
        <v>64</v>
      </c>
    </row>
    <row r="3" spans="1:7" x14ac:dyDescent="0.25">
      <c r="A3" s="3">
        <v>37.1</v>
      </c>
      <c r="C3" t="s">
        <v>65</v>
      </c>
    </row>
    <row r="4" spans="1:7" x14ac:dyDescent="0.25">
      <c r="A4" s="3">
        <v>26</v>
      </c>
    </row>
    <row r="5" spans="1:7" x14ac:dyDescent="0.25">
      <c r="A5" s="3">
        <v>15.6</v>
      </c>
    </row>
    <row r="6" spans="1:7" x14ac:dyDescent="0.25">
      <c r="A6" s="3">
        <v>40.9</v>
      </c>
      <c r="C6" s="20" t="s">
        <v>186</v>
      </c>
      <c r="D6" s="20"/>
      <c r="E6" s="20"/>
      <c r="F6" s="20"/>
    </row>
    <row r="7" spans="1:7" x14ac:dyDescent="0.25">
      <c r="A7" s="3">
        <v>38.1</v>
      </c>
      <c r="C7" s="4" t="s">
        <v>188</v>
      </c>
      <c r="D7" s="4" t="s">
        <v>25</v>
      </c>
      <c r="E7" s="4" t="s">
        <v>23</v>
      </c>
    </row>
    <row r="8" spans="1:7" x14ac:dyDescent="0.25">
      <c r="A8" s="3">
        <v>1.7</v>
      </c>
      <c r="C8" t="str">
        <f>"        Score &lt;= "&amp;D8</f>
        <v xml:space="preserve">        Score &lt;= 10</v>
      </c>
      <c r="D8">
        <v>10</v>
      </c>
    </row>
    <row r="9" spans="1:7" x14ac:dyDescent="0.25">
      <c r="A9" s="3">
        <v>16.5</v>
      </c>
      <c r="C9" t="str">
        <f t="shared" ref="C9:C12" si="0">D8&amp;" &lt; Score &lt;= "&amp;D9</f>
        <v>10 &lt; Score &lt;= 20</v>
      </c>
      <c r="D9">
        <v>20</v>
      </c>
    </row>
    <row r="10" spans="1:7" x14ac:dyDescent="0.25">
      <c r="A10" s="3">
        <v>33.200000000000003</v>
      </c>
      <c r="C10" t="str">
        <f t="shared" si="0"/>
        <v>20 &lt; Score &lt;= 30</v>
      </c>
      <c r="D10">
        <v>30</v>
      </c>
    </row>
    <row r="11" spans="1:7" x14ac:dyDescent="0.25">
      <c r="A11" s="3">
        <v>37.200000000000003</v>
      </c>
      <c r="C11" t="str">
        <f t="shared" si="0"/>
        <v>30 &lt; Score &lt;= 40</v>
      </c>
      <c r="D11">
        <v>40</v>
      </c>
    </row>
    <row r="12" spans="1:7" x14ac:dyDescent="0.25">
      <c r="A12" s="3">
        <v>18.600000000000001</v>
      </c>
      <c r="C12" t="str">
        <f t="shared" si="0"/>
        <v>40 &lt; Score &lt;= 50</v>
      </c>
      <c r="D12">
        <v>50</v>
      </c>
      <c r="G12" t="s">
        <v>190</v>
      </c>
    </row>
    <row r="13" spans="1:7" x14ac:dyDescent="0.25">
      <c r="A13" s="3">
        <v>3.3</v>
      </c>
    </row>
    <row r="14" spans="1:7" x14ac:dyDescent="0.25">
      <c r="A14" s="3">
        <v>37.9</v>
      </c>
    </row>
    <row r="15" spans="1:7" x14ac:dyDescent="0.25">
      <c r="A15" s="3">
        <v>37.799999999999997</v>
      </c>
    </row>
    <row r="16" spans="1:7" x14ac:dyDescent="0.25">
      <c r="A16" s="3">
        <v>20.7</v>
      </c>
    </row>
    <row r="17" spans="1:1" x14ac:dyDescent="0.25">
      <c r="A17" s="3">
        <v>31.9</v>
      </c>
    </row>
    <row r="18" spans="1:1" x14ac:dyDescent="0.25">
      <c r="A18" s="3">
        <v>21</v>
      </c>
    </row>
    <row r="19" spans="1:1" x14ac:dyDescent="0.25">
      <c r="A19" s="3">
        <v>9.8000000000000007</v>
      </c>
    </row>
    <row r="20" spans="1:1" x14ac:dyDescent="0.25">
      <c r="A20" s="3">
        <v>25.9</v>
      </c>
    </row>
    <row r="21" spans="1:1" x14ac:dyDescent="0.25">
      <c r="A21" s="3">
        <v>28.3</v>
      </c>
    </row>
    <row r="22" spans="1:1" x14ac:dyDescent="0.25">
      <c r="A22" s="3">
        <v>36.1</v>
      </c>
    </row>
    <row r="23" spans="1:1" x14ac:dyDescent="0.25">
      <c r="A23" s="3">
        <v>25.4</v>
      </c>
    </row>
    <row r="24" spans="1:1" x14ac:dyDescent="0.25">
      <c r="A24" s="3">
        <v>23.7</v>
      </c>
    </row>
    <row r="25" spans="1:1" x14ac:dyDescent="0.25">
      <c r="A25" s="3">
        <v>18.899999999999999</v>
      </c>
    </row>
    <row r="26" spans="1:1" x14ac:dyDescent="0.25">
      <c r="A26" s="3">
        <v>5.2</v>
      </c>
    </row>
    <row r="27" spans="1:1" x14ac:dyDescent="0.25">
      <c r="A27" s="3">
        <v>25.7</v>
      </c>
    </row>
    <row r="28" spans="1:1" x14ac:dyDescent="0.25">
      <c r="A28" s="3">
        <v>39.9</v>
      </c>
    </row>
    <row r="29" spans="1:1" x14ac:dyDescent="0.25">
      <c r="A29" s="3">
        <v>28.4</v>
      </c>
    </row>
    <row r="30" spans="1:1" x14ac:dyDescent="0.25">
      <c r="A30" s="3">
        <v>33.799999999999997</v>
      </c>
    </row>
    <row r="31" spans="1:1" x14ac:dyDescent="0.25">
      <c r="A31" s="3">
        <v>25.5</v>
      </c>
    </row>
    <row r="32" spans="1:1" x14ac:dyDescent="0.25">
      <c r="A32" s="3">
        <v>43</v>
      </c>
    </row>
    <row r="33" spans="1:1" x14ac:dyDescent="0.25">
      <c r="A33" s="3">
        <v>28.1</v>
      </c>
    </row>
    <row r="34" spans="1:1" x14ac:dyDescent="0.25">
      <c r="A34" s="3">
        <v>18.100000000000001</v>
      </c>
    </row>
    <row r="35" spans="1:1" x14ac:dyDescent="0.25">
      <c r="A35" s="3">
        <v>34.200000000000003</v>
      </c>
    </row>
    <row r="36" spans="1:1" x14ac:dyDescent="0.25">
      <c r="A36" s="3">
        <v>26.6</v>
      </c>
    </row>
    <row r="37" spans="1:1" x14ac:dyDescent="0.25">
      <c r="A37" s="3">
        <v>39.700000000000003</v>
      </c>
    </row>
    <row r="38" spans="1:1" x14ac:dyDescent="0.25">
      <c r="A38" s="3">
        <v>30.7</v>
      </c>
    </row>
    <row r="39" spans="1:1" x14ac:dyDescent="0.25">
      <c r="A39" s="3">
        <v>16.7</v>
      </c>
    </row>
    <row r="40" spans="1:1" x14ac:dyDescent="0.25">
      <c r="A40" s="3">
        <v>33.19</v>
      </c>
    </row>
    <row r="41" spans="1:1" x14ac:dyDescent="0.25">
      <c r="A41" s="3">
        <v>28.799999999999997</v>
      </c>
    </row>
    <row r="42" spans="1:1" x14ac:dyDescent="0.25">
      <c r="A42" s="3">
        <v>31.6</v>
      </c>
    </row>
    <row r="43" spans="1:1" x14ac:dyDescent="0.25">
      <c r="A43" s="3">
        <v>26.2</v>
      </c>
    </row>
    <row r="44" spans="1:1" x14ac:dyDescent="0.25">
      <c r="A44" s="3">
        <v>39.5</v>
      </c>
    </row>
    <row r="45" spans="1:1" x14ac:dyDescent="0.25">
      <c r="A45" s="3">
        <v>27.1</v>
      </c>
    </row>
    <row r="46" spans="1:1" x14ac:dyDescent="0.25">
      <c r="A46" s="3">
        <v>10</v>
      </c>
    </row>
    <row r="47" spans="1:1" x14ac:dyDescent="0.25">
      <c r="A47" s="3">
        <v>25.3</v>
      </c>
    </row>
    <row r="48" spans="1:1" x14ac:dyDescent="0.25">
      <c r="A48" s="3">
        <v>19</v>
      </c>
    </row>
    <row r="49" spans="1:1" x14ac:dyDescent="0.25">
      <c r="A49" s="3">
        <v>28.1</v>
      </c>
    </row>
    <row r="50" spans="1:1" x14ac:dyDescent="0.25">
      <c r="A50" s="3">
        <v>15.4</v>
      </c>
    </row>
    <row r="51" spans="1:1" x14ac:dyDescent="0.25">
      <c r="A51" s="3">
        <v>23.4</v>
      </c>
    </row>
    <row r="52" spans="1:1" x14ac:dyDescent="0.25">
      <c r="A52" s="3">
        <v>37.9</v>
      </c>
    </row>
    <row r="53" spans="1:1" x14ac:dyDescent="0.25">
      <c r="A53" s="3">
        <v>8.3000000000000007</v>
      </c>
    </row>
    <row r="54" spans="1:1" x14ac:dyDescent="0.25">
      <c r="A54" s="3">
        <v>28.8</v>
      </c>
    </row>
    <row r="55" spans="1:1" x14ac:dyDescent="0.25">
      <c r="A55" s="3">
        <v>8.5</v>
      </c>
    </row>
    <row r="56" spans="1:1" x14ac:dyDescent="0.25">
      <c r="A56" s="3">
        <v>20.3</v>
      </c>
    </row>
    <row r="57" spans="1:1" x14ac:dyDescent="0.25">
      <c r="A57" s="3">
        <v>25</v>
      </c>
    </row>
    <row r="58" spans="1:1" x14ac:dyDescent="0.25">
      <c r="A58" s="3">
        <v>22.5</v>
      </c>
    </row>
    <row r="59" spans="1:1" x14ac:dyDescent="0.25">
      <c r="A59" s="3">
        <v>34.6</v>
      </c>
    </row>
    <row r="60" spans="1:1" x14ac:dyDescent="0.25">
      <c r="A60" s="3">
        <v>4.7</v>
      </c>
    </row>
    <row r="61" spans="1:1" x14ac:dyDescent="0.25">
      <c r="A61" s="3">
        <v>33.299999999999997</v>
      </c>
    </row>
    <row r="62" spans="1:1" x14ac:dyDescent="0.25">
      <c r="A62" s="3">
        <v>39.700000000000003</v>
      </c>
    </row>
    <row r="63" spans="1:1" x14ac:dyDescent="0.25">
      <c r="A63" s="3">
        <v>12.9</v>
      </c>
    </row>
    <row r="64" spans="1:1" x14ac:dyDescent="0.25">
      <c r="A64" s="3">
        <v>16.8</v>
      </c>
    </row>
    <row r="65" spans="1:1" x14ac:dyDescent="0.25">
      <c r="A65" s="3">
        <v>3</v>
      </c>
    </row>
    <row r="66" spans="1:1" x14ac:dyDescent="0.25">
      <c r="A66" s="3">
        <v>23.6</v>
      </c>
    </row>
    <row r="67" spans="1:1" x14ac:dyDescent="0.25">
      <c r="A67" s="3">
        <v>29.4</v>
      </c>
    </row>
    <row r="68" spans="1:1" x14ac:dyDescent="0.25">
      <c r="A68" s="3">
        <v>27</v>
      </c>
    </row>
    <row r="69" spans="1:1" x14ac:dyDescent="0.25">
      <c r="A69" s="3">
        <v>34.799999999999997</v>
      </c>
    </row>
    <row r="70" spans="1:1" x14ac:dyDescent="0.25">
      <c r="A70" s="3">
        <v>34.119999999999997</v>
      </c>
    </row>
    <row r="71" spans="1:1" x14ac:dyDescent="0.25">
      <c r="A71" s="3">
        <v>40.1</v>
      </c>
    </row>
    <row r="72" spans="1:1" x14ac:dyDescent="0.25">
      <c r="A72" s="3">
        <v>38.299999999999997</v>
      </c>
    </row>
    <row r="73" spans="1:1" x14ac:dyDescent="0.25">
      <c r="A73" s="3">
        <v>23.7</v>
      </c>
    </row>
    <row r="74" spans="1:1" x14ac:dyDescent="0.25">
      <c r="A74" s="3">
        <v>8.4</v>
      </c>
    </row>
    <row r="75" spans="1:1" x14ac:dyDescent="0.25">
      <c r="A75" s="3">
        <v>16.7</v>
      </c>
    </row>
    <row r="76" spans="1:1" x14ac:dyDescent="0.25">
      <c r="A76" s="3">
        <v>37.299999999999997</v>
      </c>
    </row>
    <row r="77" spans="1:1" x14ac:dyDescent="0.25">
      <c r="A77" s="3">
        <v>10.3</v>
      </c>
    </row>
    <row r="78" spans="1:1" x14ac:dyDescent="0.25">
      <c r="A78" s="3">
        <v>23.7</v>
      </c>
    </row>
    <row r="79" spans="1:1" x14ac:dyDescent="0.25">
      <c r="A79" s="3">
        <v>24.5</v>
      </c>
    </row>
    <row r="80" spans="1:1" x14ac:dyDescent="0.25">
      <c r="A80" s="3">
        <v>21.6</v>
      </c>
    </row>
    <row r="81" spans="1:1" x14ac:dyDescent="0.25">
      <c r="A81" s="3">
        <v>12.3</v>
      </c>
    </row>
    <row r="82" spans="1:1" x14ac:dyDescent="0.25">
      <c r="A82" s="3">
        <v>46</v>
      </c>
    </row>
    <row r="83" spans="1:1" x14ac:dyDescent="0.25">
      <c r="A83" s="3">
        <v>40.200000000000003</v>
      </c>
    </row>
    <row r="84" spans="1:1" x14ac:dyDescent="0.25">
      <c r="A84" s="3">
        <v>30.4</v>
      </c>
    </row>
    <row r="85" spans="1:1" x14ac:dyDescent="0.25">
      <c r="A85" s="3">
        <v>18.7</v>
      </c>
    </row>
    <row r="86" spans="1:1" x14ac:dyDescent="0.25">
      <c r="A86" s="3">
        <v>12</v>
      </c>
    </row>
    <row r="87" spans="1:1" x14ac:dyDescent="0.25">
      <c r="A87" s="3">
        <v>38.25</v>
      </c>
    </row>
    <row r="88" spans="1:1" x14ac:dyDescent="0.25">
      <c r="A88" s="3">
        <v>38.42</v>
      </c>
    </row>
    <row r="89" spans="1:1" x14ac:dyDescent="0.25">
      <c r="A89" s="3">
        <v>44.2</v>
      </c>
    </row>
    <row r="90" spans="1:1" x14ac:dyDescent="0.25">
      <c r="A90" s="3">
        <v>39.6</v>
      </c>
    </row>
    <row r="91" spans="1:1" x14ac:dyDescent="0.25">
      <c r="A91" s="3">
        <v>10.1</v>
      </c>
    </row>
    <row r="92" spans="1:1" x14ac:dyDescent="0.25">
      <c r="A92" s="3">
        <v>22.9</v>
      </c>
    </row>
    <row r="93" spans="1:1" x14ac:dyDescent="0.25">
      <c r="A93" s="3">
        <v>14.1</v>
      </c>
    </row>
    <row r="94" spans="1:1" x14ac:dyDescent="0.25">
      <c r="A94" s="3">
        <v>24.700000000000003</v>
      </c>
    </row>
    <row r="95" spans="1:1" x14ac:dyDescent="0.25">
      <c r="A95" s="3">
        <v>17.600000000000001</v>
      </c>
    </row>
    <row r="96" spans="1:1" x14ac:dyDescent="0.25">
      <c r="A96" s="3">
        <v>13.1</v>
      </c>
    </row>
    <row r="97" spans="1:1" x14ac:dyDescent="0.25">
      <c r="A97" s="3">
        <v>34.53</v>
      </c>
    </row>
    <row r="98" spans="1:1" x14ac:dyDescent="0.25">
      <c r="A98" s="3">
        <v>35.4</v>
      </c>
    </row>
    <row r="99" spans="1:1" x14ac:dyDescent="0.25">
      <c r="A99" s="3">
        <v>22</v>
      </c>
    </row>
    <row r="100" spans="1:1" x14ac:dyDescent="0.25">
      <c r="A100" s="3">
        <v>44.3</v>
      </c>
    </row>
    <row r="101" spans="1:1" x14ac:dyDescent="0.25">
      <c r="A101" s="3">
        <v>7.4</v>
      </c>
    </row>
    <row r="102" spans="1:1" x14ac:dyDescent="0.25">
      <c r="A102" s="3">
        <v>37.6</v>
      </c>
    </row>
    <row r="103" spans="1:1" x14ac:dyDescent="0.25">
      <c r="A103" s="3">
        <v>34.4</v>
      </c>
    </row>
    <row r="104" spans="1:1" x14ac:dyDescent="0.25">
      <c r="A104" s="3">
        <v>31</v>
      </c>
    </row>
    <row r="105" spans="1:1" x14ac:dyDescent="0.25">
      <c r="A105" s="3">
        <v>31.799999999999997</v>
      </c>
    </row>
    <row r="106" spans="1:1" x14ac:dyDescent="0.25">
      <c r="A106" s="3">
        <v>25.700000000000003</v>
      </c>
    </row>
    <row r="107" spans="1:1" x14ac:dyDescent="0.25">
      <c r="A107" s="3">
        <v>47.9</v>
      </c>
    </row>
    <row r="108" spans="1:1" x14ac:dyDescent="0.25">
      <c r="A108" s="3">
        <v>26.6</v>
      </c>
    </row>
    <row r="109" spans="1:1" x14ac:dyDescent="0.25">
      <c r="A109" s="3">
        <v>34.299999999999997</v>
      </c>
    </row>
    <row r="110" spans="1:1" x14ac:dyDescent="0.25">
      <c r="A110" s="3">
        <v>35.32</v>
      </c>
    </row>
    <row r="111" spans="1:1" x14ac:dyDescent="0.25">
      <c r="A111" s="3">
        <v>38.21</v>
      </c>
    </row>
    <row r="112" spans="1:1" x14ac:dyDescent="0.25">
      <c r="A112" s="3">
        <v>13.2</v>
      </c>
    </row>
    <row r="113" spans="1:1" x14ac:dyDescent="0.25">
      <c r="A113" s="3">
        <v>35.1</v>
      </c>
    </row>
    <row r="114" spans="1:1" x14ac:dyDescent="0.25">
      <c r="A114" s="3">
        <v>21.5</v>
      </c>
    </row>
    <row r="115" spans="1:1" x14ac:dyDescent="0.25">
      <c r="A115" s="3">
        <v>18.5</v>
      </c>
    </row>
    <row r="116" spans="1:1" x14ac:dyDescent="0.25">
      <c r="A116" s="3">
        <v>21.1</v>
      </c>
    </row>
    <row r="117" spans="1:1" x14ac:dyDescent="0.25">
      <c r="A117" s="3">
        <v>19.2</v>
      </c>
    </row>
    <row r="118" spans="1:1" x14ac:dyDescent="0.25">
      <c r="A118" s="3">
        <v>34.700000000000003</v>
      </c>
    </row>
    <row r="119" spans="1:1" x14ac:dyDescent="0.25">
      <c r="A119" s="3">
        <v>14.9</v>
      </c>
    </row>
    <row r="120" spans="1:1" x14ac:dyDescent="0.25">
      <c r="A120" s="3">
        <v>39</v>
      </c>
    </row>
    <row r="121" spans="1:1" x14ac:dyDescent="0.25">
      <c r="A121" s="3">
        <v>11</v>
      </c>
    </row>
    <row r="122" spans="1:1" x14ac:dyDescent="0.25">
      <c r="A122" s="3">
        <v>37.299999999999997</v>
      </c>
    </row>
    <row r="123" spans="1:1" x14ac:dyDescent="0.25">
      <c r="A123" s="3">
        <v>25</v>
      </c>
    </row>
    <row r="124" spans="1:1" x14ac:dyDescent="0.25">
      <c r="A124" s="3">
        <v>18.399999999999999</v>
      </c>
    </row>
    <row r="125" spans="1:1" x14ac:dyDescent="0.25">
      <c r="A125" s="3">
        <v>36.299999999999997</v>
      </c>
    </row>
    <row r="126" spans="1:1" x14ac:dyDescent="0.25">
      <c r="A126" s="3">
        <v>24.700000000000003</v>
      </c>
    </row>
    <row r="127" spans="1:1" x14ac:dyDescent="0.25">
      <c r="A127" s="3">
        <v>32.4</v>
      </c>
    </row>
    <row r="128" spans="1:1" x14ac:dyDescent="0.25">
      <c r="A128" s="3">
        <v>41.7</v>
      </c>
    </row>
    <row r="129" spans="1:1" x14ac:dyDescent="0.25">
      <c r="A129" s="3">
        <v>38.299999999999997</v>
      </c>
    </row>
    <row r="130" spans="1:1" x14ac:dyDescent="0.25">
      <c r="A130" s="3">
        <v>11.9</v>
      </c>
    </row>
    <row r="131" spans="1:1" x14ac:dyDescent="0.25">
      <c r="A131" s="3">
        <v>30.79</v>
      </c>
    </row>
    <row r="132" spans="1:1" x14ac:dyDescent="0.25">
      <c r="A132" s="3">
        <v>26</v>
      </c>
    </row>
    <row r="133" spans="1:1" x14ac:dyDescent="0.25">
      <c r="A133" s="3">
        <v>37.71</v>
      </c>
    </row>
    <row r="134" spans="1:1" x14ac:dyDescent="0.25">
      <c r="A134" s="3">
        <v>4.5999999999999996</v>
      </c>
    </row>
    <row r="135" spans="1:1" x14ac:dyDescent="0.25">
      <c r="A135" s="3">
        <v>32</v>
      </c>
    </row>
    <row r="136" spans="1:1" x14ac:dyDescent="0.25">
      <c r="A136" s="3">
        <v>14</v>
      </c>
    </row>
    <row r="137" spans="1:1" x14ac:dyDescent="0.25">
      <c r="A137" s="3">
        <v>39.5</v>
      </c>
    </row>
    <row r="138" spans="1:1" x14ac:dyDescent="0.25">
      <c r="A138" s="3">
        <v>46</v>
      </c>
    </row>
    <row r="139" spans="1:1" x14ac:dyDescent="0.25">
      <c r="A139" s="3">
        <v>13.2</v>
      </c>
    </row>
    <row r="140" spans="1:1" x14ac:dyDescent="0.25">
      <c r="A140" s="3">
        <v>30.3</v>
      </c>
    </row>
    <row r="141" spans="1:1" x14ac:dyDescent="0.25">
      <c r="A141" s="3">
        <v>34.4</v>
      </c>
    </row>
    <row r="142" spans="1:1" x14ac:dyDescent="0.25">
      <c r="A142" s="3">
        <v>33.4</v>
      </c>
    </row>
    <row r="143" spans="1:1" x14ac:dyDescent="0.25">
      <c r="A143" s="3">
        <v>27.7</v>
      </c>
    </row>
    <row r="144" spans="1:1" x14ac:dyDescent="0.25">
      <c r="A144" s="3">
        <v>38.5</v>
      </c>
    </row>
    <row r="145" spans="1:1" x14ac:dyDescent="0.25">
      <c r="A145" s="3">
        <v>39.299999999999997</v>
      </c>
    </row>
    <row r="146" spans="1:1" x14ac:dyDescent="0.25">
      <c r="A146" s="3">
        <v>34.200000000000003</v>
      </c>
    </row>
    <row r="147" spans="1:1" x14ac:dyDescent="0.25">
      <c r="A147" s="3">
        <v>29.3</v>
      </c>
    </row>
    <row r="148" spans="1:1" x14ac:dyDescent="0.25">
      <c r="A148" s="3">
        <v>29</v>
      </c>
    </row>
    <row r="149" spans="1:1" x14ac:dyDescent="0.25">
      <c r="A149" s="3">
        <v>23.2</v>
      </c>
    </row>
    <row r="150" spans="1:1" x14ac:dyDescent="0.25">
      <c r="A150" s="3">
        <v>29.9</v>
      </c>
    </row>
    <row r="151" spans="1:1" x14ac:dyDescent="0.25">
      <c r="A151" s="3">
        <v>34</v>
      </c>
    </row>
    <row r="152" spans="1:1" x14ac:dyDescent="0.25">
      <c r="A152" s="3">
        <v>42.2</v>
      </c>
    </row>
    <row r="153" spans="1:1" x14ac:dyDescent="0.25">
      <c r="A153" s="3">
        <v>23.6</v>
      </c>
    </row>
    <row r="154" spans="1:1" x14ac:dyDescent="0.25">
      <c r="A154" s="3">
        <v>35.4</v>
      </c>
    </row>
    <row r="155" spans="1:1" x14ac:dyDescent="0.25">
      <c r="A155" s="3">
        <v>13.8</v>
      </c>
    </row>
    <row r="156" spans="1:1" x14ac:dyDescent="0.25">
      <c r="A156" s="3">
        <v>33.200000000000003</v>
      </c>
    </row>
    <row r="157" spans="1:1" x14ac:dyDescent="0.25">
      <c r="A157" s="3">
        <v>38.200000000000003</v>
      </c>
    </row>
    <row r="158" spans="1:1" x14ac:dyDescent="0.25">
      <c r="A158" s="3">
        <v>31.4</v>
      </c>
    </row>
    <row r="159" spans="1:1" x14ac:dyDescent="0.25">
      <c r="A159" s="3">
        <v>21.1</v>
      </c>
    </row>
    <row r="160" spans="1:1" x14ac:dyDescent="0.25">
      <c r="A160" s="3">
        <v>29.1</v>
      </c>
    </row>
    <row r="161" spans="1:1" x14ac:dyDescent="0.25">
      <c r="A161" s="3">
        <v>31.4</v>
      </c>
    </row>
    <row r="162" spans="1:1" x14ac:dyDescent="0.25">
      <c r="A162" s="3">
        <v>39.6</v>
      </c>
    </row>
    <row r="163" spans="1:1" x14ac:dyDescent="0.25">
      <c r="A163" s="3">
        <v>12.7</v>
      </c>
    </row>
    <row r="164" spans="1:1" x14ac:dyDescent="0.25">
      <c r="A164" s="3">
        <v>22.3</v>
      </c>
    </row>
    <row r="165" spans="1:1" x14ac:dyDescent="0.25">
      <c r="A165" s="3">
        <v>15.2</v>
      </c>
    </row>
    <row r="166" spans="1:1" x14ac:dyDescent="0.25">
      <c r="A166" s="3">
        <v>37.299999999999997</v>
      </c>
    </row>
    <row r="167" spans="1:1" x14ac:dyDescent="0.25">
      <c r="A167" s="3">
        <v>37.299999999999997</v>
      </c>
    </row>
    <row r="168" spans="1:1" x14ac:dyDescent="0.25">
      <c r="A168" s="3">
        <v>44.2</v>
      </c>
    </row>
    <row r="169" spans="1:1" x14ac:dyDescent="0.25">
      <c r="A169" s="3">
        <v>36.119999999999997</v>
      </c>
    </row>
    <row r="170" spans="1:1" x14ac:dyDescent="0.25">
      <c r="A170" s="3">
        <v>35</v>
      </c>
    </row>
    <row r="171" spans="1:1" x14ac:dyDescent="0.25">
      <c r="A171" s="3">
        <v>23.7</v>
      </c>
    </row>
    <row r="172" spans="1:1" x14ac:dyDescent="0.25">
      <c r="A172" s="3">
        <v>9.8000000000000007</v>
      </c>
    </row>
    <row r="173" spans="1:1" x14ac:dyDescent="0.25">
      <c r="A173" s="3">
        <v>2.8</v>
      </c>
    </row>
    <row r="174" spans="1:1" x14ac:dyDescent="0.25">
      <c r="A174" s="3">
        <v>18.399999999999999</v>
      </c>
    </row>
    <row r="175" spans="1:1" x14ac:dyDescent="0.25">
      <c r="A175" s="3">
        <v>37.700000000000003</v>
      </c>
    </row>
    <row r="176" spans="1:1" x14ac:dyDescent="0.25">
      <c r="A176" s="3">
        <v>35.700000000000003</v>
      </c>
    </row>
    <row r="177" spans="1:1" x14ac:dyDescent="0.25">
      <c r="A177" s="3">
        <v>13.6</v>
      </c>
    </row>
    <row r="178" spans="1:1" x14ac:dyDescent="0.25">
      <c r="A178" s="3">
        <v>31.74</v>
      </c>
    </row>
    <row r="179" spans="1:1" x14ac:dyDescent="0.25">
      <c r="A179" s="3">
        <v>45.4</v>
      </c>
    </row>
    <row r="180" spans="1:1" x14ac:dyDescent="0.25">
      <c r="A180" s="3">
        <v>7.8</v>
      </c>
    </row>
    <row r="181" spans="1:1" x14ac:dyDescent="0.25">
      <c r="A181" s="3">
        <v>25.9</v>
      </c>
    </row>
    <row r="182" spans="1:1" x14ac:dyDescent="0.25">
      <c r="A182" s="3">
        <v>33.799999999999997</v>
      </c>
    </row>
    <row r="183" spans="1:1" x14ac:dyDescent="0.25">
      <c r="A183" s="3">
        <v>39.6</v>
      </c>
    </row>
    <row r="184" spans="1:1" x14ac:dyDescent="0.25">
      <c r="A184" s="3">
        <v>25.7</v>
      </c>
    </row>
    <row r="185" spans="1:1" x14ac:dyDescent="0.25">
      <c r="A185" s="3">
        <v>20.9</v>
      </c>
    </row>
    <row r="186" spans="1:1" x14ac:dyDescent="0.25">
      <c r="A186" s="3">
        <v>25</v>
      </c>
    </row>
    <row r="187" spans="1:1" x14ac:dyDescent="0.25">
      <c r="A187" s="3">
        <v>29.8</v>
      </c>
    </row>
  </sheetData>
  <mergeCells count="1">
    <mergeCell ref="C6:F6"/>
  </mergeCells>
  <conditionalFormatting sqref="A2:A18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{209CD29B-6FE0-4D04-8182-7788BFCFF06A}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9CD29B-6FE0-4D04-8182-7788BFCFF0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A2:A187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G187"/>
  <sheetViews>
    <sheetView showGridLines="0" zoomScale="145" zoomScaleNormal="145" workbookViewId="0">
      <selection activeCell="G9" sqref="G9"/>
    </sheetView>
  </sheetViews>
  <sheetFormatPr defaultColWidth="8.85546875" defaultRowHeight="15" x14ac:dyDescent="0.25"/>
  <cols>
    <col min="1" max="1" width="14.7109375" bestFit="1" customWidth="1"/>
    <col min="3" max="3" width="15.42578125" customWidth="1"/>
    <col min="4" max="4" width="11.42578125" hidden="1" customWidth="1"/>
    <col min="5" max="5" width="11.140625" customWidth="1"/>
    <col min="6" max="6" width="11.42578125" customWidth="1"/>
  </cols>
  <sheetData>
    <row r="1" spans="1:7" x14ac:dyDescent="0.25">
      <c r="A1" s="8" t="s">
        <v>24</v>
      </c>
      <c r="C1" s="4" t="s">
        <v>73</v>
      </c>
    </row>
    <row r="2" spans="1:7" x14ac:dyDescent="0.25">
      <c r="A2" s="5">
        <v>29.4</v>
      </c>
      <c r="C2" t="s">
        <v>64</v>
      </c>
    </row>
    <row r="3" spans="1:7" x14ac:dyDescent="0.25">
      <c r="A3" s="3">
        <v>37.1</v>
      </c>
      <c r="C3" t="s">
        <v>65</v>
      </c>
    </row>
    <row r="4" spans="1:7" x14ac:dyDescent="0.25">
      <c r="A4" s="3">
        <v>26</v>
      </c>
    </row>
    <row r="5" spans="1:7" x14ac:dyDescent="0.25">
      <c r="A5" s="3">
        <v>15.6</v>
      </c>
    </row>
    <row r="6" spans="1:7" ht="15.75" thickBot="1" x14ac:dyDescent="0.3">
      <c r="A6" s="3">
        <v>40.9</v>
      </c>
      <c r="C6" s="21" t="s">
        <v>186</v>
      </c>
      <c r="D6" s="21"/>
      <c r="E6" s="21"/>
      <c r="F6" s="21"/>
    </row>
    <row r="7" spans="1:7" x14ac:dyDescent="0.25">
      <c r="A7" s="3">
        <v>38.1</v>
      </c>
      <c r="C7" s="17" t="s">
        <v>188</v>
      </c>
      <c r="D7" s="17" t="s">
        <v>25</v>
      </c>
      <c r="E7" s="18" t="s">
        <v>23</v>
      </c>
    </row>
    <row r="8" spans="1:7" x14ac:dyDescent="0.25">
      <c r="A8" s="3">
        <v>1.7</v>
      </c>
      <c r="C8" t="str">
        <f>"        Score &lt;= "&amp;D8</f>
        <v xml:space="preserve">        Score &lt;= 10</v>
      </c>
      <c r="D8">
        <v>10</v>
      </c>
      <c r="E8" s="11">
        <f t="array" ref="E8:E12">FREQUENCY(A2:A187,D8:D12)</f>
        <v>15</v>
      </c>
      <c r="F8">
        <f>E8</f>
        <v>15</v>
      </c>
      <c r="G8">
        <f>COUNTIF(A2:A187,"&lt;="&amp;D8)</f>
        <v>15</v>
      </c>
    </row>
    <row r="9" spans="1:7" x14ac:dyDescent="0.25">
      <c r="A9" s="3">
        <v>16.5</v>
      </c>
      <c r="C9" t="str">
        <f t="shared" ref="C9:C12" si="0">D8&amp;" &lt; Score &lt;= "&amp;D9</f>
        <v>10 &lt; Score &lt;= 20</v>
      </c>
      <c r="D9">
        <v>20</v>
      </c>
      <c r="E9" s="11">
        <v>33</v>
      </c>
      <c r="F9">
        <f t="shared" ref="F8:F12" si="1">E9</f>
        <v>33</v>
      </c>
      <c r="G9">
        <f>COUNTIFS($A$2:$A$187,"&gt;"&amp;D8,$A$2:$A$187,"&lt;="&amp;D9)</f>
        <v>33</v>
      </c>
    </row>
    <row r="10" spans="1:7" x14ac:dyDescent="0.25">
      <c r="A10" s="3">
        <v>33.200000000000003</v>
      </c>
      <c r="C10" t="str">
        <f t="shared" si="0"/>
        <v>20 &lt; Score &lt;= 30</v>
      </c>
      <c r="D10">
        <v>30</v>
      </c>
      <c r="E10" s="11">
        <v>55</v>
      </c>
      <c r="F10">
        <f t="shared" si="1"/>
        <v>55</v>
      </c>
      <c r="G10">
        <f t="shared" ref="G10:G12" si="2">COUNTIFS($A$2:$A$187,"&gt;"&amp;D9,$A$2:$A$187,"&lt;="&amp;D10)</f>
        <v>55</v>
      </c>
    </row>
    <row r="11" spans="1:7" x14ac:dyDescent="0.25">
      <c r="A11" s="3">
        <v>37.200000000000003</v>
      </c>
      <c r="C11" t="str">
        <f t="shared" si="0"/>
        <v>30 &lt; Score &lt;= 40</v>
      </c>
      <c r="D11">
        <v>40</v>
      </c>
      <c r="E11" s="11">
        <v>70</v>
      </c>
      <c r="F11">
        <f t="shared" si="1"/>
        <v>70</v>
      </c>
      <c r="G11">
        <f t="shared" si="2"/>
        <v>70</v>
      </c>
    </row>
    <row r="12" spans="1:7" x14ac:dyDescent="0.25">
      <c r="A12" s="3">
        <v>18.600000000000001</v>
      </c>
      <c r="C12" t="str">
        <f t="shared" si="0"/>
        <v>40 &lt; Score &lt;= 50</v>
      </c>
      <c r="D12">
        <v>50</v>
      </c>
      <c r="E12" s="11">
        <v>13</v>
      </c>
      <c r="F12">
        <f t="shared" si="1"/>
        <v>13</v>
      </c>
      <c r="G12">
        <f t="shared" si="2"/>
        <v>13</v>
      </c>
    </row>
    <row r="13" spans="1:7" x14ac:dyDescent="0.25">
      <c r="A13" s="3">
        <v>3.3</v>
      </c>
    </row>
    <row r="14" spans="1:7" x14ac:dyDescent="0.25">
      <c r="A14" s="3">
        <v>37.9</v>
      </c>
    </row>
    <row r="15" spans="1:7" x14ac:dyDescent="0.25">
      <c r="A15" s="3">
        <v>37.799999999999997</v>
      </c>
    </row>
    <row r="16" spans="1:7" x14ac:dyDescent="0.25">
      <c r="A16" s="3">
        <v>20.7</v>
      </c>
    </row>
    <row r="17" spans="1:1" x14ac:dyDescent="0.25">
      <c r="A17" s="3">
        <v>31.9</v>
      </c>
    </row>
    <row r="18" spans="1:1" x14ac:dyDescent="0.25">
      <c r="A18" s="3">
        <v>21</v>
      </c>
    </row>
    <row r="19" spans="1:1" x14ac:dyDescent="0.25">
      <c r="A19" s="3">
        <v>9.8000000000000007</v>
      </c>
    </row>
    <row r="20" spans="1:1" x14ac:dyDescent="0.25">
      <c r="A20" s="3">
        <v>25.9</v>
      </c>
    </row>
    <row r="21" spans="1:1" x14ac:dyDescent="0.25">
      <c r="A21" s="3">
        <v>28.3</v>
      </c>
    </row>
    <row r="22" spans="1:1" x14ac:dyDescent="0.25">
      <c r="A22" s="3">
        <v>36.1</v>
      </c>
    </row>
    <row r="23" spans="1:1" x14ac:dyDescent="0.25">
      <c r="A23" s="3">
        <v>25.4</v>
      </c>
    </row>
    <row r="24" spans="1:1" x14ac:dyDescent="0.25">
      <c r="A24" s="3">
        <v>23.7</v>
      </c>
    </row>
    <row r="25" spans="1:1" x14ac:dyDescent="0.25">
      <c r="A25" s="3">
        <v>18.899999999999999</v>
      </c>
    </row>
    <row r="26" spans="1:1" x14ac:dyDescent="0.25">
      <c r="A26" s="3">
        <v>5.2</v>
      </c>
    </row>
    <row r="27" spans="1:1" x14ac:dyDescent="0.25">
      <c r="A27" s="3">
        <v>25.7</v>
      </c>
    </row>
    <row r="28" spans="1:1" x14ac:dyDescent="0.25">
      <c r="A28" s="3">
        <v>39.9</v>
      </c>
    </row>
    <row r="29" spans="1:1" x14ac:dyDescent="0.25">
      <c r="A29" s="3">
        <v>28.4</v>
      </c>
    </row>
    <row r="30" spans="1:1" x14ac:dyDescent="0.25">
      <c r="A30" s="3">
        <v>33.799999999999997</v>
      </c>
    </row>
    <row r="31" spans="1:1" x14ac:dyDescent="0.25">
      <c r="A31" s="3">
        <v>25.5</v>
      </c>
    </row>
    <row r="32" spans="1:1" x14ac:dyDescent="0.25">
      <c r="A32" s="3">
        <v>43</v>
      </c>
    </row>
    <row r="33" spans="1:1" x14ac:dyDescent="0.25">
      <c r="A33" s="3">
        <v>28.1</v>
      </c>
    </row>
    <row r="34" spans="1:1" x14ac:dyDescent="0.25">
      <c r="A34" s="3">
        <v>18.100000000000001</v>
      </c>
    </row>
    <row r="35" spans="1:1" x14ac:dyDescent="0.25">
      <c r="A35" s="3">
        <v>34.200000000000003</v>
      </c>
    </row>
    <row r="36" spans="1:1" x14ac:dyDescent="0.25">
      <c r="A36" s="3">
        <v>26.6</v>
      </c>
    </row>
    <row r="37" spans="1:1" x14ac:dyDescent="0.25">
      <c r="A37" s="3">
        <v>39.700000000000003</v>
      </c>
    </row>
    <row r="38" spans="1:1" x14ac:dyDescent="0.25">
      <c r="A38" s="3">
        <v>30.7</v>
      </c>
    </row>
    <row r="39" spans="1:1" x14ac:dyDescent="0.25">
      <c r="A39" s="3">
        <v>16.7</v>
      </c>
    </row>
    <row r="40" spans="1:1" x14ac:dyDescent="0.25">
      <c r="A40" s="3">
        <v>33.19</v>
      </c>
    </row>
    <row r="41" spans="1:1" x14ac:dyDescent="0.25">
      <c r="A41" s="3">
        <v>28.799999999999997</v>
      </c>
    </row>
    <row r="42" spans="1:1" x14ac:dyDescent="0.25">
      <c r="A42" s="3">
        <v>31.6</v>
      </c>
    </row>
    <row r="43" spans="1:1" x14ac:dyDescent="0.25">
      <c r="A43" s="3">
        <v>26.2</v>
      </c>
    </row>
    <row r="44" spans="1:1" x14ac:dyDescent="0.25">
      <c r="A44" s="3">
        <v>39.5</v>
      </c>
    </row>
    <row r="45" spans="1:1" x14ac:dyDescent="0.25">
      <c r="A45" s="3">
        <v>27.1</v>
      </c>
    </row>
    <row r="46" spans="1:1" x14ac:dyDescent="0.25">
      <c r="A46" s="3">
        <v>10</v>
      </c>
    </row>
    <row r="47" spans="1:1" x14ac:dyDescent="0.25">
      <c r="A47" s="3">
        <v>25.3</v>
      </c>
    </row>
    <row r="48" spans="1:1" x14ac:dyDescent="0.25">
      <c r="A48" s="3">
        <v>19</v>
      </c>
    </row>
    <row r="49" spans="1:1" x14ac:dyDescent="0.25">
      <c r="A49" s="3">
        <v>28.1</v>
      </c>
    </row>
    <row r="50" spans="1:1" x14ac:dyDescent="0.25">
      <c r="A50" s="3">
        <v>15.4</v>
      </c>
    </row>
    <row r="51" spans="1:1" x14ac:dyDescent="0.25">
      <c r="A51" s="3">
        <v>23.4</v>
      </c>
    </row>
    <row r="52" spans="1:1" x14ac:dyDescent="0.25">
      <c r="A52" s="3">
        <v>37.9</v>
      </c>
    </row>
    <row r="53" spans="1:1" x14ac:dyDescent="0.25">
      <c r="A53" s="3">
        <v>8.3000000000000007</v>
      </c>
    </row>
    <row r="54" spans="1:1" x14ac:dyDescent="0.25">
      <c r="A54" s="3">
        <v>28.8</v>
      </c>
    </row>
    <row r="55" spans="1:1" x14ac:dyDescent="0.25">
      <c r="A55" s="3">
        <v>8.5</v>
      </c>
    </row>
    <row r="56" spans="1:1" x14ac:dyDescent="0.25">
      <c r="A56" s="3">
        <v>20.3</v>
      </c>
    </row>
    <row r="57" spans="1:1" x14ac:dyDescent="0.25">
      <c r="A57" s="3">
        <v>25</v>
      </c>
    </row>
    <row r="58" spans="1:1" x14ac:dyDescent="0.25">
      <c r="A58" s="3">
        <v>22.5</v>
      </c>
    </row>
    <row r="59" spans="1:1" x14ac:dyDescent="0.25">
      <c r="A59" s="3">
        <v>34.6</v>
      </c>
    </row>
    <row r="60" spans="1:1" x14ac:dyDescent="0.25">
      <c r="A60" s="3">
        <v>4.7</v>
      </c>
    </row>
    <row r="61" spans="1:1" x14ac:dyDescent="0.25">
      <c r="A61" s="3">
        <v>33.299999999999997</v>
      </c>
    </row>
    <row r="62" spans="1:1" x14ac:dyDescent="0.25">
      <c r="A62" s="3">
        <v>39.700000000000003</v>
      </c>
    </row>
    <row r="63" spans="1:1" x14ac:dyDescent="0.25">
      <c r="A63" s="3">
        <v>12.9</v>
      </c>
    </row>
    <row r="64" spans="1:1" x14ac:dyDescent="0.25">
      <c r="A64" s="3">
        <v>16.8</v>
      </c>
    </row>
    <row r="65" spans="1:1" x14ac:dyDescent="0.25">
      <c r="A65" s="3">
        <v>3</v>
      </c>
    </row>
    <row r="66" spans="1:1" x14ac:dyDescent="0.25">
      <c r="A66" s="3">
        <v>23.6</v>
      </c>
    </row>
    <row r="67" spans="1:1" x14ac:dyDescent="0.25">
      <c r="A67" s="3">
        <v>29.4</v>
      </c>
    </row>
    <row r="68" spans="1:1" x14ac:dyDescent="0.25">
      <c r="A68" s="3">
        <v>27</v>
      </c>
    </row>
    <row r="69" spans="1:1" x14ac:dyDescent="0.25">
      <c r="A69" s="3">
        <v>34.799999999999997</v>
      </c>
    </row>
    <row r="70" spans="1:1" x14ac:dyDescent="0.25">
      <c r="A70" s="3">
        <v>34.119999999999997</v>
      </c>
    </row>
    <row r="71" spans="1:1" x14ac:dyDescent="0.25">
      <c r="A71" s="3">
        <v>40.1</v>
      </c>
    </row>
    <row r="72" spans="1:1" x14ac:dyDescent="0.25">
      <c r="A72" s="3">
        <v>38.299999999999997</v>
      </c>
    </row>
    <row r="73" spans="1:1" x14ac:dyDescent="0.25">
      <c r="A73" s="3">
        <v>23.7</v>
      </c>
    </row>
    <row r="74" spans="1:1" x14ac:dyDescent="0.25">
      <c r="A74" s="3">
        <v>8.4</v>
      </c>
    </row>
    <row r="75" spans="1:1" x14ac:dyDescent="0.25">
      <c r="A75" s="3">
        <v>16.7</v>
      </c>
    </row>
    <row r="76" spans="1:1" x14ac:dyDescent="0.25">
      <c r="A76" s="3">
        <v>37.299999999999997</v>
      </c>
    </row>
    <row r="77" spans="1:1" x14ac:dyDescent="0.25">
      <c r="A77" s="3">
        <v>10.3</v>
      </c>
    </row>
    <row r="78" spans="1:1" x14ac:dyDescent="0.25">
      <c r="A78" s="3">
        <v>23.7</v>
      </c>
    </row>
    <row r="79" spans="1:1" x14ac:dyDescent="0.25">
      <c r="A79" s="3">
        <v>24.5</v>
      </c>
    </row>
    <row r="80" spans="1:1" x14ac:dyDescent="0.25">
      <c r="A80" s="3">
        <v>21.6</v>
      </c>
    </row>
    <row r="81" spans="1:1" x14ac:dyDescent="0.25">
      <c r="A81" s="3">
        <v>12.3</v>
      </c>
    </row>
    <row r="82" spans="1:1" x14ac:dyDescent="0.25">
      <c r="A82" s="3">
        <v>46</v>
      </c>
    </row>
    <row r="83" spans="1:1" x14ac:dyDescent="0.25">
      <c r="A83" s="3">
        <v>40.200000000000003</v>
      </c>
    </row>
    <row r="84" spans="1:1" x14ac:dyDescent="0.25">
      <c r="A84" s="3">
        <v>30.4</v>
      </c>
    </row>
    <row r="85" spans="1:1" x14ac:dyDescent="0.25">
      <c r="A85" s="3">
        <v>18.7</v>
      </c>
    </row>
    <row r="86" spans="1:1" x14ac:dyDescent="0.25">
      <c r="A86" s="3">
        <v>12</v>
      </c>
    </row>
    <row r="87" spans="1:1" x14ac:dyDescent="0.25">
      <c r="A87" s="3">
        <v>38.25</v>
      </c>
    </row>
    <row r="88" spans="1:1" x14ac:dyDescent="0.25">
      <c r="A88" s="3">
        <v>38.42</v>
      </c>
    </row>
    <row r="89" spans="1:1" x14ac:dyDescent="0.25">
      <c r="A89" s="3">
        <v>44.2</v>
      </c>
    </row>
    <row r="90" spans="1:1" x14ac:dyDescent="0.25">
      <c r="A90" s="3">
        <v>39.6</v>
      </c>
    </row>
    <row r="91" spans="1:1" x14ac:dyDescent="0.25">
      <c r="A91" s="3">
        <v>10.1</v>
      </c>
    </row>
    <row r="92" spans="1:1" x14ac:dyDescent="0.25">
      <c r="A92" s="3">
        <v>22.9</v>
      </c>
    </row>
    <row r="93" spans="1:1" x14ac:dyDescent="0.25">
      <c r="A93" s="3">
        <v>14.1</v>
      </c>
    </row>
    <row r="94" spans="1:1" x14ac:dyDescent="0.25">
      <c r="A94" s="3">
        <v>24.700000000000003</v>
      </c>
    </row>
    <row r="95" spans="1:1" x14ac:dyDescent="0.25">
      <c r="A95" s="3">
        <v>17.600000000000001</v>
      </c>
    </row>
    <row r="96" spans="1:1" x14ac:dyDescent="0.25">
      <c r="A96" s="3">
        <v>13.1</v>
      </c>
    </row>
    <row r="97" spans="1:1" x14ac:dyDescent="0.25">
      <c r="A97" s="3">
        <v>34.53</v>
      </c>
    </row>
    <row r="98" spans="1:1" x14ac:dyDescent="0.25">
      <c r="A98" s="3">
        <v>35.4</v>
      </c>
    </row>
    <row r="99" spans="1:1" x14ac:dyDescent="0.25">
      <c r="A99" s="3">
        <v>22</v>
      </c>
    </row>
    <row r="100" spans="1:1" x14ac:dyDescent="0.25">
      <c r="A100" s="3">
        <v>44.3</v>
      </c>
    </row>
    <row r="101" spans="1:1" x14ac:dyDescent="0.25">
      <c r="A101" s="3">
        <v>7.4</v>
      </c>
    </row>
    <row r="102" spans="1:1" x14ac:dyDescent="0.25">
      <c r="A102" s="3">
        <v>37.6</v>
      </c>
    </row>
    <row r="103" spans="1:1" x14ac:dyDescent="0.25">
      <c r="A103" s="3">
        <v>34.4</v>
      </c>
    </row>
    <row r="104" spans="1:1" x14ac:dyDescent="0.25">
      <c r="A104" s="3">
        <v>31</v>
      </c>
    </row>
    <row r="105" spans="1:1" x14ac:dyDescent="0.25">
      <c r="A105" s="3">
        <v>31.799999999999997</v>
      </c>
    </row>
    <row r="106" spans="1:1" x14ac:dyDescent="0.25">
      <c r="A106" s="3">
        <v>25.700000000000003</v>
      </c>
    </row>
    <row r="107" spans="1:1" x14ac:dyDescent="0.25">
      <c r="A107" s="3">
        <v>47.9</v>
      </c>
    </row>
    <row r="108" spans="1:1" x14ac:dyDescent="0.25">
      <c r="A108" s="3">
        <v>26.6</v>
      </c>
    </row>
    <row r="109" spans="1:1" x14ac:dyDescent="0.25">
      <c r="A109" s="3">
        <v>34.299999999999997</v>
      </c>
    </row>
    <row r="110" spans="1:1" x14ac:dyDescent="0.25">
      <c r="A110" s="3">
        <v>35.32</v>
      </c>
    </row>
    <row r="111" spans="1:1" x14ac:dyDescent="0.25">
      <c r="A111" s="3">
        <v>38.21</v>
      </c>
    </row>
    <row r="112" spans="1:1" x14ac:dyDescent="0.25">
      <c r="A112" s="3">
        <v>13.2</v>
      </c>
    </row>
    <row r="113" spans="1:1" x14ac:dyDescent="0.25">
      <c r="A113" s="3">
        <v>35.1</v>
      </c>
    </row>
    <row r="114" spans="1:1" x14ac:dyDescent="0.25">
      <c r="A114" s="3">
        <v>21.5</v>
      </c>
    </row>
    <row r="115" spans="1:1" x14ac:dyDescent="0.25">
      <c r="A115" s="3">
        <v>18.5</v>
      </c>
    </row>
    <row r="116" spans="1:1" x14ac:dyDescent="0.25">
      <c r="A116" s="3">
        <v>21.1</v>
      </c>
    </row>
    <row r="117" spans="1:1" x14ac:dyDescent="0.25">
      <c r="A117" s="3">
        <v>19.2</v>
      </c>
    </row>
    <row r="118" spans="1:1" x14ac:dyDescent="0.25">
      <c r="A118" s="3">
        <v>34.700000000000003</v>
      </c>
    </row>
    <row r="119" spans="1:1" x14ac:dyDescent="0.25">
      <c r="A119" s="3">
        <v>14.9</v>
      </c>
    </row>
    <row r="120" spans="1:1" x14ac:dyDescent="0.25">
      <c r="A120" s="3">
        <v>39</v>
      </c>
    </row>
    <row r="121" spans="1:1" x14ac:dyDescent="0.25">
      <c r="A121" s="3">
        <v>11</v>
      </c>
    </row>
    <row r="122" spans="1:1" x14ac:dyDescent="0.25">
      <c r="A122" s="3">
        <v>37.299999999999997</v>
      </c>
    </row>
    <row r="123" spans="1:1" x14ac:dyDescent="0.25">
      <c r="A123" s="3">
        <v>25</v>
      </c>
    </row>
    <row r="124" spans="1:1" x14ac:dyDescent="0.25">
      <c r="A124" s="3">
        <v>18.399999999999999</v>
      </c>
    </row>
    <row r="125" spans="1:1" x14ac:dyDescent="0.25">
      <c r="A125" s="3">
        <v>36.299999999999997</v>
      </c>
    </row>
    <row r="126" spans="1:1" x14ac:dyDescent="0.25">
      <c r="A126" s="3">
        <v>24.700000000000003</v>
      </c>
    </row>
    <row r="127" spans="1:1" x14ac:dyDescent="0.25">
      <c r="A127" s="3">
        <v>32.4</v>
      </c>
    </row>
    <row r="128" spans="1:1" x14ac:dyDescent="0.25">
      <c r="A128" s="3">
        <v>41.7</v>
      </c>
    </row>
    <row r="129" spans="1:1" x14ac:dyDescent="0.25">
      <c r="A129" s="3">
        <v>38.299999999999997</v>
      </c>
    </row>
    <row r="130" spans="1:1" x14ac:dyDescent="0.25">
      <c r="A130" s="3">
        <v>11.9</v>
      </c>
    </row>
    <row r="131" spans="1:1" x14ac:dyDescent="0.25">
      <c r="A131" s="3">
        <v>30.79</v>
      </c>
    </row>
    <row r="132" spans="1:1" x14ac:dyDescent="0.25">
      <c r="A132" s="3">
        <v>26</v>
      </c>
    </row>
    <row r="133" spans="1:1" x14ac:dyDescent="0.25">
      <c r="A133" s="3">
        <v>37.71</v>
      </c>
    </row>
    <row r="134" spans="1:1" x14ac:dyDescent="0.25">
      <c r="A134" s="3">
        <v>4.5999999999999996</v>
      </c>
    </row>
    <row r="135" spans="1:1" x14ac:dyDescent="0.25">
      <c r="A135" s="3">
        <v>32</v>
      </c>
    </row>
    <row r="136" spans="1:1" x14ac:dyDescent="0.25">
      <c r="A136" s="3">
        <v>14</v>
      </c>
    </row>
    <row r="137" spans="1:1" x14ac:dyDescent="0.25">
      <c r="A137" s="3">
        <v>39.5</v>
      </c>
    </row>
    <row r="138" spans="1:1" x14ac:dyDescent="0.25">
      <c r="A138" s="3">
        <v>46</v>
      </c>
    </row>
    <row r="139" spans="1:1" x14ac:dyDescent="0.25">
      <c r="A139" s="3">
        <v>13.2</v>
      </c>
    </row>
    <row r="140" spans="1:1" x14ac:dyDescent="0.25">
      <c r="A140" s="3">
        <v>30.3</v>
      </c>
    </row>
    <row r="141" spans="1:1" x14ac:dyDescent="0.25">
      <c r="A141" s="3">
        <v>34.4</v>
      </c>
    </row>
    <row r="142" spans="1:1" x14ac:dyDescent="0.25">
      <c r="A142" s="3">
        <v>33.4</v>
      </c>
    </row>
    <row r="143" spans="1:1" x14ac:dyDescent="0.25">
      <c r="A143" s="3">
        <v>27.7</v>
      </c>
    </row>
    <row r="144" spans="1:1" x14ac:dyDescent="0.25">
      <c r="A144" s="3">
        <v>38.5</v>
      </c>
    </row>
    <row r="145" spans="1:1" x14ac:dyDescent="0.25">
      <c r="A145" s="3">
        <v>39.299999999999997</v>
      </c>
    </row>
    <row r="146" spans="1:1" x14ac:dyDescent="0.25">
      <c r="A146" s="3">
        <v>34.200000000000003</v>
      </c>
    </row>
    <row r="147" spans="1:1" x14ac:dyDescent="0.25">
      <c r="A147" s="3">
        <v>29.3</v>
      </c>
    </row>
    <row r="148" spans="1:1" x14ac:dyDescent="0.25">
      <c r="A148" s="3">
        <v>29</v>
      </c>
    </row>
    <row r="149" spans="1:1" x14ac:dyDescent="0.25">
      <c r="A149" s="3">
        <v>23.2</v>
      </c>
    </row>
    <row r="150" spans="1:1" x14ac:dyDescent="0.25">
      <c r="A150" s="3">
        <v>29.9</v>
      </c>
    </row>
    <row r="151" spans="1:1" x14ac:dyDescent="0.25">
      <c r="A151" s="3">
        <v>34</v>
      </c>
    </row>
    <row r="152" spans="1:1" x14ac:dyDescent="0.25">
      <c r="A152" s="3">
        <v>42.2</v>
      </c>
    </row>
    <row r="153" spans="1:1" x14ac:dyDescent="0.25">
      <c r="A153" s="3">
        <v>23.6</v>
      </c>
    </row>
    <row r="154" spans="1:1" x14ac:dyDescent="0.25">
      <c r="A154" s="3">
        <v>35.4</v>
      </c>
    </row>
    <row r="155" spans="1:1" x14ac:dyDescent="0.25">
      <c r="A155" s="3">
        <v>13.8</v>
      </c>
    </row>
    <row r="156" spans="1:1" x14ac:dyDescent="0.25">
      <c r="A156" s="3">
        <v>33.200000000000003</v>
      </c>
    </row>
    <row r="157" spans="1:1" x14ac:dyDescent="0.25">
      <c r="A157" s="3">
        <v>38.200000000000003</v>
      </c>
    </row>
    <row r="158" spans="1:1" x14ac:dyDescent="0.25">
      <c r="A158" s="3">
        <v>31.4</v>
      </c>
    </row>
    <row r="159" spans="1:1" x14ac:dyDescent="0.25">
      <c r="A159" s="3">
        <v>21.1</v>
      </c>
    </row>
    <row r="160" spans="1:1" x14ac:dyDescent="0.25">
      <c r="A160" s="3">
        <v>29.1</v>
      </c>
    </row>
    <row r="161" spans="1:1" x14ac:dyDescent="0.25">
      <c r="A161" s="3">
        <v>31.4</v>
      </c>
    </row>
    <row r="162" spans="1:1" x14ac:dyDescent="0.25">
      <c r="A162" s="3">
        <v>39.6</v>
      </c>
    </row>
    <row r="163" spans="1:1" x14ac:dyDescent="0.25">
      <c r="A163" s="3">
        <v>12.7</v>
      </c>
    </row>
    <row r="164" spans="1:1" x14ac:dyDescent="0.25">
      <c r="A164" s="3">
        <v>22.3</v>
      </c>
    </row>
    <row r="165" spans="1:1" x14ac:dyDescent="0.25">
      <c r="A165" s="3">
        <v>15.2</v>
      </c>
    </row>
    <row r="166" spans="1:1" x14ac:dyDescent="0.25">
      <c r="A166" s="3">
        <v>37.299999999999997</v>
      </c>
    </row>
    <row r="167" spans="1:1" x14ac:dyDescent="0.25">
      <c r="A167" s="3">
        <v>37.299999999999997</v>
      </c>
    </row>
    <row r="168" spans="1:1" x14ac:dyDescent="0.25">
      <c r="A168" s="3">
        <v>44.2</v>
      </c>
    </row>
    <row r="169" spans="1:1" x14ac:dyDescent="0.25">
      <c r="A169" s="3">
        <v>36.119999999999997</v>
      </c>
    </row>
    <row r="170" spans="1:1" x14ac:dyDescent="0.25">
      <c r="A170" s="3">
        <v>35</v>
      </c>
    </row>
    <row r="171" spans="1:1" x14ac:dyDescent="0.25">
      <c r="A171" s="3">
        <v>23.7</v>
      </c>
    </row>
    <row r="172" spans="1:1" x14ac:dyDescent="0.25">
      <c r="A172" s="3">
        <v>9.8000000000000007</v>
      </c>
    </row>
    <row r="173" spans="1:1" x14ac:dyDescent="0.25">
      <c r="A173" s="3">
        <v>2.8</v>
      </c>
    </row>
    <row r="174" spans="1:1" x14ac:dyDescent="0.25">
      <c r="A174" s="3">
        <v>18.399999999999999</v>
      </c>
    </row>
    <row r="175" spans="1:1" x14ac:dyDescent="0.25">
      <c r="A175" s="3">
        <v>37.700000000000003</v>
      </c>
    </row>
    <row r="176" spans="1:1" x14ac:dyDescent="0.25">
      <c r="A176" s="3">
        <v>35.700000000000003</v>
      </c>
    </row>
    <row r="177" spans="1:1" x14ac:dyDescent="0.25">
      <c r="A177" s="3">
        <v>13.6</v>
      </c>
    </row>
    <row r="178" spans="1:1" x14ac:dyDescent="0.25">
      <c r="A178" s="3">
        <v>31.74</v>
      </c>
    </row>
    <row r="179" spans="1:1" x14ac:dyDescent="0.25">
      <c r="A179" s="3">
        <v>45.4</v>
      </c>
    </row>
    <row r="180" spans="1:1" x14ac:dyDescent="0.25">
      <c r="A180" s="3">
        <v>7.8</v>
      </c>
    </row>
    <row r="181" spans="1:1" x14ac:dyDescent="0.25">
      <c r="A181" s="3">
        <v>25.9</v>
      </c>
    </row>
    <row r="182" spans="1:1" x14ac:dyDescent="0.25">
      <c r="A182" s="3">
        <v>33.799999999999997</v>
      </c>
    </row>
    <row r="183" spans="1:1" x14ac:dyDescent="0.25">
      <c r="A183" s="3">
        <v>39.6</v>
      </c>
    </row>
    <row r="184" spans="1:1" x14ac:dyDescent="0.25">
      <c r="A184" s="3">
        <v>25.7</v>
      </c>
    </row>
    <row r="185" spans="1:1" x14ac:dyDescent="0.25">
      <c r="A185" s="3">
        <v>20.9</v>
      </c>
    </row>
    <row r="186" spans="1:1" x14ac:dyDescent="0.25">
      <c r="A186" s="3">
        <v>25</v>
      </c>
    </row>
    <row r="187" spans="1:1" x14ac:dyDescent="0.25">
      <c r="A187" s="3">
        <v>29.8</v>
      </c>
    </row>
  </sheetData>
  <mergeCells count="1">
    <mergeCell ref="C6:F6"/>
  </mergeCells>
  <conditionalFormatting sqref="F8:F1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{F5921020-7E9D-484F-993C-1203287FA254}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921020-7E9D-484F-993C-1203287FA2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AU21"/>
  <sheetViews>
    <sheetView showGridLines="0" topLeftCell="A5" zoomScale="120" zoomScaleNormal="145" workbookViewId="0">
      <selection activeCell="O17" sqref="O17"/>
    </sheetView>
  </sheetViews>
  <sheetFormatPr defaultColWidth="8.85546875" defaultRowHeight="15" x14ac:dyDescent="0.25"/>
  <cols>
    <col min="1" max="1" width="14" customWidth="1"/>
  </cols>
  <sheetData>
    <row r="1" spans="1:47" x14ac:dyDescent="0.25">
      <c r="A1" s="4" t="s">
        <v>74</v>
      </c>
    </row>
    <row r="3" spans="1:47" x14ac:dyDescent="0.25">
      <c r="A3" t="s">
        <v>76</v>
      </c>
    </row>
    <row r="4" spans="1:47" x14ac:dyDescent="0.25">
      <c r="A4" t="s">
        <v>59</v>
      </c>
    </row>
    <row r="5" spans="1:47" x14ac:dyDescent="0.25">
      <c r="A5" t="s">
        <v>61</v>
      </c>
    </row>
    <row r="6" spans="1:47" x14ac:dyDescent="0.25">
      <c r="A6" t="s">
        <v>62</v>
      </c>
    </row>
    <row r="7" spans="1:47" x14ac:dyDescent="0.25">
      <c r="A7" t="s">
        <v>60</v>
      </c>
    </row>
    <row r="9" spans="1:47" x14ac:dyDescent="0.25">
      <c r="A9" s="4" t="s">
        <v>63</v>
      </c>
    </row>
    <row r="11" spans="1:47" x14ac:dyDescent="0.25">
      <c r="A11" s="10" t="s">
        <v>56</v>
      </c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10" t="s">
        <v>37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AQ11" s="10" t="s">
        <v>43</v>
      </c>
      <c r="AR11" s="10" t="s">
        <v>44</v>
      </c>
      <c r="AS11" s="10" t="s">
        <v>45</v>
      </c>
      <c r="AT11" s="10" t="s">
        <v>46</v>
      </c>
      <c r="AU11" s="10" t="s">
        <v>47</v>
      </c>
    </row>
    <row r="12" spans="1:47" x14ac:dyDescent="0.25">
      <c r="A12" s="3" t="s">
        <v>54</v>
      </c>
      <c r="B12" s="9">
        <v>0.04</v>
      </c>
      <c r="C12" s="9">
        <v>0.05</v>
      </c>
      <c r="D12" s="9">
        <v>0.08</v>
      </c>
      <c r="E12" s="9">
        <v>0.09</v>
      </c>
      <c r="F12" s="9">
        <v>0.05</v>
      </c>
      <c r="G12" s="9">
        <v>7.0000000000000007E-2</v>
      </c>
      <c r="H12" s="9">
        <v>7.0000000000000007E-2</v>
      </c>
      <c r="I12" s="9">
        <v>0.04</v>
      </c>
      <c r="J12" s="9">
        <v>0.08</v>
      </c>
      <c r="K12" s="9">
        <v>0.02</v>
      </c>
      <c r="L12" s="9">
        <v>0.05</v>
      </c>
      <c r="M12" s="9">
        <v>0.09</v>
      </c>
      <c r="AQ12" s="9">
        <f t="shared" ref="AQ12:AQ21" ca="1" si="0">CHOOSE(RANDBETWEEN(1,2),INT(_xlfn.NORM.INV(RAND(),$P12,$Q12))/100,RANDBETWEEN($N12,$O12)/100)</f>
        <v>0</v>
      </c>
      <c r="AR12" s="3">
        <v>-6</v>
      </c>
      <c r="AS12" s="3">
        <v>10</v>
      </c>
      <c r="AT12" s="3">
        <v>5</v>
      </c>
      <c r="AU12" s="3">
        <v>2</v>
      </c>
    </row>
    <row r="13" spans="1:47" x14ac:dyDescent="0.25">
      <c r="A13" s="3" t="s">
        <v>53</v>
      </c>
      <c r="B13" s="9">
        <v>-0.12</v>
      </c>
      <c r="C13" s="9">
        <v>-0.12</v>
      </c>
      <c r="D13" s="9">
        <v>-0.13</v>
      </c>
      <c r="E13" s="9">
        <v>-0.12</v>
      </c>
      <c r="F13" s="9">
        <v>-0.14000000000000001</v>
      </c>
      <c r="G13" s="9">
        <v>-0.13</v>
      </c>
      <c r="H13" s="9">
        <v>-0.12</v>
      </c>
      <c r="I13" s="9">
        <v>-0.11</v>
      </c>
      <c r="J13" s="9">
        <v>-0.14000000000000001</v>
      </c>
      <c r="K13" s="9">
        <v>-0.13</v>
      </c>
      <c r="L13" s="9">
        <v>-0.15</v>
      </c>
      <c r="M13" s="9">
        <v>-0.14000000000000001</v>
      </c>
      <c r="AQ13" s="9">
        <f t="shared" ca="1" si="0"/>
        <v>0</v>
      </c>
      <c r="AR13" s="3">
        <v>-15</v>
      </c>
      <c r="AS13" s="3">
        <v>-5</v>
      </c>
      <c r="AT13" s="3">
        <v>-12</v>
      </c>
      <c r="AU13" s="3">
        <v>1</v>
      </c>
    </row>
    <row r="14" spans="1:47" x14ac:dyDescent="0.25">
      <c r="A14" s="3" t="s">
        <v>50</v>
      </c>
      <c r="B14" s="9">
        <v>0.18</v>
      </c>
      <c r="C14" s="9">
        <v>0.14000000000000001</v>
      </c>
      <c r="D14" s="9">
        <v>0.16</v>
      </c>
      <c r="E14" s="9">
        <v>0.16</v>
      </c>
      <c r="F14" s="9">
        <v>0.13</v>
      </c>
      <c r="G14" s="9">
        <v>0.13</v>
      </c>
      <c r="H14" s="9">
        <v>0.12</v>
      </c>
      <c r="I14" s="9">
        <v>0.13</v>
      </c>
      <c r="J14" s="9">
        <v>0.16</v>
      </c>
      <c r="K14" s="9">
        <v>0.12</v>
      </c>
      <c r="L14" s="9">
        <v>0.15</v>
      </c>
      <c r="M14" s="9">
        <v>0.11</v>
      </c>
      <c r="AQ14" s="9">
        <f t="shared" ca="1" si="0"/>
        <v>0</v>
      </c>
      <c r="AR14" s="3">
        <v>10</v>
      </c>
      <c r="AS14" s="3">
        <v>18</v>
      </c>
      <c r="AT14" s="3">
        <v>15</v>
      </c>
      <c r="AU14" s="3">
        <v>1</v>
      </c>
    </row>
    <row r="15" spans="1:47" x14ac:dyDescent="0.25">
      <c r="A15" s="3" t="s">
        <v>58</v>
      </c>
      <c r="B15" s="9">
        <v>0.03</v>
      </c>
      <c r="C15" s="9">
        <v>0.14000000000000001</v>
      </c>
      <c r="D15" s="9">
        <v>0</v>
      </c>
      <c r="E15" s="9">
        <v>0.11</v>
      </c>
      <c r="F15" s="9">
        <v>0.13</v>
      </c>
      <c r="G15" s="9">
        <v>7.0000000000000007E-2</v>
      </c>
      <c r="H15" s="9">
        <v>0</v>
      </c>
      <c r="I15" s="9">
        <v>0.09</v>
      </c>
      <c r="J15" s="9">
        <v>0.11</v>
      </c>
      <c r="K15" s="9">
        <v>0.06</v>
      </c>
      <c r="L15" s="9">
        <v>0.04</v>
      </c>
      <c r="M15" s="9">
        <v>0.04</v>
      </c>
      <c r="AQ15" s="9" t="e">
        <f t="shared" ca="1" si="0"/>
        <v>#NUM!</v>
      </c>
      <c r="AR15" s="3">
        <v>-6</v>
      </c>
      <c r="AS15" s="3">
        <v>14</v>
      </c>
      <c r="AT15" s="3">
        <v>5</v>
      </c>
      <c r="AU15" s="3">
        <v>2</v>
      </c>
    </row>
    <row r="16" spans="1:47" x14ac:dyDescent="0.25">
      <c r="A16" s="3" t="s">
        <v>52</v>
      </c>
      <c r="B16" s="9">
        <v>-0.03</v>
      </c>
      <c r="C16" s="9">
        <v>-0.04</v>
      </c>
      <c r="D16" s="9">
        <v>-0.04</v>
      </c>
      <c r="E16" s="9">
        <v>-0.05</v>
      </c>
      <c r="F16" s="9">
        <v>-7.0000000000000007E-2</v>
      </c>
      <c r="G16" s="9">
        <v>-0.03</v>
      </c>
      <c r="H16" s="9">
        <v>-0.06</v>
      </c>
      <c r="I16" s="9">
        <v>-0.03</v>
      </c>
      <c r="J16" s="9">
        <v>-0.03</v>
      </c>
      <c r="K16" s="9">
        <v>-0.05</v>
      </c>
      <c r="L16" s="9">
        <v>-7.0000000000000007E-2</v>
      </c>
      <c r="M16" s="9">
        <v>-0.02</v>
      </c>
      <c r="AQ16" s="9" t="e">
        <f t="shared" ca="1" si="0"/>
        <v>#NUM!</v>
      </c>
      <c r="AR16" s="3">
        <v>-8</v>
      </c>
      <c r="AS16" s="3">
        <v>1</v>
      </c>
      <c r="AT16" s="3">
        <v>-5</v>
      </c>
      <c r="AU16" s="3">
        <v>2</v>
      </c>
    </row>
    <row r="17" spans="1:47" x14ac:dyDescent="0.25">
      <c r="A17" s="3" t="s">
        <v>51</v>
      </c>
      <c r="B17" s="9">
        <v>0.02</v>
      </c>
      <c r="C17" s="9">
        <v>0.01</v>
      </c>
      <c r="D17" s="9">
        <v>0.02</v>
      </c>
      <c r="E17" s="9">
        <v>0</v>
      </c>
      <c r="F17" s="9">
        <v>-0.03</v>
      </c>
      <c r="G17" s="9">
        <v>0.02</v>
      </c>
      <c r="H17" s="9">
        <v>0.06</v>
      </c>
      <c r="I17" s="9">
        <v>0</v>
      </c>
      <c r="J17" s="9">
        <v>0.06</v>
      </c>
      <c r="K17" s="9">
        <v>-0.01</v>
      </c>
      <c r="L17" s="9">
        <v>0.04</v>
      </c>
      <c r="M17" s="9">
        <v>0.05</v>
      </c>
      <c r="AQ17" s="9">
        <f t="shared" ca="1" si="0"/>
        <v>0</v>
      </c>
      <c r="AR17" s="3">
        <v>-6</v>
      </c>
      <c r="AS17" s="3">
        <v>10</v>
      </c>
      <c r="AT17" s="3">
        <v>5</v>
      </c>
      <c r="AU17" s="3">
        <v>2</v>
      </c>
    </row>
    <row r="18" spans="1:47" x14ac:dyDescent="0.25">
      <c r="A18" s="3" t="s">
        <v>57</v>
      </c>
      <c r="B18" s="9">
        <v>0.06</v>
      </c>
      <c r="C18" s="9">
        <v>0.06</v>
      </c>
      <c r="D18" s="9">
        <v>0.03</v>
      </c>
      <c r="E18" s="9">
        <v>0</v>
      </c>
      <c r="F18" s="9">
        <v>0.09</v>
      </c>
      <c r="G18" s="9">
        <v>0.05</v>
      </c>
      <c r="H18" s="9">
        <v>0.01</v>
      </c>
      <c r="I18" s="9">
        <v>0.05</v>
      </c>
      <c r="J18" s="9">
        <v>0.03</v>
      </c>
      <c r="K18" s="9">
        <v>0.01</v>
      </c>
      <c r="L18" s="9">
        <v>0.02</v>
      </c>
      <c r="M18" s="9">
        <v>0.06</v>
      </c>
      <c r="AQ18" s="9">
        <f t="shared" ca="1" si="0"/>
        <v>0</v>
      </c>
      <c r="AR18" s="3">
        <v>-6</v>
      </c>
      <c r="AS18" s="3">
        <v>10</v>
      </c>
      <c r="AT18" s="3">
        <v>5</v>
      </c>
      <c r="AU18" s="3">
        <v>2</v>
      </c>
    </row>
    <row r="19" spans="1:47" x14ac:dyDescent="0.25">
      <c r="A19" s="11" t="s">
        <v>55</v>
      </c>
      <c r="B19" s="9">
        <v>0</v>
      </c>
      <c r="C19" s="9">
        <v>-0.06</v>
      </c>
      <c r="D19" s="9">
        <v>-0.02</v>
      </c>
      <c r="E19" s="9">
        <v>0.04</v>
      </c>
      <c r="F19" s="9">
        <v>0.03</v>
      </c>
      <c r="G19" s="9">
        <v>0.02</v>
      </c>
      <c r="H19" s="9">
        <v>0.03</v>
      </c>
      <c r="I19" s="9">
        <v>0.03</v>
      </c>
      <c r="J19" s="9">
        <v>0.05</v>
      </c>
      <c r="K19" s="9">
        <v>0.05</v>
      </c>
      <c r="L19" s="9">
        <v>0.03</v>
      </c>
      <c r="M19" s="9">
        <v>0.02</v>
      </c>
      <c r="AQ19" s="9" t="e">
        <f t="shared" ca="1" si="0"/>
        <v>#NUM!</v>
      </c>
      <c r="AR19" s="3">
        <v>-6</v>
      </c>
      <c r="AS19" s="3">
        <v>10</v>
      </c>
      <c r="AT19" s="3">
        <v>5</v>
      </c>
      <c r="AU19" s="3">
        <v>2</v>
      </c>
    </row>
    <row r="20" spans="1:47" x14ac:dyDescent="0.25">
      <c r="A20" s="11" t="s">
        <v>48</v>
      </c>
      <c r="B20" s="9">
        <v>0.09</v>
      </c>
      <c r="C20" s="9">
        <v>-0.05</v>
      </c>
      <c r="D20" s="9">
        <v>-0.01</v>
      </c>
      <c r="E20" s="9">
        <v>0.08</v>
      </c>
      <c r="F20" s="9">
        <v>0.02</v>
      </c>
      <c r="G20" s="9">
        <v>7.0000000000000007E-2</v>
      </c>
      <c r="H20" s="9">
        <v>0.04</v>
      </c>
      <c r="I20" s="9">
        <v>0.04</v>
      </c>
      <c r="J20" s="9">
        <v>0.11</v>
      </c>
      <c r="K20" s="9">
        <v>-0.02</v>
      </c>
      <c r="L20" s="9">
        <v>0.04</v>
      </c>
      <c r="M20" s="9">
        <v>0.06</v>
      </c>
      <c r="AQ20" s="9" t="e">
        <f t="shared" ca="1" si="0"/>
        <v>#NUM!</v>
      </c>
      <c r="AR20" s="3">
        <v>-6</v>
      </c>
      <c r="AS20" s="3">
        <v>10</v>
      </c>
      <c r="AT20" s="3">
        <v>5</v>
      </c>
      <c r="AU20" s="3">
        <v>2</v>
      </c>
    </row>
    <row r="21" spans="1:47" x14ac:dyDescent="0.25">
      <c r="A21" s="3" t="s">
        <v>49</v>
      </c>
      <c r="B21" s="9">
        <v>0.12</v>
      </c>
      <c r="C21" s="9">
        <v>0.16</v>
      </c>
      <c r="D21" s="9">
        <v>0.17</v>
      </c>
      <c r="E21" s="9">
        <v>0.16</v>
      </c>
      <c r="F21" s="9">
        <v>0.15</v>
      </c>
      <c r="G21" s="9">
        <v>0.16</v>
      </c>
      <c r="H21" s="9">
        <v>0.15</v>
      </c>
      <c r="I21" s="9">
        <v>0.13</v>
      </c>
      <c r="J21" s="9">
        <v>0.13</v>
      </c>
      <c r="K21" s="9">
        <v>0.15</v>
      </c>
      <c r="L21" s="9">
        <v>0.16</v>
      </c>
      <c r="M21" s="9">
        <v>0.16</v>
      </c>
      <c r="AQ21" s="9">
        <f t="shared" ca="1" si="0"/>
        <v>0</v>
      </c>
      <c r="AR21" s="3">
        <v>15</v>
      </c>
      <c r="AS21" s="3">
        <v>22</v>
      </c>
      <c r="AT21" s="3">
        <v>15</v>
      </c>
      <c r="AU21" s="3">
        <v>2</v>
      </c>
    </row>
  </sheetData>
  <sortState xmlns:xlrd2="http://schemas.microsoft.com/office/spreadsheetml/2017/richdata2" ref="A6:Q15">
    <sortCondition ref="A7"/>
  </sortState>
  <conditionalFormatting sqref="AQ12:AQ21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1">
    <cfRule type="colorScale" priority="1">
      <colorScale>
        <cfvo type="min"/>
        <cfvo type="percentile" val="50"/>
        <cfvo type="max"/>
        <color rgb="FFFF0000"/>
        <color rgb="FFFCFCFF"/>
        <color rgb="FF00B0F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AU21"/>
  <sheetViews>
    <sheetView zoomScale="145" zoomScaleNormal="145" workbookViewId="0">
      <selection activeCell="A5" sqref="A5"/>
    </sheetView>
  </sheetViews>
  <sheetFormatPr defaultColWidth="8.85546875" defaultRowHeight="15" x14ac:dyDescent="0.25"/>
  <cols>
    <col min="1" max="1" width="14" customWidth="1"/>
  </cols>
  <sheetData>
    <row r="1" spans="1:47" x14ac:dyDescent="0.25">
      <c r="A1" s="4" t="s">
        <v>74</v>
      </c>
    </row>
    <row r="3" spans="1:47" x14ac:dyDescent="0.25">
      <c r="A3" t="s">
        <v>76</v>
      </c>
    </row>
    <row r="4" spans="1:47" x14ac:dyDescent="0.25">
      <c r="A4" t="s">
        <v>59</v>
      </c>
    </row>
    <row r="5" spans="1:47" x14ac:dyDescent="0.25">
      <c r="A5" t="s">
        <v>61</v>
      </c>
    </row>
    <row r="6" spans="1:47" x14ac:dyDescent="0.25">
      <c r="A6" t="s">
        <v>62</v>
      </c>
    </row>
    <row r="7" spans="1:47" x14ac:dyDescent="0.25">
      <c r="A7" t="s">
        <v>60</v>
      </c>
    </row>
    <row r="9" spans="1:47" x14ac:dyDescent="0.25">
      <c r="A9" s="4" t="s">
        <v>63</v>
      </c>
    </row>
    <row r="11" spans="1:47" x14ac:dyDescent="0.25">
      <c r="A11" s="10" t="s">
        <v>56</v>
      </c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10" t="s">
        <v>37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AQ11" s="10" t="s">
        <v>43</v>
      </c>
      <c r="AR11" s="10" t="s">
        <v>44</v>
      </c>
      <c r="AS11" s="10" t="s">
        <v>45</v>
      </c>
      <c r="AT11" s="10" t="s">
        <v>46</v>
      </c>
      <c r="AU11" s="10" t="s">
        <v>47</v>
      </c>
    </row>
    <row r="12" spans="1:47" x14ac:dyDescent="0.25">
      <c r="A12" s="3" t="s">
        <v>54</v>
      </c>
      <c r="B12" s="9">
        <v>0.04</v>
      </c>
      <c r="C12" s="9">
        <v>0.05</v>
      </c>
      <c r="D12" s="9">
        <v>0.08</v>
      </c>
      <c r="E12" s="9">
        <v>0.09</v>
      </c>
      <c r="F12" s="9">
        <v>0.05</v>
      </c>
      <c r="G12" s="9">
        <v>7.0000000000000007E-2</v>
      </c>
      <c r="H12" s="9">
        <v>7.0000000000000007E-2</v>
      </c>
      <c r="I12" s="9">
        <v>0.04</v>
      </c>
      <c r="J12" s="9">
        <v>0.08</v>
      </c>
      <c r="K12" s="9">
        <v>0.02</v>
      </c>
      <c r="L12" s="9">
        <v>0.05</v>
      </c>
      <c r="M12" s="9">
        <v>0.09</v>
      </c>
      <c r="AQ12" s="9">
        <f t="shared" ref="AQ12:AQ21" ca="1" si="0">CHOOSE(RANDBETWEEN(1,2),INT(_xlfn.NORM.INV(RAND(),$P12,$Q12))/100,RANDBETWEEN($N12,$O12)/100)</f>
        <v>0</v>
      </c>
      <c r="AR12" s="3">
        <v>-6</v>
      </c>
      <c r="AS12" s="3">
        <v>10</v>
      </c>
      <c r="AT12" s="3">
        <v>5</v>
      </c>
      <c r="AU12" s="3">
        <v>2</v>
      </c>
    </row>
    <row r="13" spans="1:47" x14ac:dyDescent="0.25">
      <c r="A13" s="3" t="s">
        <v>53</v>
      </c>
      <c r="B13" s="9">
        <v>-0.12</v>
      </c>
      <c r="C13" s="9">
        <v>-0.12</v>
      </c>
      <c r="D13" s="9">
        <v>-0.13</v>
      </c>
      <c r="E13" s="9">
        <v>-0.12</v>
      </c>
      <c r="F13" s="9">
        <v>-0.14000000000000001</v>
      </c>
      <c r="G13" s="9">
        <v>-0.13</v>
      </c>
      <c r="H13" s="9">
        <v>-0.12</v>
      </c>
      <c r="I13" s="9">
        <v>-0.11</v>
      </c>
      <c r="J13" s="9">
        <v>-0.14000000000000001</v>
      </c>
      <c r="K13" s="9">
        <v>-0.13</v>
      </c>
      <c r="L13" s="9">
        <v>-0.15</v>
      </c>
      <c r="M13" s="9">
        <v>-0.14000000000000001</v>
      </c>
      <c r="AQ13" s="9">
        <f t="shared" ca="1" si="0"/>
        <v>0</v>
      </c>
      <c r="AR13" s="3">
        <v>-15</v>
      </c>
      <c r="AS13" s="3">
        <v>-5</v>
      </c>
      <c r="AT13" s="3">
        <v>-12</v>
      </c>
      <c r="AU13" s="3">
        <v>1</v>
      </c>
    </row>
    <row r="14" spans="1:47" x14ac:dyDescent="0.25">
      <c r="A14" s="3" t="s">
        <v>50</v>
      </c>
      <c r="B14" s="9">
        <v>0.18</v>
      </c>
      <c r="C14" s="9">
        <v>0.14000000000000001</v>
      </c>
      <c r="D14" s="9">
        <v>0.16</v>
      </c>
      <c r="E14" s="9">
        <v>0.16</v>
      </c>
      <c r="F14" s="9">
        <v>0.13</v>
      </c>
      <c r="G14" s="9">
        <v>0.13</v>
      </c>
      <c r="H14" s="9">
        <v>0.12</v>
      </c>
      <c r="I14" s="9">
        <v>0.13</v>
      </c>
      <c r="J14" s="9">
        <v>0.16</v>
      </c>
      <c r="K14" s="9">
        <v>0.12</v>
      </c>
      <c r="L14" s="9">
        <v>0.15</v>
      </c>
      <c r="M14" s="9">
        <v>0.11</v>
      </c>
      <c r="AQ14" s="9" t="e">
        <f t="shared" ca="1" si="0"/>
        <v>#NUM!</v>
      </c>
      <c r="AR14" s="3">
        <v>10</v>
      </c>
      <c r="AS14" s="3">
        <v>18</v>
      </c>
      <c r="AT14" s="3">
        <v>15</v>
      </c>
      <c r="AU14" s="3">
        <v>1</v>
      </c>
    </row>
    <row r="15" spans="1:47" x14ac:dyDescent="0.25">
      <c r="A15" s="3" t="s">
        <v>58</v>
      </c>
      <c r="B15" s="9">
        <v>0.03</v>
      </c>
      <c r="C15" s="9">
        <v>0.14000000000000001</v>
      </c>
      <c r="D15" s="9">
        <v>0</v>
      </c>
      <c r="E15" s="9">
        <v>0.11</v>
      </c>
      <c r="F15" s="9">
        <v>0.13</v>
      </c>
      <c r="G15" s="9">
        <v>7.0000000000000007E-2</v>
      </c>
      <c r="H15" s="9">
        <v>0</v>
      </c>
      <c r="I15" s="9">
        <v>0.09</v>
      </c>
      <c r="J15" s="9">
        <v>0.11</v>
      </c>
      <c r="K15" s="9">
        <v>0.06</v>
      </c>
      <c r="L15" s="9">
        <v>0.04</v>
      </c>
      <c r="M15" s="9">
        <v>0.04</v>
      </c>
      <c r="AQ15" s="9">
        <f t="shared" ca="1" si="0"/>
        <v>0</v>
      </c>
      <c r="AR15" s="3">
        <v>-6</v>
      </c>
      <c r="AS15" s="3">
        <v>14</v>
      </c>
      <c r="AT15" s="3">
        <v>5</v>
      </c>
      <c r="AU15" s="3">
        <v>2</v>
      </c>
    </row>
    <row r="16" spans="1:47" x14ac:dyDescent="0.25">
      <c r="A16" s="3" t="s">
        <v>52</v>
      </c>
      <c r="B16" s="9">
        <v>-0.03</v>
      </c>
      <c r="C16" s="9">
        <v>-0.04</v>
      </c>
      <c r="D16" s="9">
        <v>-0.04</v>
      </c>
      <c r="E16" s="9">
        <v>-0.05</v>
      </c>
      <c r="F16" s="9">
        <v>-7.0000000000000007E-2</v>
      </c>
      <c r="G16" s="9">
        <v>-0.03</v>
      </c>
      <c r="H16" s="9">
        <v>-0.06</v>
      </c>
      <c r="I16" s="9">
        <v>-0.03</v>
      </c>
      <c r="J16" s="9">
        <v>-0.03</v>
      </c>
      <c r="K16" s="9">
        <v>-0.05</v>
      </c>
      <c r="L16" s="9">
        <v>-7.0000000000000007E-2</v>
      </c>
      <c r="M16" s="9">
        <v>-0.02</v>
      </c>
      <c r="AQ16" s="9" t="e">
        <f t="shared" ca="1" si="0"/>
        <v>#NUM!</v>
      </c>
      <c r="AR16" s="3">
        <v>-8</v>
      </c>
      <c r="AS16" s="3">
        <v>1</v>
      </c>
      <c r="AT16" s="3">
        <v>-5</v>
      </c>
      <c r="AU16" s="3">
        <v>2</v>
      </c>
    </row>
    <row r="17" spans="1:47" x14ac:dyDescent="0.25">
      <c r="A17" s="3" t="s">
        <v>51</v>
      </c>
      <c r="B17" s="9">
        <v>0.02</v>
      </c>
      <c r="C17" s="9">
        <v>0.01</v>
      </c>
      <c r="D17" s="9">
        <v>0.02</v>
      </c>
      <c r="E17" s="9">
        <v>0</v>
      </c>
      <c r="F17" s="9">
        <v>-0.03</v>
      </c>
      <c r="G17" s="9">
        <v>0.02</v>
      </c>
      <c r="H17" s="9">
        <v>0.06</v>
      </c>
      <c r="I17" s="9">
        <v>0</v>
      </c>
      <c r="J17" s="9">
        <v>0.06</v>
      </c>
      <c r="K17" s="9">
        <v>-0.01</v>
      </c>
      <c r="L17" s="9">
        <v>0.04</v>
      </c>
      <c r="M17" s="9">
        <v>0.05</v>
      </c>
      <c r="AQ17" s="9">
        <f t="shared" ca="1" si="0"/>
        <v>0</v>
      </c>
      <c r="AR17" s="3">
        <v>-6</v>
      </c>
      <c r="AS17" s="3">
        <v>10</v>
      </c>
      <c r="AT17" s="3">
        <v>5</v>
      </c>
      <c r="AU17" s="3">
        <v>2</v>
      </c>
    </row>
    <row r="18" spans="1:47" x14ac:dyDescent="0.25">
      <c r="A18" s="3" t="s">
        <v>57</v>
      </c>
      <c r="B18" s="9">
        <v>0.06</v>
      </c>
      <c r="C18" s="9">
        <v>0.06</v>
      </c>
      <c r="D18" s="9">
        <v>0.03</v>
      </c>
      <c r="E18" s="9">
        <v>0</v>
      </c>
      <c r="F18" s="9">
        <v>0.09</v>
      </c>
      <c r="G18" s="9">
        <v>0.05</v>
      </c>
      <c r="H18" s="9">
        <v>0.01</v>
      </c>
      <c r="I18" s="9">
        <v>0.05</v>
      </c>
      <c r="J18" s="9">
        <v>0.03</v>
      </c>
      <c r="K18" s="9">
        <v>0.01</v>
      </c>
      <c r="L18" s="9">
        <v>0.02</v>
      </c>
      <c r="M18" s="9">
        <v>0.06</v>
      </c>
      <c r="AQ18" s="9">
        <f t="shared" ca="1" si="0"/>
        <v>0</v>
      </c>
      <c r="AR18" s="3">
        <v>-6</v>
      </c>
      <c r="AS18" s="3">
        <v>10</v>
      </c>
      <c r="AT18" s="3">
        <v>5</v>
      </c>
      <c r="AU18" s="3">
        <v>2</v>
      </c>
    </row>
    <row r="19" spans="1:47" x14ac:dyDescent="0.25">
      <c r="A19" s="11" t="s">
        <v>55</v>
      </c>
      <c r="B19" s="9">
        <v>0</v>
      </c>
      <c r="C19" s="9">
        <v>-0.06</v>
      </c>
      <c r="D19" s="9">
        <v>-0.02</v>
      </c>
      <c r="E19" s="9">
        <v>0.04</v>
      </c>
      <c r="F19" s="9">
        <v>0.03</v>
      </c>
      <c r="G19" s="9">
        <v>0.02</v>
      </c>
      <c r="H19" s="9">
        <v>0.03</v>
      </c>
      <c r="I19" s="9">
        <v>0.03</v>
      </c>
      <c r="J19" s="9">
        <v>0.05</v>
      </c>
      <c r="K19" s="9">
        <v>0.05</v>
      </c>
      <c r="L19" s="9">
        <v>0.03</v>
      </c>
      <c r="M19" s="9">
        <v>0.02</v>
      </c>
      <c r="AQ19" s="9" t="e">
        <f t="shared" ca="1" si="0"/>
        <v>#NUM!</v>
      </c>
      <c r="AR19" s="3">
        <v>-6</v>
      </c>
      <c r="AS19" s="3">
        <v>10</v>
      </c>
      <c r="AT19" s="3">
        <v>5</v>
      </c>
      <c r="AU19" s="3">
        <v>2</v>
      </c>
    </row>
    <row r="20" spans="1:47" x14ac:dyDescent="0.25">
      <c r="A20" s="11" t="s">
        <v>48</v>
      </c>
      <c r="B20" s="9">
        <v>0.09</v>
      </c>
      <c r="C20" s="9">
        <v>-0.05</v>
      </c>
      <c r="D20" s="9">
        <v>-0.01</v>
      </c>
      <c r="E20" s="9">
        <v>0.08</v>
      </c>
      <c r="F20" s="9">
        <v>0.02</v>
      </c>
      <c r="G20" s="9">
        <v>7.0000000000000007E-2</v>
      </c>
      <c r="H20" s="9">
        <v>0.04</v>
      </c>
      <c r="I20" s="9">
        <v>0.04</v>
      </c>
      <c r="J20" s="9">
        <v>0.11</v>
      </c>
      <c r="K20" s="9">
        <v>-0.02</v>
      </c>
      <c r="L20" s="9">
        <v>0.04</v>
      </c>
      <c r="M20" s="9">
        <v>0.06</v>
      </c>
      <c r="AQ20" s="9">
        <f t="shared" ca="1" si="0"/>
        <v>0</v>
      </c>
      <c r="AR20" s="3">
        <v>-6</v>
      </c>
      <c r="AS20" s="3">
        <v>10</v>
      </c>
      <c r="AT20" s="3">
        <v>5</v>
      </c>
      <c r="AU20" s="3">
        <v>2</v>
      </c>
    </row>
    <row r="21" spans="1:47" x14ac:dyDescent="0.25">
      <c r="A21" s="3" t="s">
        <v>49</v>
      </c>
      <c r="B21" s="9">
        <v>0.12</v>
      </c>
      <c r="C21" s="9">
        <v>0.16</v>
      </c>
      <c r="D21" s="9">
        <v>0.17</v>
      </c>
      <c r="E21" s="9">
        <v>0.16</v>
      </c>
      <c r="F21" s="9">
        <v>0.15</v>
      </c>
      <c r="G21" s="9">
        <v>0.16</v>
      </c>
      <c r="H21" s="9">
        <v>0.15</v>
      </c>
      <c r="I21" s="9">
        <v>0.13</v>
      </c>
      <c r="J21" s="9">
        <v>0.13</v>
      </c>
      <c r="K21" s="9">
        <v>0.15</v>
      </c>
      <c r="L21" s="9">
        <v>0.16</v>
      </c>
      <c r="M21" s="9">
        <v>0.16</v>
      </c>
      <c r="AQ21" s="9" t="e">
        <f t="shared" ca="1" si="0"/>
        <v>#NUM!</v>
      </c>
      <c r="AR21" s="3">
        <v>15</v>
      </c>
      <c r="AS21" s="3">
        <v>22</v>
      </c>
      <c r="AT21" s="3">
        <v>15</v>
      </c>
      <c r="AU21" s="3">
        <v>2</v>
      </c>
    </row>
  </sheetData>
  <conditionalFormatting sqref="B12:M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Q12:AQ2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00FF"/>
  </sheetPr>
  <dimension ref="A1:G32"/>
  <sheetViews>
    <sheetView showGridLines="0" topLeftCell="A4" zoomScale="118" zoomScaleNormal="160" workbookViewId="0">
      <selection activeCell="G28" sqref="G28"/>
    </sheetView>
  </sheetViews>
  <sheetFormatPr defaultColWidth="8.85546875" defaultRowHeight="15" x14ac:dyDescent="0.25"/>
  <cols>
    <col min="1" max="1" width="58.85546875" bestFit="1" customWidth="1"/>
    <col min="2" max="2" width="10.5703125" bestFit="1" customWidth="1"/>
    <col min="3" max="3" width="10" bestFit="1" customWidth="1"/>
    <col min="5" max="5" width="10" bestFit="1" customWidth="1"/>
    <col min="6" max="6" width="13.5703125" bestFit="1" customWidth="1"/>
    <col min="7" max="7" width="11.140625" customWidth="1"/>
  </cols>
  <sheetData>
    <row r="1" spans="1:7" x14ac:dyDescent="0.25">
      <c r="A1" s="4" t="s">
        <v>75</v>
      </c>
    </row>
    <row r="2" spans="1:7" x14ac:dyDescent="0.25">
      <c r="A2" s="4"/>
    </row>
    <row r="3" spans="1:7" x14ac:dyDescent="0.25">
      <c r="A3" s="14" t="s">
        <v>70</v>
      </c>
    </row>
    <row r="4" spans="1:7" x14ac:dyDescent="0.25">
      <c r="A4" t="s">
        <v>68</v>
      </c>
    </row>
    <row r="6" spans="1:7" x14ac:dyDescent="0.25">
      <c r="A6" s="1" t="s">
        <v>66</v>
      </c>
      <c r="B6" s="1" t="s">
        <v>67</v>
      </c>
      <c r="C6" s="1" t="s">
        <v>69</v>
      </c>
      <c r="E6" s="1" t="s">
        <v>69</v>
      </c>
      <c r="F6" s="19" t="s">
        <v>191</v>
      </c>
    </row>
    <row r="7" spans="1:7" x14ac:dyDescent="0.25">
      <c r="A7" s="12">
        <v>42510</v>
      </c>
      <c r="B7" s="3">
        <v>709.74</v>
      </c>
      <c r="C7" s="3">
        <f>B7-B8</f>
        <v>9.4199999999999591</v>
      </c>
      <c r="E7" s="3">
        <f>SIGN($C7)</f>
        <v>1</v>
      </c>
      <c r="G7" t="str">
        <f ca="1">IF(_xlfn.ISFORMULA(E7),_xlfn.FORMULATEXT(E7),"")</f>
        <v>=SIGN($C7)</v>
      </c>
    </row>
    <row r="8" spans="1:7" x14ac:dyDescent="0.25">
      <c r="A8" s="12">
        <v>42509</v>
      </c>
      <c r="B8" s="3">
        <v>700.32</v>
      </c>
      <c r="C8" s="3">
        <f t="shared" ref="C8:C31" si="0">B8-B9</f>
        <v>-6.3099999999999454</v>
      </c>
      <c r="E8" s="3">
        <f t="shared" ref="E8:E32" si="1">SIGN($C8)</f>
        <v>-1</v>
      </c>
    </row>
    <row r="9" spans="1:7" x14ac:dyDescent="0.25">
      <c r="A9" s="12">
        <v>42508</v>
      </c>
      <c r="B9" s="3">
        <v>706.63</v>
      </c>
      <c r="C9" s="3">
        <f t="shared" si="0"/>
        <v>0.39999999999997726</v>
      </c>
      <c r="E9" s="3">
        <f t="shared" si="1"/>
        <v>1</v>
      </c>
    </row>
    <row r="10" spans="1:7" x14ac:dyDescent="0.25">
      <c r="A10" s="12">
        <v>42507</v>
      </c>
      <c r="B10" s="3">
        <v>706.23</v>
      </c>
      <c r="C10" s="3">
        <f t="shared" si="0"/>
        <v>-10.259999999999991</v>
      </c>
      <c r="E10" s="3">
        <f t="shared" si="1"/>
        <v>-1</v>
      </c>
    </row>
    <row r="11" spans="1:7" x14ac:dyDescent="0.25">
      <c r="A11" s="12">
        <v>42506</v>
      </c>
      <c r="B11" s="3">
        <v>716.49</v>
      </c>
      <c r="C11" s="3">
        <f t="shared" si="0"/>
        <v>5.6599999999999682</v>
      </c>
      <c r="E11" s="3">
        <f t="shared" si="1"/>
        <v>1</v>
      </c>
    </row>
    <row r="12" spans="1:7" x14ac:dyDescent="0.25">
      <c r="A12" s="12">
        <v>42503</v>
      </c>
      <c r="B12" s="3">
        <v>710.83</v>
      </c>
      <c r="C12" s="3">
        <f t="shared" si="0"/>
        <v>0</v>
      </c>
      <c r="E12" s="3">
        <f t="shared" si="1"/>
        <v>0</v>
      </c>
    </row>
    <row r="13" spans="1:7" x14ac:dyDescent="0.25">
      <c r="A13" s="12">
        <v>42502</v>
      </c>
      <c r="B13" s="3">
        <v>710.83</v>
      </c>
      <c r="C13" s="3">
        <f t="shared" si="0"/>
        <v>-4.4599999999999227</v>
      </c>
      <c r="E13" s="3">
        <f t="shared" si="1"/>
        <v>-1</v>
      </c>
    </row>
    <row r="14" spans="1:7" x14ac:dyDescent="0.25">
      <c r="A14" s="12">
        <v>42501</v>
      </c>
      <c r="B14" s="3">
        <v>715.29</v>
      </c>
      <c r="C14" s="3">
        <f t="shared" si="0"/>
        <v>-7.8899999999999864</v>
      </c>
      <c r="E14" s="3">
        <f t="shared" si="1"/>
        <v>-1</v>
      </c>
    </row>
    <row r="15" spans="1:7" x14ac:dyDescent="0.25">
      <c r="A15" s="12">
        <v>42500</v>
      </c>
      <c r="B15" s="3">
        <v>723.18</v>
      </c>
      <c r="C15" s="3">
        <f t="shared" si="0"/>
        <v>10.279999999999973</v>
      </c>
      <c r="E15" s="3">
        <f t="shared" si="1"/>
        <v>1</v>
      </c>
    </row>
    <row r="16" spans="1:7" x14ac:dyDescent="0.25">
      <c r="A16" s="12">
        <v>42499</v>
      </c>
      <c r="B16" s="3">
        <v>712.9</v>
      </c>
      <c r="C16" s="3">
        <f t="shared" si="0"/>
        <v>1.7799999999999727</v>
      </c>
      <c r="E16" s="3">
        <f t="shared" si="1"/>
        <v>1</v>
      </c>
    </row>
    <row r="17" spans="1:5" x14ac:dyDescent="0.25">
      <c r="A17" s="12">
        <v>42496</v>
      </c>
      <c r="B17" s="3">
        <v>711.12</v>
      </c>
      <c r="C17" s="3">
        <f t="shared" si="0"/>
        <v>9.6900000000000546</v>
      </c>
      <c r="E17" s="3">
        <f t="shared" si="1"/>
        <v>1</v>
      </c>
    </row>
    <row r="18" spans="1:5" x14ac:dyDescent="0.25">
      <c r="A18" s="12">
        <v>42495</v>
      </c>
      <c r="B18" s="3">
        <v>701.43</v>
      </c>
      <c r="C18" s="3">
        <f t="shared" si="0"/>
        <v>5.7299999999999045</v>
      </c>
      <c r="E18" s="3">
        <f t="shared" si="1"/>
        <v>1</v>
      </c>
    </row>
    <row r="19" spans="1:5" x14ac:dyDescent="0.25">
      <c r="A19" s="12">
        <v>42494</v>
      </c>
      <c r="B19" s="3">
        <v>695.7</v>
      </c>
      <c r="C19" s="3">
        <f t="shared" si="0"/>
        <v>3.3400000000000318</v>
      </c>
      <c r="E19" s="3">
        <f t="shared" si="1"/>
        <v>1</v>
      </c>
    </row>
    <row r="20" spans="1:5" x14ac:dyDescent="0.25">
      <c r="A20" s="12">
        <v>42493</v>
      </c>
      <c r="B20" s="3">
        <v>692.36</v>
      </c>
      <c r="C20" s="3">
        <f t="shared" si="0"/>
        <v>-5.8500000000000227</v>
      </c>
      <c r="E20" s="3">
        <f t="shared" si="1"/>
        <v>-1</v>
      </c>
    </row>
    <row r="21" spans="1:5" x14ac:dyDescent="0.25">
      <c r="A21" s="12">
        <v>42492</v>
      </c>
      <c r="B21" s="3">
        <v>698.21</v>
      </c>
      <c r="C21" s="3">
        <f t="shared" si="0"/>
        <v>5.2000000000000455</v>
      </c>
      <c r="E21" s="3">
        <f t="shared" si="1"/>
        <v>1</v>
      </c>
    </row>
    <row r="22" spans="1:5" x14ac:dyDescent="0.25">
      <c r="A22" s="12">
        <v>42489</v>
      </c>
      <c r="B22" s="3">
        <v>693.01</v>
      </c>
      <c r="C22" s="3">
        <f t="shared" si="0"/>
        <v>1.9900000000000091</v>
      </c>
      <c r="E22" s="3">
        <f t="shared" si="1"/>
        <v>1</v>
      </c>
    </row>
    <row r="23" spans="1:5" x14ac:dyDescent="0.25">
      <c r="A23" s="12">
        <v>42488</v>
      </c>
      <c r="B23" s="3">
        <v>691.02</v>
      </c>
      <c r="C23" s="3">
        <f t="shared" si="0"/>
        <v>-14.82000000000005</v>
      </c>
      <c r="E23" s="3">
        <f t="shared" si="1"/>
        <v>-1</v>
      </c>
    </row>
    <row r="24" spans="1:5" x14ac:dyDescent="0.25">
      <c r="A24" s="12">
        <v>42487</v>
      </c>
      <c r="B24" s="3">
        <v>705.84</v>
      </c>
      <c r="C24" s="3">
        <f t="shared" si="0"/>
        <v>-2.2999999999999545</v>
      </c>
      <c r="E24" s="3">
        <f t="shared" si="1"/>
        <v>-1</v>
      </c>
    </row>
    <row r="25" spans="1:5" x14ac:dyDescent="0.25">
      <c r="A25" s="12">
        <v>42486</v>
      </c>
      <c r="B25" s="3">
        <v>708.14</v>
      </c>
      <c r="C25" s="3">
        <f t="shared" si="0"/>
        <v>-15.009999999999991</v>
      </c>
      <c r="E25" s="3">
        <f t="shared" si="1"/>
        <v>-1</v>
      </c>
    </row>
    <row r="26" spans="1:5" x14ac:dyDescent="0.25">
      <c r="A26" s="12">
        <v>42485</v>
      </c>
      <c r="B26" s="3">
        <v>723.15</v>
      </c>
      <c r="C26" s="3">
        <f t="shared" si="0"/>
        <v>4.3799999999999955</v>
      </c>
      <c r="E26" s="3">
        <f t="shared" si="1"/>
        <v>1</v>
      </c>
    </row>
    <row r="27" spans="1:5" x14ac:dyDescent="0.25">
      <c r="A27" s="12">
        <v>42482</v>
      </c>
      <c r="B27" s="3">
        <v>718.77</v>
      </c>
      <c r="C27" s="3">
        <f t="shared" si="0"/>
        <v>-40.370000000000005</v>
      </c>
      <c r="E27" s="3">
        <f t="shared" si="1"/>
        <v>-1</v>
      </c>
    </row>
    <row r="28" spans="1:5" x14ac:dyDescent="0.25">
      <c r="A28" s="12">
        <v>42481</v>
      </c>
      <c r="B28" s="3">
        <v>759.14</v>
      </c>
      <c r="C28" s="3">
        <f t="shared" si="0"/>
        <v>6.4700000000000273</v>
      </c>
      <c r="E28" s="3">
        <f t="shared" si="1"/>
        <v>1</v>
      </c>
    </row>
    <row r="29" spans="1:5" x14ac:dyDescent="0.25">
      <c r="A29" s="12">
        <v>42480</v>
      </c>
      <c r="B29" s="3">
        <v>752.67</v>
      </c>
      <c r="C29" s="3">
        <f t="shared" si="0"/>
        <v>-1.2599999999999909</v>
      </c>
      <c r="E29" s="3">
        <f t="shared" si="1"/>
        <v>-1</v>
      </c>
    </row>
    <row r="30" spans="1:5" x14ac:dyDescent="0.25">
      <c r="A30" s="12">
        <v>42479</v>
      </c>
      <c r="B30" s="3">
        <v>753.93</v>
      </c>
      <c r="C30" s="3">
        <f t="shared" si="0"/>
        <v>-12.680000000000064</v>
      </c>
      <c r="E30" s="3">
        <f t="shared" si="1"/>
        <v>-1</v>
      </c>
    </row>
    <row r="31" spans="1:5" x14ac:dyDescent="0.25">
      <c r="A31" s="12">
        <v>42478</v>
      </c>
      <c r="B31" s="3">
        <v>766.61</v>
      </c>
      <c r="C31" s="3">
        <f t="shared" si="0"/>
        <v>766.61</v>
      </c>
      <c r="E31" s="3">
        <f t="shared" si="1"/>
        <v>1</v>
      </c>
    </row>
    <row r="32" spans="1:5" x14ac:dyDescent="0.25">
      <c r="E32" s="3"/>
    </row>
  </sheetData>
  <conditionalFormatting sqref="C7:C31">
    <cfRule type="iconSet" priority="2">
      <iconSet iconSet="3Arrows">
        <cfvo type="percent" val="0"/>
        <cfvo type="num" val="0"/>
        <cfvo type="num" val="0"/>
      </iconSet>
    </cfRule>
  </conditionalFormatting>
  <conditionalFormatting sqref="E7:E31">
    <cfRule type="iconSet" priority="1">
      <iconSet iconSet="3Arrows" showValue="0">
        <cfvo type="percent" val="0"/>
        <cfvo type="num" val="0"/>
        <cfvo type="num" val="0"/>
      </iconSet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G31"/>
  <sheetViews>
    <sheetView zoomScale="160" zoomScaleNormal="160" workbookViewId="0">
      <selection activeCell="E7" sqref="E7"/>
    </sheetView>
  </sheetViews>
  <sheetFormatPr defaultColWidth="8.85546875" defaultRowHeight="15" x14ac:dyDescent="0.25"/>
  <cols>
    <col min="1" max="1" width="11.28515625" bestFit="1" customWidth="1"/>
    <col min="2" max="2" width="12.140625" customWidth="1"/>
    <col min="3" max="3" width="10.42578125" customWidth="1"/>
    <col min="7" max="7" width="11.140625" customWidth="1"/>
  </cols>
  <sheetData>
    <row r="1" spans="1:7" x14ac:dyDescent="0.25">
      <c r="A1" s="4" t="s">
        <v>75</v>
      </c>
    </row>
    <row r="2" spans="1:7" x14ac:dyDescent="0.25">
      <c r="A2" s="4"/>
    </row>
    <row r="3" spans="1:7" x14ac:dyDescent="0.25">
      <c r="A3" s="14" t="s">
        <v>70</v>
      </c>
    </row>
    <row r="4" spans="1:7" x14ac:dyDescent="0.25">
      <c r="A4" t="s">
        <v>68</v>
      </c>
    </row>
    <row r="6" spans="1:7" x14ac:dyDescent="0.25">
      <c r="A6" s="1" t="s">
        <v>66</v>
      </c>
      <c r="B6" s="1" t="s">
        <v>67</v>
      </c>
      <c r="C6" s="1" t="s">
        <v>69</v>
      </c>
      <c r="E6" s="1" t="s">
        <v>69</v>
      </c>
    </row>
    <row r="7" spans="1:7" x14ac:dyDescent="0.25">
      <c r="A7" s="12">
        <v>42510</v>
      </c>
      <c r="B7" s="3">
        <v>709.74</v>
      </c>
      <c r="C7" s="3">
        <f>B7-B8</f>
        <v>9.4199999999999591</v>
      </c>
      <c r="E7" s="3">
        <f>SIGN(C7)</f>
        <v>1</v>
      </c>
      <c r="G7" t="str">
        <f ca="1">IF(_xlfn.ISFORMULA(E7),_xlfn.FORMULATEXT(E7),"")</f>
        <v>=SIGN(C7)</v>
      </c>
    </row>
    <row r="8" spans="1:7" x14ac:dyDescent="0.25">
      <c r="A8" s="12">
        <v>42509</v>
      </c>
      <c r="B8" s="3">
        <v>700.32</v>
      </c>
      <c r="C8" s="3">
        <f t="shared" ref="C8:C30" si="0">B8-B9</f>
        <v>-6.3099999999999454</v>
      </c>
      <c r="E8" s="3">
        <f t="shared" ref="E8:E30" si="1">SIGN(C8)</f>
        <v>-1</v>
      </c>
    </row>
    <row r="9" spans="1:7" x14ac:dyDescent="0.25">
      <c r="A9" s="12">
        <v>42508</v>
      </c>
      <c r="B9" s="3">
        <v>706.63</v>
      </c>
      <c r="C9" s="3">
        <f t="shared" si="0"/>
        <v>0.39999999999997726</v>
      </c>
      <c r="E9" s="3">
        <f t="shared" si="1"/>
        <v>1</v>
      </c>
    </row>
    <row r="10" spans="1:7" x14ac:dyDescent="0.25">
      <c r="A10" s="12">
        <v>42507</v>
      </c>
      <c r="B10" s="3">
        <v>706.23</v>
      </c>
      <c r="C10" s="3">
        <f t="shared" si="0"/>
        <v>-10.259999999999991</v>
      </c>
      <c r="E10" s="3">
        <f t="shared" si="1"/>
        <v>-1</v>
      </c>
    </row>
    <row r="11" spans="1:7" x14ac:dyDescent="0.25">
      <c r="A11" s="12">
        <v>42506</v>
      </c>
      <c r="B11" s="3">
        <v>716.49</v>
      </c>
      <c r="C11" s="3">
        <f t="shared" si="0"/>
        <v>5.6599999999999682</v>
      </c>
      <c r="E11" s="3">
        <f t="shared" si="1"/>
        <v>1</v>
      </c>
    </row>
    <row r="12" spans="1:7" x14ac:dyDescent="0.25">
      <c r="A12" s="12">
        <v>42503</v>
      </c>
      <c r="B12" s="3">
        <v>710.83</v>
      </c>
      <c r="C12" s="3">
        <f t="shared" si="0"/>
        <v>0</v>
      </c>
      <c r="E12" s="3">
        <f t="shared" si="1"/>
        <v>0</v>
      </c>
    </row>
    <row r="13" spans="1:7" x14ac:dyDescent="0.25">
      <c r="A13" s="12">
        <v>42502</v>
      </c>
      <c r="B13" s="3">
        <v>710.83</v>
      </c>
      <c r="C13" s="3">
        <f t="shared" si="0"/>
        <v>-4.4599999999999227</v>
      </c>
      <c r="E13" s="3">
        <f t="shared" si="1"/>
        <v>-1</v>
      </c>
    </row>
    <row r="14" spans="1:7" x14ac:dyDescent="0.25">
      <c r="A14" s="12">
        <v>42501</v>
      </c>
      <c r="B14" s="3">
        <v>715.29</v>
      </c>
      <c r="C14" s="3">
        <f t="shared" si="0"/>
        <v>-7.8899999999999864</v>
      </c>
      <c r="E14" s="3">
        <f t="shared" si="1"/>
        <v>-1</v>
      </c>
    </row>
    <row r="15" spans="1:7" x14ac:dyDescent="0.25">
      <c r="A15" s="12">
        <v>42500</v>
      </c>
      <c r="B15" s="3">
        <v>723.18</v>
      </c>
      <c r="C15" s="3">
        <f t="shared" si="0"/>
        <v>10.279999999999973</v>
      </c>
      <c r="E15" s="3">
        <f t="shared" si="1"/>
        <v>1</v>
      </c>
    </row>
    <row r="16" spans="1:7" x14ac:dyDescent="0.25">
      <c r="A16" s="12">
        <v>42499</v>
      </c>
      <c r="B16" s="3">
        <v>712.9</v>
      </c>
      <c r="C16" s="3">
        <f t="shared" si="0"/>
        <v>1.7799999999999727</v>
      </c>
      <c r="E16" s="3">
        <f t="shared" si="1"/>
        <v>1</v>
      </c>
    </row>
    <row r="17" spans="1:5" x14ac:dyDescent="0.25">
      <c r="A17" s="12">
        <v>42496</v>
      </c>
      <c r="B17" s="3">
        <v>711.12</v>
      </c>
      <c r="C17" s="3">
        <f t="shared" si="0"/>
        <v>9.6900000000000546</v>
      </c>
      <c r="E17" s="3">
        <f t="shared" si="1"/>
        <v>1</v>
      </c>
    </row>
    <row r="18" spans="1:5" x14ac:dyDescent="0.25">
      <c r="A18" s="12">
        <v>42495</v>
      </c>
      <c r="B18" s="3">
        <v>701.43</v>
      </c>
      <c r="C18" s="3">
        <f t="shared" si="0"/>
        <v>5.7299999999999045</v>
      </c>
      <c r="E18" s="3">
        <f t="shared" si="1"/>
        <v>1</v>
      </c>
    </row>
    <row r="19" spans="1:5" x14ac:dyDescent="0.25">
      <c r="A19" s="12">
        <v>42494</v>
      </c>
      <c r="B19" s="3">
        <v>695.7</v>
      </c>
      <c r="C19" s="3">
        <f t="shared" si="0"/>
        <v>3.3400000000000318</v>
      </c>
      <c r="E19" s="3">
        <f t="shared" si="1"/>
        <v>1</v>
      </c>
    </row>
    <row r="20" spans="1:5" x14ac:dyDescent="0.25">
      <c r="A20" s="12">
        <v>42493</v>
      </c>
      <c r="B20" s="3">
        <v>692.36</v>
      </c>
      <c r="C20" s="3">
        <f t="shared" si="0"/>
        <v>-5.8500000000000227</v>
      </c>
      <c r="E20" s="3">
        <f t="shared" si="1"/>
        <v>-1</v>
      </c>
    </row>
    <row r="21" spans="1:5" x14ac:dyDescent="0.25">
      <c r="A21" s="12">
        <v>42492</v>
      </c>
      <c r="B21" s="3">
        <v>698.21</v>
      </c>
      <c r="C21" s="3">
        <f t="shared" si="0"/>
        <v>5.2000000000000455</v>
      </c>
      <c r="E21" s="3">
        <f t="shared" si="1"/>
        <v>1</v>
      </c>
    </row>
    <row r="22" spans="1:5" x14ac:dyDescent="0.25">
      <c r="A22" s="12">
        <v>42489</v>
      </c>
      <c r="B22" s="3">
        <v>693.01</v>
      </c>
      <c r="C22" s="3">
        <f t="shared" si="0"/>
        <v>1.9900000000000091</v>
      </c>
      <c r="E22" s="3">
        <f t="shared" si="1"/>
        <v>1</v>
      </c>
    </row>
    <row r="23" spans="1:5" x14ac:dyDescent="0.25">
      <c r="A23" s="12">
        <v>42488</v>
      </c>
      <c r="B23" s="3">
        <v>691.02</v>
      </c>
      <c r="C23" s="3">
        <f t="shared" si="0"/>
        <v>-14.82000000000005</v>
      </c>
      <c r="E23" s="3">
        <f t="shared" si="1"/>
        <v>-1</v>
      </c>
    </row>
    <row r="24" spans="1:5" x14ac:dyDescent="0.25">
      <c r="A24" s="12">
        <v>42487</v>
      </c>
      <c r="B24" s="3">
        <v>705.84</v>
      </c>
      <c r="C24" s="3">
        <f t="shared" si="0"/>
        <v>-2.2999999999999545</v>
      </c>
      <c r="E24" s="3">
        <f t="shared" si="1"/>
        <v>-1</v>
      </c>
    </row>
    <row r="25" spans="1:5" x14ac:dyDescent="0.25">
      <c r="A25" s="12">
        <v>42486</v>
      </c>
      <c r="B25" s="3">
        <v>708.14</v>
      </c>
      <c r="C25" s="3">
        <f t="shared" si="0"/>
        <v>-15.009999999999991</v>
      </c>
      <c r="E25" s="3">
        <f t="shared" si="1"/>
        <v>-1</v>
      </c>
    </row>
    <row r="26" spans="1:5" x14ac:dyDescent="0.25">
      <c r="A26" s="12">
        <v>42485</v>
      </c>
      <c r="B26" s="3">
        <v>723.15</v>
      </c>
      <c r="C26" s="3">
        <f t="shared" si="0"/>
        <v>4.3799999999999955</v>
      </c>
      <c r="E26" s="3">
        <f t="shared" si="1"/>
        <v>1</v>
      </c>
    </row>
    <row r="27" spans="1:5" x14ac:dyDescent="0.25">
      <c r="A27" s="12">
        <v>42482</v>
      </c>
      <c r="B27" s="3">
        <v>718.77</v>
      </c>
      <c r="C27" s="3">
        <f t="shared" si="0"/>
        <v>-40.370000000000005</v>
      </c>
      <c r="E27" s="3">
        <f t="shared" si="1"/>
        <v>-1</v>
      </c>
    </row>
    <row r="28" spans="1:5" x14ac:dyDescent="0.25">
      <c r="A28" s="12">
        <v>42481</v>
      </c>
      <c r="B28" s="3">
        <v>759.14</v>
      </c>
      <c r="C28" s="3">
        <f t="shared" si="0"/>
        <v>6.4700000000000273</v>
      </c>
      <c r="E28" s="3">
        <f t="shared" si="1"/>
        <v>1</v>
      </c>
    </row>
    <row r="29" spans="1:5" x14ac:dyDescent="0.25">
      <c r="A29" s="12">
        <v>42480</v>
      </c>
      <c r="B29" s="3">
        <v>752.67</v>
      </c>
      <c r="C29" s="3">
        <f t="shared" si="0"/>
        <v>-1.2599999999999909</v>
      </c>
      <c r="E29" s="3">
        <f t="shared" si="1"/>
        <v>-1</v>
      </c>
    </row>
    <row r="30" spans="1:5" x14ac:dyDescent="0.25">
      <c r="A30" s="12">
        <v>42479</v>
      </c>
      <c r="B30" s="3">
        <v>753.93</v>
      </c>
      <c r="C30" s="3">
        <f t="shared" si="0"/>
        <v>-12.680000000000064</v>
      </c>
      <c r="E30" s="3">
        <f t="shared" si="1"/>
        <v>-1</v>
      </c>
    </row>
    <row r="31" spans="1:5" x14ac:dyDescent="0.25">
      <c r="A31" s="12">
        <v>42478</v>
      </c>
      <c r="B31" s="3">
        <v>766.61</v>
      </c>
    </row>
  </sheetData>
  <conditionalFormatting sqref="C7:C30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E7:E30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00FF"/>
  </sheetPr>
  <dimension ref="A1:M15"/>
  <sheetViews>
    <sheetView showGridLines="0" topLeftCell="A2" zoomScale="115" zoomScaleNormal="115" workbookViewId="0">
      <selection activeCell="C3" sqref="C3"/>
    </sheetView>
  </sheetViews>
  <sheetFormatPr defaultColWidth="8.85546875" defaultRowHeight="15" x14ac:dyDescent="0.25"/>
  <cols>
    <col min="1" max="1" width="15.42578125" customWidth="1"/>
    <col min="2" max="2" width="15.28515625" bestFit="1" customWidth="1"/>
  </cols>
  <sheetData>
    <row r="1" spans="1:13" x14ac:dyDescent="0.25">
      <c r="A1" s="4" t="s">
        <v>72</v>
      </c>
    </row>
    <row r="3" spans="1:13" x14ac:dyDescent="0.25">
      <c r="A3" s="6" t="s">
        <v>71</v>
      </c>
      <c r="B3" s="3" t="s">
        <v>39</v>
      </c>
    </row>
    <row r="5" spans="1:13" x14ac:dyDescent="0.25">
      <c r="A5" s="2" t="s">
        <v>56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 x14ac:dyDescent="0.25">
      <c r="A6" s="3" t="s">
        <v>54</v>
      </c>
      <c r="B6" s="13">
        <v>4.5499999999999999E-2</v>
      </c>
      <c r="C6" s="13">
        <v>5.8299999999999998E-2</v>
      </c>
      <c r="D6" s="13">
        <v>8.8900000000000007E-2</v>
      </c>
      <c r="E6" s="13">
        <v>9.9100000000000008E-2</v>
      </c>
      <c r="F6" s="13">
        <v>5.7800000000000004E-2</v>
      </c>
      <c r="G6" s="13">
        <v>7.400000000000001E-2</v>
      </c>
      <c r="H6" s="13">
        <v>8.3100000000000007E-2</v>
      </c>
      <c r="I6" s="13">
        <v>4.9200000000000001E-2</v>
      </c>
      <c r="J6" s="13">
        <v>9.4500000000000001E-2</v>
      </c>
      <c r="K6" s="13">
        <v>3.3799999999999997E-2</v>
      </c>
      <c r="L6" s="13">
        <v>6.4399999999999999E-2</v>
      </c>
      <c r="M6" s="13">
        <v>0.1011</v>
      </c>
    </row>
    <row r="7" spans="1:13" x14ac:dyDescent="0.25">
      <c r="A7" s="3" t="s">
        <v>53</v>
      </c>
      <c r="B7" s="13">
        <v>-0.10959999999999999</v>
      </c>
      <c r="C7" s="13">
        <v>-0.1137</v>
      </c>
      <c r="D7" s="13">
        <v>-0.11800000000000001</v>
      </c>
      <c r="E7" s="13">
        <v>-0.10799999999999998</v>
      </c>
      <c r="F7" s="13">
        <v>-0.12920000000000001</v>
      </c>
      <c r="G7" s="13">
        <v>-0.1203</v>
      </c>
      <c r="H7" s="13">
        <v>-0.10879999999999999</v>
      </c>
      <c r="I7" s="13">
        <v>-9.8699999999999996E-2</v>
      </c>
      <c r="J7" s="13">
        <v>-0.128</v>
      </c>
      <c r="K7" s="13">
        <v>-0.1196</v>
      </c>
      <c r="L7" s="13">
        <v>-0.13949999999999999</v>
      </c>
      <c r="M7" s="13">
        <v>-0.1288</v>
      </c>
    </row>
    <row r="8" spans="1:13" x14ac:dyDescent="0.25">
      <c r="A8" s="3" t="s">
        <v>50</v>
      </c>
      <c r="B8" s="13">
        <v>0.19109999999999999</v>
      </c>
      <c r="C8" s="13">
        <v>0.15600000000000003</v>
      </c>
      <c r="D8" s="13">
        <v>0.17030000000000001</v>
      </c>
      <c r="E8" s="13">
        <v>0.1691</v>
      </c>
      <c r="F8" s="13">
        <v>0.14660000000000001</v>
      </c>
      <c r="G8" s="13">
        <v>0.14219999999999999</v>
      </c>
      <c r="H8" s="13">
        <v>0.1239</v>
      </c>
      <c r="I8" s="13">
        <v>0.14080000000000001</v>
      </c>
      <c r="J8" s="13">
        <v>0.16350000000000001</v>
      </c>
      <c r="K8" s="13">
        <v>0.12690000000000001</v>
      </c>
      <c r="L8" s="13">
        <v>0.16209999999999999</v>
      </c>
      <c r="M8" s="13">
        <v>0.1249</v>
      </c>
    </row>
    <row r="9" spans="1:13" x14ac:dyDescent="0.25">
      <c r="A9" s="3" t="s">
        <v>58</v>
      </c>
      <c r="B9" s="13">
        <v>4.5199999999999997E-2</v>
      </c>
      <c r="C9" s="13">
        <v>0.15720000000000001</v>
      </c>
      <c r="D9" s="13">
        <v>9.0000000000000011E-3</v>
      </c>
      <c r="E9" s="13">
        <v>0.12720000000000001</v>
      </c>
      <c r="F9" s="13">
        <v>0.14100000000000001</v>
      </c>
      <c r="G9" s="13">
        <v>8.8300000000000003E-2</v>
      </c>
      <c r="H9" s="13">
        <v>4.3999999999999994E-3</v>
      </c>
      <c r="I9" s="13">
        <v>0.1074</v>
      </c>
      <c r="J9" s="13">
        <v>0.11860000000000001</v>
      </c>
      <c r="K9" s="13">
        <v>6.54E-2</v>
      </c>
      <c r="L9" s="13">
        <v>4.7099999999999996E-2</v>
      </c>
      <c r="M9" s="13">
        <v>5.1699999999999996E-2</v>
      </c>
    </row>
    <row r="10" spans="1:13" x14ac:dyDescent="0.25">
      <c r="A10" s="3" t="s">
        <v>52</v>
      </c>
      <c r="B10" s="13">
        <v>-2.3399999999999997E-2</v>
      </c>
      <c r="C10" s="13">
        <v>-2.6100000000000005E-2</v>
      </c>
      <c r="D10" s="13">
        <v>-2.3900000000000001E-2</v>
      </c>
      <c r="E10" s="13">
        <v>-4.3200000000000002E-2</v>
      </c>
      <c r="F10" s="13">
        <v>-5.9200000000000003E-2</v>
      </c>
      <c r="G10" s="13">
        <v>-2.3599999999999999E-2</v>
      </c>
      <c r="H10" s="13">
        <v>-4.7499999999999994E-2</v>
      </c>
      <c r="I10" s="13">
        <v>-2.1799999999999996E-2</v>
      </c>
      <c r="J10" s="13">
        <v>-2.0599999999999997E-2</v>
      </c>
      <c r="K10" s="13">
        <v>-4.4900000000000002E-2</v>
      </c>
      <c r="L10" s="13">
        <v>-6.6100000000000006E-2</v>
      </c>
      <c r="M10" s="13">
        <v>-5.000000000000001E-3</v>
      </c>
    </row>
    <row r="11" spans="1:13" x14ac:dyDescent="0.25">
      <c r="A11" s="3" t="s">
        <v>51</v>
      </c>
      <c r="B11" s="13">
        <v>2.9000000000000001E-2</v>
      </c>
      <c r="C11" s="13">
        <v>2.3700000000000002E-2</v>
      </c>
      <c r="D11" s="13">
        <v>2.76E-2</v>
      </c>
      <c r="E11" s="13">
        <v>6.3E-3</v>
      </c>
      <c r="F11" s="13">
        <v>-1.6499999999999997E-2</v>
      </c>
      <c r="G11" s="13">
        <v>2.9000000000000001E-2</v>
      </c>
      <c r="H11" s="13">
        <v>7.010000000000001E-2</v>
      </c>
      <c r="I11" s="13">
        <v>9.1999999999999998E-3</v>
      </c>
      <c r="J11" s="13">
        <v>6.8400000000000002E-2</v>
      </c>
      <c r="K11" s="13">
        <v>7.9000000000000008E-3</v>
      </c>
      <c r="L11" s="13">
        <v>4.4900000000000002E-2</v>
      </c>
      <c r="M11" s="13">
        <v>6.1200000000000004E-2</v>
      </c>
    </row>
    <row r="12" spans="1:13" x14ac:dyDescent="0.25">
      <c r="A12" s="3" t="s">
        <v>57</v>
      </c>
      <c r="B12" s="13">
        <v>6.5500000000000003E-2</v>
      </c>
      <c r="C12" s="13">
        <v>6.7299999999999999E-2</v>
      </c>
      <c r="D12" s="13">
        <v>3.4700000000000002E-2</v>
      </c>
      <c r="E12" s="13">
        <v>5.1999999999999998E-3</v>
      </c>
      <c r="F12" s="13">
        <v>0.1</v>
      </c>
      <c r="G12" s="13">
        <v>6.4600000000000005E-2</v>
      </c>
      <c r="H12" s="13">
        <v>1.2699999999999999E-2</v>
      </c>
      <c r="I12" s="13">
        <v>6.4600000000000005E-2</v>
      </c>
      <c r="J12" s="13">
        <v>4.5999999999999999E-2</v>
      </c>
      <c r="K12" s="13">
        <v>2.7799999999999998E-2</v>
      </c>
      <c r="L12" s="13">
        <v>3.4000000000000002E-2</v>
      </c>
      <c r="M12" s="13">
        <v>7.0900000000000005E-2</v>
      </c>
    </row>
    <row r="13" spans="1:13" x14ac:dyDescent="0.25">
      <c r="A13" s="3" t="s">
        <v>55</v>
      </c>
      <c r="B13" s="13">
        <v>4.3999999999999994E-3</v>
      </c>
      <c r="C13" s="13">
        <v>-5.5899999999999998E-2</v>
      </c>
      <c r="D13" s="13">
        <v>-5.899999999999999E-3</v>
      </c>
      <c r="E13" s="13">
        <v>4.7600000000000003E-2</v>
      </c>
      <c r="F13" s="13">
        <v>4.5899999999999996E-2</v>
      </c>
      <c r="G13" s="13">
        <v>2.8000000000000001E-2</v>
      </c>
      <c r="H13" s="13">
        <v>3.7499999999999999E-2</v>
      </c>
      <c r="I13" s="13">
        <v>4.5399999999999996E-2</v>
      </c>
      <c r="J13" s="13">
        <v>5.4100000000000002E-2</v>
      </c>
      <c r="K13" s="13">
        <v>6.0000000000000005E-2</v>
      </c>
      <c r="L13" s="13">
        <v>3.8199999999999998E-2</v>
      </c>
      <c r="M13" s="13">
        <v>3.2100000000000004E-2</v>
      </c>
    </row>
    <row r="14" spans="1:13" x14ac:dyDescent="0.25">
      <c r="A14" s="3" t="s">
        <v>48</v>
      </c>
      <c r="B14" s="13">
        <v>0.1003</v>
      </c>
      <c r="C14" s="13">
        <v>-3.49E-2</v>
      </c>
      <c r="D14" s="13">
        <v>6.9999999999999902E-4</v>
      </c>
      <c r="E14" s="13">
        <v>8.9600000000000013E-2</v>
      </c>
      <c r="F14" s="13">
        <v>2.8299999999999999E-2</v>
      </c>
      <c r="G14" s="13">
        <v>8.610000000000001E-2</v>
      </c>
      <c r="H14" s="13">
        <v>5.2299999999999999E-2</v>
      </c>
      <c r="I14" s="13">
        <v>4.5600000000000002E-2</v>
      </c>
      <c r="J14" s="13">
        <v>0.1234</v>
      </c>
      <c r="K14" s="13">
        <v>-1.1400000000000002E-2</v>
      </c>
      <c r="L14" s="13">
        <v>5.3099999999999994E-2</v>
      </c>
      <c r="M14" s="13">
        <v>7.1799999999999989E-2</v>
      </c>
    </row>
    <row r="15" spans="1:13" x14ac:dyDescent="0.25">
      <c r="A15" s="3" t="s">
        <v>49</v>
      </c>
      <c r="B15" s="13">
        <v>0.13319999999999999</v>
      </c>
      <c r="C15" s="13">
        <v>0.1726</v>
      </c>
      <c r="D15" s="13">
        <v>0.17400000000000002</v>
      </c>
      <c r="E15" s="13">
        <v>0.16470000000000001</v>
      </c>
      <c r="F15" s="13">
        <v>0.1565</v>
      </c>
      <c r="G15" s="13">
        <v>0.16370000000000001</v>
      </c>
      <c r="H15" s="13">
        <v>0.1681</v>
      </c>
      <c r="I15" s="13">
        <v>0.14580000000000001</v>
      </c>
      <c r="J15" s="13">
        <v>0.14400000000000002</v>
      </c>
      <c r="K15" s="13">
        <v>0.16350000000000001</v>
      </c>
      <c r="L15" s="13">
        <v>0.17</v>
      </c>
      <c r="M15" s="13">
        <v>0.16590000000000002</v>
      </c>
    </row>
  </sheetData>
  <conditionalFormatting sqref="B5:M15">
    <cfRule type="expression" dxfId="10" priority="1">
      <formula>B$5=$B$3</formula>
    </cfRule>
  </conditionalFormatting>
  <dataValidations count="1">
    <dataValidation type="list" allowBlank="1" showInputMessage="1" showErrorMessage="1" sqref="B3" xr:uid="{00000000-0002-0000-0D00-000000000000}">
      <formula1>$B$5:$M$5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M26"/>
  <sheetViews>
    <sheetView topLeftCell="A2" zoomScale="115" zoomScaleNormal="115" workbookViewId="0">
      <selection activeCell="B18" sqref="B18"/>
    </sheetView>
  </sheetViews>
  <sheetFormatPr defaultColWidth="8.85546875" defaultRowHeight="15" x14ac:dyDescent="0.25"/>
  <cols>
    <col min="1" max="1" width="15.42578125" customWidth="1"/>
    <col min="2" max="2" width="15.28515625" bestFit="1" customWidth="1"/>
  </cols>
  <sheetData>
    <row r="1" spans="1:13" x14ac:dyDescent="0.25">
      <c r="A1" s="4" t="s">
        <v>72</v>
      </c>
    </row>
    <row r="3" spans="1:13" x14ac:dyDescent="0.25">
      <c r="A3" s="6" t="s">
        <v>71</v>
      </c>
      <c r="B3" s="3" t="s">
        <v>38</v>
      </c>
    </row>
    <row r="5" spans="1:13" x14ac:dyDescent="0.25">
      <c r="A5" s="2" t="s">
        <v>56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 x14ac:dyDescent="0.25">
      <c r="A6" s="3" t="s">
        <v>54</v>
      </c>
      <c r="B6" s="13">
        <v>4.5499999999999999E-2</v>
      </c>
      <c r="C6" s="13">
        <v>5.8299999999999998E-2</v>
      </c>
      <c r="D6" s="13">
        <v>8.8900000000000007E-2</v>
      </c>
      <c r="E6" s="13">
        <v>9.9100000000000008E-2</v>
      </c>
      <c r="F6" s="13">
        <v>5.7800000000000004E-2</v>
      </c>
      <c r="G6" s="13">
        <v>7.400000000000001E-2</v>
      </c>
      <c r="H6" s="13">
        <v>8.3100000000000007E-2</v>
      </c>
      <c r="I6" s="13">
        <v>4.9200000000000001E-2</v>
      </c>
      <c r="J6" s="13">
        <v>9.4500000000000001E-2</v>
      </c>
      <c r="K6" s="13">
        <v>3.3799999999999997E-2</v>
      </c>
      <c r="L6" s="13">
        <v>6.4399999999999999E-2</v>
      </c>
      <c r="M6" s="13">
        <v>0.1011</v>
      </c>
    </row>
    <row r="7" spans="1:13" x14ac:dyDescent="0.25">
      <c r="A7" s="3" t="s">
        <v>53</v>
      </c>
      <c r="B7" s="13">
        <v>-0.10959999999999999</v>
      </c>
      <c r="C7" s="13">
        <v>-0.1137</v>
      </c>
      <c r="D7" s="13">
        <v>-0.11800000000000001</v>
      </c>
      <c r="E7" s="13">
        <v>-0.10799999999999998</v>
      </c>
      <c r="F7" s="13">
        <v>-0.12920000000000001</v>
      </c>
      <c r="G7" s="13">
        <v>-0.1203</v>
      </c>
      <c r="H7" s="13">
        <v>-0.10879999999999999</v>
      </c>
      <c r="I7" s="13">
        <v>-9.8699999999999996E-2</v>
      </c>
      <c r="J7" s="13">
        <v>-0.128</v>
      </c>
      <c r="K7" s="13">
        <v>-0.1196</v>
      </c>
      <c r="L7" s="13">
        <v>-0.13949999999999999</v>
      </c>
      <c r="M7" s="13">
        <v>-0.1288</v>
      </c>
    </row>
    <row r="8" spans="1:13" x14ac:dyDescent="0.25">
      <c r="A8" s="3" t="s">
        <v>50</v>
      </c>
      <c r="B8" s="13">
        <v>0.19109999999999999</v>
      </c>
      <c r="C8" s="13">
        <v>0.15600000000000003</v>
      </c>
      <c r="D8" s="13">
        <v>0.17030000000000001</v>
      </c>
      <c r="E8" s="13">
        <v>0.1691</v>
      </c>
      <c r="F8" s="13">
        <v>0.14660000000000001</v>
      </c>
      <c r="G8" s="13">
        <v>0.14219999999999999</v>
      </c>
      <c r="H8" s="13">
        <v>0.1239</v>
      </c>
      <c r="I8" s="13">
        <v>0.14080000000000001</v>
      </c>
      <c r="J8" s="13">
        <v>0.16350000000000001</v>
      </c>
      <c r="K8" s="13">
        <v>0.12690000000000001</v>
      </c>
      <c r="L8" s="13">
        <v>0.16209999999999999</v>
      </c>
      <c r="M8" s="13">
        <v>0.1249</v>
      </c>
    </row>
    <row r="9" spans="1:13" x14ac:dyDescent="0.25">
      <c r="A9" s="3" t="s">
        <v>58</v>
      </c>
      <c r="B9" s="13">
        <v>4.5199999999999997E-2</v>
      </c>
      <c r="C9" s="13">
        <v>0.15720000000000001</v>
      </c>
      <c r="D9" s="13">
        <v>9.0000000000000011E-3</v>
      </c>
      <c r="E9" s="13">
        <v>0.12720000000000001</v>
      </c>
      <c r="F9" s="13">
        <v>0.14100000000000001</v>
      </c>
      <c r="G9" s="13">
        <v>8.8300000000000003E-2</v>
      </c>
      <c r="H9" s="13">
        <v>4.3999999999999994E-3</v>
      </c>
      <c r="I9" s="13">
        <v>0.1074</v>
      </c>
      <c r="J9" s="13">
        <v>0.11860000000000001</v>
      </c>
      <c r="K9" s="13">
        <v>6.54E-2</v>
      </c>
      <c r="L9" s="13">
        <v>4.7099999999999996E-2</v>
      </c>
      <c r="M9" s="13">
        <v>5.1699999999999996E-2</v>
      </c>
    </row>
    <row r="10" spans="1:13" x14ac:dyDescent="0.25">
      <c r="A10" s="3" t="s">
        <v>52</v>
      </c>
      <c r="B10" s="13">
        <v>-2.3399999999999997E-2</v>
      </c>
      <c r="C10" s="13">
        <v>-2.6100000000000005E-2</v>
      </c>
      <c r="D10" s="13">
        <v>-2.3900000000000001E-2</v>
      </c>
      <c r="E10" s="13">
        <v>-4.3200000000000002E-2</v>
      </c>
      <c r="F10" s="13">
        <v>-5.9200000000000003E-2</v>
      </c>
      <c r="G10" s="13">
        <v>-2.3599999999999999E-2</v>
      </c>
      <c r="H10" s="13">
        <v>-4.7499999999999994E-2</v>
      </c>
      <c r="I10" s="13">
        <v>-2.1799999999999996E-2</v>
      </c>
      <c r="J10" s="13">
        <v>-2.0599999999999997E-2</v>
      </c>
      <c r="K10" s="13">
        <v>-4.4900000000000002E-2</v>
      </c>
      <c r="L10" s="13">
        <v>-6.6100000000000006E-2</v>
      </c>
      <c r="M10" s="13">
        <v>-5.000000000000001E-3</v>
      </c>
    </row>
    <row r="11" spans="1:13" x14ac:dyDescent="0.25">
      <c r="A11" s="3" t="s">
        <v>51</v>
      </c>
      <c r="B11" s="13">
        <v>2.9000000000000001E-2</v>
      </c>
      <c r="C11" s="13">
        <v>2.3700000000000002E-2</v>
      </c>
      <c r="D11" s="13">
        <v>2.76E-2</v>
      </c>
      <c r="E11" s="13">
        <v>6.3E-3</v>
      </c>
      <c r="F11" s="13">
        <v>-1.6499999999999997E-2</v>
      </c>
      <c r="G11" s="13">
        <v>2.9000000000000001E-2</v>
      </c>
      <c r="H11" s="13">
        <v>7.010000000000001E-2</v>
      </c>
      <c r="I11" s="13">
        <v>9.1999999999999998E-3</v>
      </c>
      <c r="J11" s="13">
        <v>6.8400000000000002E-2</v>
      </c>
      <c r="K11" s="13">
        <v>7.9000000000000008E-3</v>
      </c>
      <c r="L11" s="13">
        <v>4.4900000000000002E-2</v>
      </c>
      <c r="M11" s="13">
        <v>6.1200000000000004E-2</v>
      </c>
    </row>
    <row r="12" spans="1:13" x14ac:dyDescent="0.25">
      <c r="A12" s="3" t="s">
        <v>57</v>
      </c>
      <c r="B12" s="13">
        <v>6.5500000000000003E-2</v>
      </c>
      <c r="C12" s="13">
        <v>6.7299999999999999E-2</v>
      </c>
      <c r="D12" s="13">
        <v>3.4700000000000002E-2</v>
      </c>
      <c r="E12" s="13">
        <v>5.1999999999999998E-3</v>
      </c>
      <c r="F12" s="13">
        <v>0.1</v>
      </c>
      <c r="G12" s="13">
        <v>6.4600000000000005E-2</v>
      </c>
      <c r="H12" s="13">
        <v>1.2699999999999999E-2</v>
      </c>
      <c r="I12" s="13">
        <v>6.4600000000000005E-2</v>
      </c>
      <c r="J12" s="13">
        <v>4.5999999999999999E-2</v>
      </c>
      <c r="K12" s="13">
        <v>2.7799999999999998E-2</v>
      </c>
      <c r="L12" s="13">
        <v>3.4000000000000002E-2</v>
      </c>
      <c r="M12" s="13">
        <v>7.0900000000000005E-2</v>
      </c>
    </row>
    <row r="13" spans="1:13" x14ac:dyDescent="0.25">
      <c r="A13" s="3" t="s">
        <v>55</v>
      </c>
      <c r="B13" s="13">
        <v>4.3999999999999994E-3</v>
      </c>
      <c r="C13" s="13">
        <v>-5.5899999999999998E-2</v>
      </c>
      <c r="D13" s="13">
        <v>-5.899999999999999E-3</v>
      </c>
      <c r="E13" s="13">
        <v>4.7600000000000003E-2</v>
      </c>
      <c r="F13" s="13">
        <v>4.5899999999999996E-2</v>
      </c>
      <c r="G13" s="13">
        <v>2.8000000000000001E-2</v>
      </c>
      <c r="H13" s="13">
        <v>3.7499999999999999E-2</v>
      </c>
      <c r="I13" s="13">
        <v>4.5399999999999996E-2</v>
      </c>
      <c r="J13" s="13">
        <v>5.4100000000000002E-2</v>
      </c>
      <c r="K13" s="13">
        <v>6.0000000000000005E-2</v>
      </c>
      <c r="L13" s="13">
        <v>3.8199999999999998E-2</v>
      </c>
      <c r="M13" s="13">
        <v>3.2100000000000004E-2</v>
      </c>
    </row>
    <row r="14" spans="1:13" x14ac:dyDescent="0.25">
      <c r="A14" s="3" t="s">
        <v>48</v>
      </c>
      <c r="B14" s="13">
        <v>0.1003</v>
      </c>
      <c r="C14" s="13">
        <v>-3.49E-2</v>
      </c>
      <c r="D14" s="13">
        <v>6.9999999999999902E-4</v>
      </c>
      <c r="E14" s="13">
        <v>8.9600000000000013E-2</v>
      </c>
      <c r="F14" s="13">
        <v>2.8299999999999999E-2</v>
      </c>
      <c r="G14" s="13">
        <v>8.610000000000001E-2</v>
      </c>
      <c r="H14" s="13">
        <v>5.2299999999999999E-2</v>
      </c>
      <c r="I14" s="13">
        <v>4.5600000000000002E-2</v>
      </c>
      <c r="J14" s="13">
        <v>0.1234</v>
      </c>
      <c r="K14" s="13">
        <v>-1.1400000000000002E-2</v>
      </c>
      <c r="L14" s="13">
        <v>5.3099999999999994E-2</v>
      </c>
      <c r="M14" s="13">
        <v>7.1799999999999989E-2</v>
      </c>
    </row>
    <row r="15" spans="1:13" x14ac:dyDescent="0.25">
      <c r="A15" s="3" t="s">
        <v>49</v>
      </c>
      <c r="B15" s="13">
        <v>0.13319999999999999</v>
      </c>
      <c r="C15" s="13">
        <v>0.1726</v>
      </c>
      <c r="D15" s="13">
        <v>0.17400000000000002</v>
      </c>
      <c r="E15" s="13">
        <v>0.16470000000000001</v>
      </c>
      <c r="F15" s="13">
        <v>0.1565</v>
      </c>
      <c r="G15" s="13">
        <v>0.16370000000000001</v>
      </c>
      <c r="H15" s="13">
        <v>0.1681</v>
      </c>
      <c r="I15" s="13">
        <v>0.14580000000000001</v>
      </c>
      <c r="J15" s="13">
        <v>0.14400000000000002</v>
      </c>
      <c r="K15" s="13">
        <v>0.16350000000000001</v>
      </c>
      <c r="L15" s="13">
        <v>0.17</v>
      </c>
      <c r="M15" s="13">
        <v>0.16590000000000002</v>
      </c>
    </row>
    <row r="17" spans="2:13" x14ac:dyDescent="0.25">
      <c r="B17" t="b">
        <f>B$5=$B$3</f>
        <v>0</v>
      </c>
      <c r="C17" t="b">
        <f t="shared" ref="B17:M26" si="0">C$5=$B$3</f>
        <v>0</v>
      </c>
      <c r="D17" t="b">
        <f t="shared" si="0"/>
        <v>0</v>
      </c>
      <c r="E17" t="b">
        <f t="shared" si="0"/>
        <v>0</v>
      </c>
      <c r="F17" t="b">
        <f t="shared" si="0"/>
        <v>0</v>
      </c>
      <c r="G17" t="b">
        <f t="shared" si="0"/>
        <v>0</v>
      </c>
      <c r="H17" t="b">
        <f t="shared" si="0"/>
        <v>1</v>
      </c>
      <c r="I17" t="b">
        <f t="shared" si="0"/>
        <v>0</v>
      </c>
      <c r="J17" t="b">
        <f t="shared" si="0"/>
        <v>0</v>
      </c>
      <c r="K17" t="b">
        <f t="shared" si="0"/>
        <v>0</v>
      </c>
      <c r="L17" t="b">
        <f t="shared" si="0"/>
        <v>0</v>
      </c>
      <c r="M17" t="b">
        <f t="shared" si="0"/>
        <v>0</v>
      </c>
    </row>
    <row r="18" spans="2:13" x14ac:dyDescent="0.25">
      <c r="B18" t="b">
        <f t="shared" si="0"/>
        <v>0</v>
      </c>
      <c r="C18" t="b">
        <f t="shared" si="0"/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1</v>
      </c>
      <c r="I18" t="b">
        <f t="shared" si="0"/>
        <v>0</v>
      </c>
      <c r="J18" t="b">
        <f t="shared" si="0"/>
        <v>0</v>
      </c>
      <c r="K18" t="b">
        <f t="shared" si="0"/>
        <v>0</v>
      </c>
      <c r="L18" t="b">
        <f t="shared" si="0"/>
        <v>0</v>
      </c>
      <c r="M18" t="b">
        <f t="shared" si="0"/>
        <v>0</v>
      </c>
    </row>
    <row r="19" spans="2:13" x14ac:dyDescent="0.25">
      <c r="B19" t="b">
        <f t="shared" si="0"/>
        <v>0</v>
      </c>
      <c r="C19" t="b">
        <f t="shared" si="0"/>
        <v>0</v>
      </c>
      <c r="D19" t="b">
        <f t="shared" si="0"/>
        <v>0</v>
      </c>
      <c r="E19" t="b">
        <f t="shared" si="0"/>
        <v>0</v>
      </c>
      <c r="F19" t="b">
        <f t="shared" si="0"/>
        <v>0</v>
      </c>
      <c r="G19" t="b">
        <f t="shared" si="0"/>
        <v>0</v>
      </c>
      <c r="H19" t="b">
        <f t="shared" si="0"/>
        <v>1</v>
      </c>
      <c r="I19" t="b">
        <f t="shared" si="0"/>
        <v>0</v>
      </c>
      <c r="J19" t="b">
        <f t="shared" si="0"/>
        <v>0</v>
      </c>
      <c r="K19" t="b">
        <f t="shared" si="0"/>
        <v>0</v>
      </c>
      <c r="L19" t="b">
        <f t="shared" si="0"/>
        <v>0</v>
      </c>
      <c r="M19" t="b">
        <f t="shared" si="0"/>
        <v>0</v>
      </c>
    </row>
    <row r="20" spans="2:13" x14ac:dyDescent="0.25">
      <c r="B20" t="b">
        <f t="shared" si="0"/>
        <v>0</v>
      </c>
      <c r="C20" t="b">
        <f t="shared" si="0"/>
        <v>0</v>
      </c>
      <c r="D20" t="b">
        <f t="shared" si="0"/>
        <v>0</v>
      </c>
      <c r="E20" t="b">
        <f t="shared" si="0"/>
        <v>0</v>
      </c>
      <c r="F20" t="b">
        <f t="shared" si="0"/>
        <v>0</v>
      </c>
      <c r="G20" t="b">
        <f t="shared" si="0"/>
        <v>0</v>
      </c>
      <c r="H20" t="b">
        <f t="shared" si="0"/>
        <v>1</v>
      </c>
      <c r="I20" t="b">
        <f t="shared" si="0"/>
        <v>0</v>
      </c>
      <c r="J20" t="b">
        <f t="shared" si="0"/>
        <v>0</v>
      </c>
      <c r="K20" t="b">
        <f t="shared" si="0"/>
        <v>0</v>
      </c>
      <c r="L20" t="b">
        <f t="shared" si="0"/>
        <v>0</v>
      </c>
      <c r="M20" t="b">
        <f t="shared" si="0"/>
        <v>0</v>
      </c>
    </row>
    <row r="21" spans="2:13" x14ac:dyDescent="0.25">
      <c r="B21" t="b">
        <f t="shared" si="0"/>
        <v>0</v>
      </c>
      <c r="C21" t="b">
        <f t="shared" si="0"/>
        <v>0</v>
      </c>
      <c r="D21" t="b">
        <f t="shared" si="0"/>
        <v>0</v>
      </c>
      <c r="E21" t="b">
        <f t="shared" si="0"/>
        <v>0</v>
      </c>
      <c r="F21" t="b">
        <f t="shared" si="0"/>
        <v>0</v>
      </c>
      <c r="G21" t="b">
        <f t="shared" si="0"/>
        <v>0</v>
      </c>
      <c r="H21" t="b">
        <f t="shared" si="0"/>
        <v>1</v>
      </c>
      <c r="I21" t="b">
        <f t="shared" si="0"/>
        <v>0</v>
      </c>
      <c r="J21" t="b">
        <f t="shared" si="0"/>
        <v>0</v>
      </c>
      <c r="K21" t="b">
        <f t="shared" si="0"/>
        <v>0</v>
      </c>
      <c r="L21" t="b">
        <f t="shared" si="0"/>
        <v>0</v>
      </c>
      <c r="M21" t="b">
        <f t="shared" si="0"/>
        <v>0</v>
      </c>
    </row>
    <row r="22" spans="2:13" x14ac:dyDescent="0.25">
      <c r="B22" t="b">
        <f t="shared" si="0"/>
        <v>0</v>
      </c>
      <c r="C22" t="b">
        <f t="shared" si="0"/>
        <v>0</v>
      </c>
      <c r="D22" t="b">
        <f t="shared" si="0"/>
        <v>0</v>
      </c>
      <c r="E22" t="b">
        <f t="shared" si="0"/>
        <v>0</v>
      </c>
      <c r="F22" t="b">
        <f t="shared" si="0"/>
        <v>0</v>
      </c>
      <c r="G22" t="b">
        <f t="shared" si="0"/>
        <v>0</v>
      </c>
      <c r="H22" t="b">
        <f t="shared" si="0"/>
        <v>1</v>
      </c>
      <c r="I22" t="b">
        <f t="shared" si="0"/>
        <v>0</v>
      </c>
      <c r="J22" t="b">
        <f t="shared" si="0"/>
        <v>0</v>
      </c>
      <c r="K22" t="b">
        <f t="shared" si="0"/>
        <v>0</v>
      </c>
      <c r="L22" t="b">
        <f t="shared" si="0"/>
        <v>0</v>
      </c>
      <c r="M22" t="b">
        <f t="shared" si="0"/>
        <v>0</v>
      </c>
    </row>
    <row r="23" spans="2:13" x14ac:dyDescent="0.25">
      <c r="B23" t="b">
        <f t="shared" si="0"/>
        <v>0</v>
      </c>
      <c r="C23" t="b">
        <f t="shared" si="0"/>
        <v>0</v>
      </c>
      <c r="D23" t="b">
        <f t="shared" si="0"/>
        <v>0</v>
      </c>
      <c r="E23" t="b">
        <f t="shared" si="0"/>
        <v>0</v>
      </c>
      <c r="F23" t="b">
        <f t="shared" si="0"/>
        <v>0</v>
      </c>
      <c r="G23" t="b">
        <f t="shared" si="0"/>
        <v>0</v>
      </c>
      <c r="H23" t="b">
        <f t="shared" si="0"/>
        <v>1</v>
      </c>
      <c r="I23" t="b">
        <f t="shared" si="0"/>
        <v>0</v>
      </c>
      <c r="J23" t="b">
        <f t="shared" si="0"/>
        <v>0</v>
      </c>
      <c r="K23" t="b">
        <f t="shared" si="0"/>
        <v>0</v>
      </c>
      <c r="L23" t="b">
        <f t="shared" si="0"/>
        <v>0</v>
      </c>
      <c r="M23" t="b">
        <f t="shared" si="0"/>
        <v>0</v>
      </c>
    </row>
    <row r="24" spans="2:13" x14ac:dyDescent="0.25">
      <c r="B24" t="b">
        <f t="shared" si="0"/>
        <v>0</v>
      </c>
      <c r="C24" t="b">
        <f t="shared" si="0"/>
        <v>0</v>
      </c>
      <c r="D24" t="b">
        <f t="shared" si="0"/>
        <v>0</v>
      </c>
      <c r="E24" t="b">
        <f t="shared" si="0"/>
        <v>0</v>
      </c>
      <c r="F24" t="b">
        <f t="shared" si="0"/>
        <v>0</v>
      </c>
      <c r="G24" t="b">
        <f t="shared" si="0"/>
        <v>0</v>
      </c>
      <c r="H24" t="b">
        <f t="shared" si="0"/>
        <v>1</v>
      </c>
      <c r="I24" t="b">
        <f t="shared" si="0"/>
        <v>0</v>
      </c>
      <c r="J24" t="b">
        <f t="shared" si="0"/>
        <v>0</v>
      </c>
      <c r="K24" t="b">
        <f t="shared" si="0"/>
        <v>0</v>
      </c>
      <c r="L24" t="b">
        <f t="shared" si="0"/>
        <v>0</v>
      </c>
      <c r="M24" t="b">
        <f t="shared" si="0"/>
        <v>0</v>
      </c>
    </row>
    <row r="25" spans="2:13" x14ac:dyDescent="0.25">
      <c r="B25" t="b">
        <f t="shared" si="0"/>
        <v>0</v>
      </c>
      <c r="C25" t="b">
        <f t="shared" si="0"/>
        <v>0</v>
      </c>
      <c r="D25" t="b">
        <f t="shared" si="0"/>
        <v>0</v>
      </c>
      <c r="E25" t="b">
        <f t="shared" si="0"/>
        <v>0</v>
      </c>
      <c r="F25" t="b">
        <f t="shared" si="0"/>
        <v>0</v>
      </c>
      <c r="G25" t="b">
        <f t="shared" si="0"/>
        <v>0</v>
      </c>
      <c r="H25" t="b">
        <f t="shared" si="0"/>
        <v>1</v>
      </c>
      <c r="I25" t="b">
        <f t="shared" si="0"/>
        <v>0</v>
      </c>
      <c r="J25" t="b">
        <f t="shared" si="0"/>
        <v>0</v>
      </c>
      <c r="K25" t="b">
        <f t="shared" si="0"/>
        <v>0</v>
      </c>
      <c r="L25" t="b">
        <f t="shared" si="0"/>
        <v>0</v>
      </c>
      <c r="M25" t="b">
        <f t="shared" si="0"/>
        <v>0</v>
      </c>
    </row>
    <row r="26" spans="2:13" x14ac:dyDescent="0.25">
      <c r="B26" t="b">
        <f t="shared" si="0"/>
        <v>0</v>
      </c>
      <c r="C26" t="b">
        <f t="shared" si="0"/>
        <v>0</v>
      </c>
      <c r="D26" t="b">
        <f t="shared" si="0"/>
        <v>0</v>
      </c>
      <c r="E26" t="b">
        <f t="shared" si="0"/>
        <v>0</v>
      </c>
      <c r="F26" t="b">
        <f t="shared" si="0"/>
        <v>0</v>
      </c>
      <c r="G26" t="b">
        <f t="shared" si="0"/>
        <v>0</v>
      </c>
      <c r="H26" t="b">
        <f t="shared" si="0"/>
        <v>1</v>
      </c>
      <c r="I26" t="b">
        <f t="shared" si="0"/>
        <v>0</v>
      </c>
      <c r="J26" t="b">
        <f t="shared" si="0"/>
        <v>0</v>
      </c>
      <c r="K26" t="b">
        <f t="shared" si="0"/>
        <v>0</v>
      </c>
      <c r="L26" t="b">
        <f t="shared" si="0"/>
        <v>0</v>
      </c>
      <c r="M26" t="b">
        <f t="shared" si="0"/>
        <v>0</v>
      </c>
    </row>
  </sheetData>
  <conditionalFormatting sqref="B6:M15">
    <cfRule type="expression" dxfId="27" priority="1">
      <formula>B$5=$B$3</formula>
    </cfRule>
  </conditionalFormatting>
  <dataValidations count="1">
    <dataValidation type="list" allowBlank="1" showInputMessage="1" showErrorMessage="1" sqref="B3" xr:uid="{00000000-0002-0000-0E00-000000000000}">
      <formula1>$B$5:$M$5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00FF"/>
  </sheetPr>
  <dimension ref="A1:N29"/>
  <sheetViews>
    <sheetView showGridLines="0" topLeftCell="A23" zoomScale="160" zoomScaleNormal="160" workbookViewId="0">
      <selection activeCell="G7" sqref="G7"/>
    </sheetView>
  </sheetViews>
  <sheetFormatPr defaultColWidth="8.85546875" defaultRowHeight="15" x14ac:dyDescent="0.25"/>
  <sheetData>
    <row r="1" spans="1:14" x14ac:dyDescent="0.25">
      <c r="A1" t="s">
        <v>184</v>
      </c>
    </row>
    <row r="2" spans="1:14" x14ac:dyDescent="0.25">
      <c r="A2" t="s">
        <v>185</v>
      </c>
    </row>
    <row r="4" spans="1:14" x14ac:dyDescent="0.25">
      <c r="A4" s="2" t="s">
        <v>0</v>
      </c>
      <c r="B4" s="2" t="s">
        <v>1</v>
      </c>
      <c r="C4" s="2" t="s">
        <v>2</v>
      </c>
      <c r="E4" s="6" t="s">
        <v>0</v>
      </c>
      <c r="F4" s="6" t="s">
        <v>1</v>
      </c>
    </row>
    <row r="5" spans="1:14" x14ac:dyDescent="0.25">
      <c r="A5" s="5" t="s">
        <v>3</v>
      </c>
      <c r="B5" s="5" t="s">
        <v>8</v>
      </c>
      <c r="C5" s="3">
        <v>9428</v>
      </c>
      <c r="E5" s="3" t="s">
        <v>3</v>
      </c>
      <c r="F5" s="3" t="s">
        <v>10</v>
      </c>
      <c r="H5" s="3" t="b">
        <f>AND($A5=$E$5,$B5=$F$5)</f>
        <v>0</v>
      </c>
      <c r="I5" s="3" t="b">
        <f t="shared" ref="I5:J5" si="0">AND($A5=$E$5,$B5=$F$5)</f>
        <v>0</v>
      </c>
      <c r="J5" s="3" t="b">
        <f t="shared" si="0"/>
        <v>0</v>
      </c>
    </row>
    <row r="6" spans="1:14" x14ac:dyDescent="0.25">
      <c r="A6" s="3" t="s">
        <v>7</v>
      </c>
      <c r="B6" s="3" t="s">
        <v>9</v>
      </c>
      <c r="C6" s="3">
        <v>1987</v>
      </c>
      <c r="H6" s="3" t="b">
        <f t="shared" ref="H6:J11" si="1">AND($A6=$E$5,$B6=$F$5)</f>
        <v>0</v>
      </c>
      <c r="I6" s="3" t="b">
        <f t="shared" si="1"/>
        <v>0</v>
      </c>
      <c r="J6" s="3" t="b">
        <f t="shared" si="1"/>
        <v>0</v>
      </c>
    </row>
    <row r="7" spans="1:14" x14ac:dyDescent="0.25">
      <c r="A7" s="3" t="s">
        <v>7</v>
      </c>
      <c r="B7" s="3" t="s">
        <v>5</v>
      </c>
      <c r="C7" s="3">
        <v>7417</v>
      </c>
      <c r="H7" s="3" t="b">
        <f t="shared" si="1"/>
        <v>0</v>
      </c>
      <c r="I7" s="3" t="b">
        <f t="shared" si="1"/>
        <v>0</v>
      </c>
      <c r="J7" s="3" t="b">
        <f t="shared" si="1"/>
        <v>0</v>
      </c>
    </row>
    <row r="8" spans="1:14" x14ac:dyDescent="0.25">
      <c r="A8" s="3" t="s">
        <v>3</v>
      </c>
      <c r="B8" s="3" t="s">
        <v>4</v>
      </c>
      <c r="C8" s="3">
        <v>6270</v>
      </c>
      <c r="H8" s="3" t="b">
        <f t="shared" si="1"/>
        <v>0</v>
      </c>
      <c r="I8" s="3" t="b">
        <f t="shared" si="1"/>
        <v>0</v>
      </c>
      <c r="J8" s="3" t="b">
        <f t="shared" si="1"/>
        <v>0</v>
      </c>
    </row>
    <row r="9" spans="1:14" x14ac:dyDescent="0.25">
      <c r="A9" s="3" t="s">
        <v>6</v>
      </c>
      <c r="B9" s="3" t="s">
        <v>5</v>
      </c>
      <c r="C9" s="3">
        <v>5610</v>
      </c>
      <c r="H9" s="3" t="b">
        <f t="shared" si="1"/>
        <v>0</v>
      </c>
      <c r="I9" s="3" t="b">
        <f t="shared" si="1"/>
        <v>0</v>
      </c>
      <c r="J9" s="3" t="b">
        <f t="shared" si="1"/>
        <v>0</v>
      </c>
    </row>
    <row r="10" spans="1:14" x14ac:dyDescent="0.25">
      <c r="A10" s="3" t="s">
        <v>3</v>
      </c>
      <c r="B10" s="3" t="s">
        <v>10</v>
      </c>
      <c r="C10" s="3">
        <v>2546</v>
      </c>
      <c r="H10" s="3" t="b">
        <f t="shared" si="1"/>
        <v>1</v>
      </c>
      <c r="I10" s="3" t="b">
        <f t="shared" si="1"/>
        <v>1</v>
      </c>
      <c r="J10" s="3" t="b">
        <f t="shared" si="1"/>
        <v>1</v>
      </c>
    </row>
    <row r="11" spans="1:14" x14ac:dyDescent="0.25">
      <c r="A11" s="3" t="s">
        <v>7</v>
      </c>
      <c r="B11" s="3" t="s">
        <v>5</v>
      </c>
      <c r="C11" s="5">
        <v>6279</v>
      </c>
      <c r="H11" s="3" t="b">
        <f t="shared" si="1"/>
        <v>0</v>
      </c>
      <c r="I11" s="3" t="b">
        <f t="shared" si="1"/>
        <v>0</v>
      </c>
      <c r="J11" s="3" t="b">
        <f t="shared" si="1"/>
        <v>0</v>
      </c>
    </row>
    <row r="14" spans="1:14" x14ac:dyDescent="0.25">
      <c r="A14" s="2" t="s">
        <v>0</v>
      </c>
      <c r="B14" s="2" t="s">
        <v>1</v>
      </c>
      <c r="C14" s="2" t="s">
        <v>2</v>
      </c>
      <c r="E14" s="6" t="s">
        <v>1</v>
      </c>
    </row>
    <row r="15" spans="1:14" x14ac:dyDescent="0.25">
      <c r="A15" s="5" t="s">
        <v>3</v>
      </c>
      <c r="B15" s="5" t="s">
        <v>8</v>
      </c>
      <c r="C15" s="3">
        <v>9428</v>
      </c>
      <c r="E15" s="3" t="s">
        <v>5</v>
      </c>
      <c r="H15" s="3" t="b">
        <f>OR($B15=$E$15,$B15=$E$16,$B15=$E$17)</f>
        <v>0</v>
      </c>
      <c r="I15" s="3" t="b">
        <f t="shared" ref="I15:J21" si="2">OR($B15=$E$15,$B15=$E$16,$B15=$E$17)</f>
        <v>0</v>
      </c>
      <c r="J15" s="3" t="b">
        <f t="shared" si="2"/>
        <v>0</v>
      </c>
      <c r="L15" s="3"/>
      <c r="M15" s="3"/>
      <c r="N15" s="3"/>
    </row>
    <row r="16" spans="1:14" x14ac:dyDescent="0.25">
      <c r="A16" s="3" t="s">
        <v>7</v>
      </c>
      <c r="B16" s="3" t="s">
        <v>9</v>
      </c>
      <c r="C16" s="3">
        <v>1987</v>
      </c>
      <c r="E16" s="3" t="s">
        <v>4</v>
      </c>
      <c r="H16" s="3" t="b">
        <f t="shared" ref="H16:H21" si="3">OR($B16=$E$15,$B16=$E$16,$B16=$E$17)</f>
        <v>1</v>
      </c>
      <c r="I16" s="3" t="b">
        <f t="shared" si="2"/>
        <v>1</v>
      </c>
      <c r="J16" s="3" t="b">
        <f t="shared" si="2"/>
        <v>1</v>
      </c>
      <c r="L16" s="3"/>
      <c r="M16" s="3"/>
      <c r="N16" s="3"/>
    </row>
    <row r="17" spans="1:14" x14ac:dyDescent="0.25">
      <c r="A17" s="3" t="s">
        <v>7</v>
      </c>
      <c r="B17" s="3" t="s">
        <v>5</v>
      </c>
      <c r="C17" s="3">
        <v>7417</v>
      </c>
      <c r="E17" s="3" t="s">
        <v>9</v>
      </c>
      <c r="H17" s="3" t="b">
        <f t="shared" si="3"/>
        <v>1</v>
      </c>
      <c r="I17" s="3" t="b">
        <f t="shared" si="2"/>
        <v>1</v>
      </c>
      <c r="J17" s="3" t="b">
        <f t="shared" si="2"/>
        <v>1</v>
      </c>
      <c r="L17" s="3"/>
      <c r="M17" s="3"/>
      <c r="N17" s="3"/>
    </row>
    <row r="18" spans="1:14" x14ac:dyDescent="0.25">
      <c r="A18" s="3" t="s">
        <v>3</v>
      </c>
      <c r="B18" s="3" t="s">
        <v>4</v>
      </c>
      <c r="C18" s="3">
        <v>6270</v>
      </c>
      <c r="H18" s="3" t="b">
        <f t="shared" si="3"/>
        <v>1</v>
      </c>
      <c r="I18" s="3" t="b">
        <f t="shared" si="2"/>
        <v>1</v>
      </c>
      <c r="J18" s="3" t="b">
        <f t="shared" si="2"/>
        <v>1</v>
      </c>
      <c r="L18" s="3"/>
      <c r="M18" s="3"/>
      <c r="N18" s="3"/>
    </row>
    <row r="19" spans="1:14" x14ac:dyDescent="0.25">
      <c r="A19" s="3" t="s">
        <v>6</v>
      </c>
      <c r="B19" s="3" t="s">
        <v>5</v>
      </c>
      <c r="C19" s="3">
        <v>5610</v>
      </c>
      <c r="H19" s="3" t="b">
        <f t="shared" si="3"/>
        <v>1</v>
      </c>
      <c r="I19" s="3" t="b">
        <f t="shared" si="2"/>
        <v>1</v>
      </c>
      <c r="J19" s="3" t="b">
        <f t="shared" si="2"/>
        <v>1</v>
      </c>
      <c r="L19" s="3"/>
      <c r="M19" s="3"/>
      <c r="N19" s="3"/>
    </row>
    <row r="20" spans="1:14" x14ac:dyDescent="0.25">
      <c r="A20" s="3" t="s">
        <v>3</v>
      </c>
      <c r="B20" s="3" t="s">
        <v>10</v>
      </c>
      <c r="C20" s="3">
        <v>2546</v>
      </c>
      <c r="H20" s="3" t="b">
        <f t="shared" si="3"/>
        <v>0</v>
      </c>
      <c r="I20" s="3" t="b">
        <f t="shared" si="2"/>
        <v>0</v>
      </c>
      <c r="J20" s="3" t="b">
        <f t="shared" si="2"/>
        <v>0</v>
      </c>
      <c r="L20" s="3"/>
      <c r="M20" s="3"/>
      <c r="N20" s="3"/>
    </row>
    <row r="21" spans="1:14" x14ac:dyDescent="0.25">
      <c r="A21" s="3" t="s">
        <v>7</v>
      </c>
      <c r="B21" s="3" t="s">
        <v>5</v>
      </c>
      <c r="C21" s="5">
        <v>6279</v>
      </c>
      <c r="H21" s="3" t="b">
        <f t="shared" si="3"/>
        <v>1</v>
      </c>
      <c r="I21" s="3" t="b">
        <f t="shared" si="2"/>
        <v>1</v>
      </c>
      <c r="J21" s="3" t="b">
        <f t="shared" si="2"/>
        <v>1</v>
      </c>
      <c r="L21" s="3"/>
      <c r="M21" s="3"/>
      <c r="N21" s="3"/>
    </row>
    <row r="25" spans="1:14" x14ac:dyDescent="0.25">
      <c r="B25" t="str" cm="1">
        <f t="array" ref="B25:B29">_xlfn.UNIQUE(B15:B21)</f>
        <v>IBM</v>
      </c>
    </row>
    <row r="26" spans="1:14" x14ac:dyDescent="0.25">
      <c r="B26" t="str">
        <v>Target</v>
      </c>
    </row>
    <row r="27" spans="1:14" x14ac:dyDescent="0.25">
      <c r="B27" t="str">
        <v>Google</v>
      </c>
    </row>
    <row r="28" spans="1:14" x14ac:dyDescent="0.25">
      <c r="B28" t="str">
        <v>Amazon</v>
      </c>
    </row>
    <row r="29" spans="1:14" x14ac:dyDescent="0.25">
      <c r="B29" t="str">
        <v>Vans</v>
      </c>
    </row>
  </sheetData>
  <conditionalFormatting sqref="A5:C11">
    <cfRule type="expression" dxfId="5" priority="2">
      <formula>AND($A5=$E$5,$B5=$F$5)</formula>
    </cfRule>
  </conditionalFormatting>
  <conditionalFormatting sqref="A15:C21">
    <cfRule type="expression" dxfId="4" priority="1">
      <formula>OR($B15=$E$15,$B15=$E$16,$B15=$E$17)</formula>
    </cfRule>
  </conditionalFormatting>
  <dataValidations count="2">
    <dataValidation type="list" allowBlank="1" showInputMessage="1" showErrorMessage="1" sqref="E5" xr:uid="{00000000-0002-0000-0F00-000000000000}">
      <formula1>"Gigi, Dwan, Mo"</formula1>
    </dataValidation>
    <dataValidation type="list" allowBlank="1" showInputMessage="1" showErrorMessage="1" sqref="E15:E17 F5" xr:uid="{95C138ED-D0D2-DD4C-AE72-27FD5694B9FF}">
      <formula1>$B$25:$B$29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N21"/>
  <sheetViews>
    <sheetView topLeftCell="B16" zoomScale="160" zoomScaleNormal="160" workbookViewId="0">
      <selection activeCell="H17" sqref="H17"/>
    </sheetView>
  </sheetViews>
  <sheetFormatPr defaultColWidth="8.85546875" defaultRowHeight="15" x14ac:dyDescent="0.25"/>
  <sheetData>
    <row r="1" spans="1:14" x14ac:dyDescent="0.25">
      <c r="A1" t="s">
        <v>184</v>
      </c>
    </row>
    <row r="2" spans="1:14" x14ac:dyDescent="0.25">
      <c r="A2" t="s">
        <v>185</v>
      </c>
    </row>
    <row r="4" spans="1:14" x14ac:dyDescent="0.25">
      <c r="A4" s="2" t="s">
        <v>0</v>
      </c>
      <c r="B4" s="2" t="s">
        <v>1</v>
      </c>
      <c r="C4" s="2" t="s">
        <v>2</v>
      </c>
      <c r="E4" s="6" t="s">
        <v>0</v>
      </c>
      <c r="F4" s="6" t="s">
        <v>1</v>
      </c>
    </row>
    <row r="5" spans="1:14" x14ac:dyDescent="0.25">
      <c r="A5" s="5" t="s">
        <v>3</v>
      </c>
      <c r="B5" s="5" t="s">
        <v>8</v>
      </c>
      <c r="C5" s="3">
        <v>9428</v>
      </c>
      <c r="E5" s="3" t="s">
        <v>7</v>
      </c>
      <c r="F5" s="3" t="s">
        <v>5</v>
      </c>
      <c r="H5" s="3" t="b">
        <f>AND($A5=$E$5,$B5=$F$5)</f>
        <v>0</v>
      </c>
      <c r="I5" s="3" t="b">
        <f t="shared" ref="H5:J11" si="0">AND($A5=$E$5,$B5=$F$5)</f>
        <v>0</v>
      </c>
      <c r="J5" s="3" t="b">
        <f t="shared" si="0"/>
        <v>0</v>
      </c>
    </row>
    <row r="6" spans="1:14" x14ac:dyDescent="0.25">
      <c r="A6" s="3" t="s">
        <v>7</v>
      </c>
      <c r="B6" s="3" t="s">
        <v>9</v>
      </c>
      <c r="C6" s="3">
        <v>1987</v>
      </c>
      <c r="H6" s="3" t="b">
        <f t="shared" si="0"/>
        <v>0</v>
      </c>
      <c r="I6" s="3" t="b">
        <f t="shared" si="0"/>
        <v>0</v>
      </c>
      <c r="J6" s="3" t="b">
        <f t="shared" si="0"/>
        <v>0</v>
      </c>
    </row>
    <row r="7" spans="1:14" x14ac:dyDescent="0.25">
      <c r="A7" s="3" t="s">
        <v>7</v>
      </c>
      <c r="B7" s="3" t="s">
        <v>5</v>
      </c>
      <c r="C7" s="3">
        <v>7417</v>
      </c>
      <c r="H7" s="3" t="b">
        <f t="shared" si="0"/>
        <v>1</v>
      </c>
      <c r="I7" s="3" t="b">
        <f t="shared" si="0"/>
        <v>1</v>
      </c>
      <c r="J7" s="3" t="b">
        <f t="shared" si="0"/>
        <v>1</v>
      </c>
    </row>
    <row r="8" spans="1:14" x14ac:dyDescent="0.25">
      <c r="A8" s="3" t="s">
        <v>3</v>
      </c>
      <c r="B8" s="3" t="s">
        <v>4</v>
      </c>
      <c r="C8" s="3">
        <v>6270</v>
      </c>
      <c r="H8" s="3" t="b">
        <f t="shared" si="0"/>
        <v>0</v>
      </c>
      <c r="I8" s="3" t="b">
        <f t="shared" si="0"/>
        <v>0</v>
      </c>
      <c r="J8" s="3" t="b">
        <f t="shared" si="0"/>
        <v>0</v>
      </c>
    </row>
    <row r="9" spans="1:14" x14ac:dyDescent="0.25">
      <c r="A9" s="3" t="s">
        <v>6</v>
      </c>
      <c r="B9" s="3" t="s">
        <v>5</v>
      </c>
      <c r="C9" s="3">
        <v>5610</v>
      </c>
      <c r="H9" s="3" t="b">
        <f t="shared" si="0"/>
        <v>0</v>
      </c>
      <c r="I9" s="3" t="b">
        <f t="shared" si="0"/>
        <v>0</v>
      </c>
      <c r="J9" s="3" t="b">
        <f t="shared" si="0"/>
        <v>0</v>
      </c>
    </row>
    <row r="10" spans="1:14" x14ac:dyDescent="0.25">
      <c r="A10" s="3" t="s">
        <v>3</v>
      </c>
      <c r="B10" s="3" t="s">
        <v>10</v>
      </c>
      <c r="C10" s="3">
        <v>2546</v>
      </c>
      <c r="H10" s="3" t="b">
        <f t="shared" si="0"/>
        <v>0</v>
      </c>
      <c r="I10" s="3" t="b">
        <f t="shared" si="0"/>
        <v>0</v>
      </c>
      <c r="J10" s="3" t="b">
        <f t="shared" si="0"/>
        <v>0</v>
      </c>
    </row>
    <row r="11" spans="1:14" x14ac:dyDescent="0.25">
      <c r="A11" s="3" t="s">
        <v>7</v>
      </c>
      <c r="B11" s="3" t="s">
        <v>5</v>
      </c>
      <c r="C11" s="5">
        <v>6279</v>
      </c>
      <c r="H11" s="3" t="b">
        <f t="shared" si="0"/>
        <v>1</v>
      </c>
      <c r="I11" s="3" t="b">
        <f t="shared" si="0"/>
        <v>1</v>
      </c>
      <c r="J11" s="3" t="b">
        <f t="shared" si="0"/>
        <v>1</v>
      </c>
    </row>
    <row r="14" spans="1:14" x14ac:dyDescent="0.25">
      <c r="A14" s="2" t="s">
        <v>0</v>
      </c>
      <c r="B14" s="2" t="s">
        <v>1</v>
      </c>
      <c r="C14" s="2" t="s">
        <v>2</v>
      </c>
      <c r="E14" s="6" t="s">
        <v>1</v>
      </c>
      <c r="H14" t="s">
        <v>193</v>
      </c>
      <c r="L14" t="s">
        <v>192</v>
      </c>
    </row>
    <row r="15" spans="1:14" x14ac:dyDescent="0.25">
      <c r="A15" s="5" t="s">
        <v>3</v>
      </c>
      <c r="B15" s="5" t="s">
        <v>8</v>
      </c>
      <c r="C15" s="3">
        <v>9428</v>
      </c>
      <c r="E15" s="3" t="s">
        <v>5</v>
      </c>
      <c r="H15" s="3">
        <f>MATCH($B15,$E$15:$E$17,0)</f>
        <v>3</v>
      </c>
      <c r="I15" s="3">
        <f t="shared" ref="H15:J21" si="1">MATCH($B15,$E$15:$E$17,0)</f>
        <v>3</v>
      </c>
      <c r="J15" s="3">
        <f t="shared" si="1"/>
        <v>3</v>
      </c>
      <c r="L15" s="3" t="b">
        <f>OR($B15=$E$15,$B15=$E$16,$B15=$E$17)</f>
        <v>1</v>
      </c>
      <c r="M15" s="3" t="b">
        <f t="shared" ref="M15:N21" si="2">OR($B15=$E$15,$B15=$E$16,$B15=$E$17)</f>
        <v>1</v>
      </c>
      <c r="N15" s="3" t="b">
        <f t="shared" si="2"/>
        <v>1</v>
      </c>
    </row>
    <row r="16" spans="1:14" x14ac:dyDescent="0.25">
      <c r="A16" s="3" t="s">
        <v>7</v>
      </c>
      <c r="B16" s="3" t="s">
        <v>9</v>
      </c>
      <c r="C16" s="3">
        <v>1987</v>
      </c>
      <c r="E16" s="3" t="s">
        <v>4</v>
      </c>
      <c r="H16" s="3" t="e">
        <f>MATCH($B16,$E$15:$E$17,0)</f>
        <v>#N/A</v>
      </c>
      <c r="I16" s="3" t="e">
        <f t="shared" si="1"/>
        <v>#N/A</v>
      </c>
      <c r="J16" s="3" t="e">
        <f t="shared" si="1"/>
        <v>#N/A</v>
      </c>
      <c r="L16" s="3" t="b">
        <f t="shared" ref="L16:L21" si="3">OR($B16=$E$15,$B16=$E$16,$B16=$E$17)</f>
        <v>0</v>
      </c>
      <c r="M16" s="3" t="b">
        <f t="shared" si="2"/>
        <v>0</v>
      </c>
      <c r="N16" s="3" t="b">
        <f t="shared" si="2"/>
        <v>0</v>
      </c>
    </row>
    <row r="17" spans="1:14" x14ac:dyDescent="0.25">
      <c r="A17" s="3" t="s">
        <v>7</v>
      </c>
      <c r="B17" s="3" t="s">
        <v>5</v>
      </c>
      <c r="C17" s="3">
        <v>7417</v>
      </c>
      <c r="E17" s="3" t="s">
        <v>8</v>
      </c>
      <c r="H17" s="3">
        <f t="shared" si="1"/>
        <v>1</v>
      </c>
      <c r="I17" s="3">
        <f t="shared" si="1"/>
        <v>1</v>
      </c>
      <c r="J17" s="3">
        <f t="shared" si="1"/>
        <v>1</v>
      </c>
      <c r="L17" s="3" t="b">
        <f t="shared" si="3"/>
        <v>1</v>
      </c>
      <c r="M17" s="3" t="b">
        <f t="shared" si="2"/>
        <v>1</v>
      </c>
      <c r="N17" s="3" t="b">
        <f t="shared" si="2"/>
        <v>1</v>
      </c>
    </row>
    <row r="18" spans="1:14" x14ac:dyDescent="0.25">
      <c r="A18" s="3" t="s">
        <v>3</v>
      </c>
      <c r="B18" s="3" t="s">
        <v>4</v>
      </c>
      <c r="C18" s="3">
        <v>6270</v>
      </c>
      <c r="H18" s="3">
        <f t="shared" si="1"/>
        <v>2</v>
      </c>
      <c r="I18" s="3">
        <f t="shared" si="1"/>
        <v>2</v>
      </c>
      <c r="J18" s="3">
        <f t="shared" si="1"/>
        <v>2</v>
      </c>
      <c r="L18" s="3" t="b">
        <f t="shared" si="3"/>
        <v>1</v>
      </c>
      <c r="M18" s="3" t="b">
        <f t="shared" si="2"/>
        <v>1</v>
      </c>
      <c r="N18" s="3" t="b">
        <f t="shared" si="2"/>
        <v>1</v>
      </c>
    </row>
    <row r="19" spans="1:14" x14ac:dyDescent="0.25">
      <c r="A19" s="3" t="s">
        <v>6</v>
      </c>
      <c r="B19" s="3" t="s">
        <v>5</v>
      </c>
      <c r="C19" s="3">
        <v>5610</v>
      </c>
      <c r="H19" s="3">
        <f t="shared" si="1"/>
        <v>1</v>
      </c>
      <c r="I19" s="3">
        <f t="shared" si="1"/>
        <v>1</v>
      </c>
      <c r="J19" s="3">
        <f t="shared" si="1"/>
        <v>1</v>
      </c>
      <c r="L19" s="3" t="b">
        <f t="shared" si="3"/>
        <v>1</v>
      </c>
      <c r="M19" s="3" t="b">
        <f t="shared" si="2"/>
        <v>1</v>
      </c>
      <c r="N19" s="3" t="b">
        <f t="shared" si="2"/>
        <v>1</v>
      </c>
    </row>
    <row r="20" spans="1:14" x14ac:dyDescent="0.25">
      <c r="A20" s="3" t="s">
        <v>3</v>
      </c>
      <c r="B20" s="3" t="s">
        <v>10</v>
      </c>
      <c r="C20" s="3">
        <v>2546</v>
      </c>
      <c r="H20" s="3" t="e">
        <f t="shared" si="1"/>
        <v>#N/A</v>
      </c>
      <c r="I20" s="3" t="e">
        <f t="shared" si="1"/>
        <v>#N/A</v>
      </c>
      <c r="J20" s="3" t="e">
        <f t="shared" si="1"/>
        <v>#N/A</v>
      </c>
      <c r="L20" s="3" t="b">
        <f t="shared" si="3"/>
        <v>0</v>
      </c>
      <c r="M20" s="3" t="b">
        <f t="shared" si="2"/>
        <v>0</v>
      </c>
      <c r="N20" s="3" t="b">
        <f t="shared" si="2"/>
        <v>0</v>
      </c>
    </row>
    <row r="21" spans="1:14" x14ac:dyDescent="0.25">
      <c r="A21" s="3" t="s">
        <v>7</v>
      </c>
      <c r="B21" s="3" t="s">
        <v>5</v>
      </c>
      <c r="C21" s="5">
        <v>6279</v>
      </c>
      <c r="H21" s="3">
        <f t="shared" si="1"/>
        <v>1</v>
      </c>
      <c r="I21" s="3">
        <f t="shared" si="1"/>
        <v>1</v>
      </c>
      <c r="J21" s="3">
        <f t="shared" si="1"/>
        <v>1</v>
      </c>
      <c r="L21" s="3" t="b">
        <f t="shared" si="3"/>
        <v>1</v>
      </c>
      <c r="M21" s="3" t="b">
        <f t="shared" si="2"/>
        <v>1</v>
      </c>
      <c r="N21" s="3" t="b">
        <f t="shared" si="2"/>
        <v>1</v>
      </c>
    </row>
  </sheetData>
  <conditionalFormatting sqref="A5:C11">
    <cfRule type="expression" dxfId="26" priority="2">
      <formula>AND($A5=$E$5,$B5=$F$5)</formula>
    </cfRule>
  </conditionalFormatting>
  <conditionalFormatting sqref="A15:C21">
    <cfRule type="expression" dxfId="25" priority="1">
      <formula>MATCH($B15,$E$15:$E$17,0)</formula>
    </cfRule>
  </conditionalFormatting>
  <dataValidations count="2">
    <dataValidation type="list" allowBlank="1" showInputMessage="1" showErrorMessage="1" sqref="F5 E15:E17" xr:uid="{00000000-0002-0000-1000-000000000000}">
      <formula1>Customer</formula1>
    </dataValidation>
    <dataValidation type="list" allowBlank="1" showInputMessage="1" showErrorMessage="1" sqref="E5" xr:uid="{00000000-0002-0000-1000-000001000000}">
      <formula1>SalesRep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00FF"/>
  </sheetPr>
  <dimension ref="A1:G106"/>
  <sheetViews>
    <sheetView showGridLines="0" zoomScale="130" zoomScaleNormal="130" workbookViewId="0">
      <selection activeCell="F3" sqref="F3"/>
    </sheetView>
  </sheetViews>
  <sheetFormatPr defaultColWidth="8.85546875" defaultRowHeight="15" x14ac:dyDescent="0.25"/>
  <cols>
    <col min="1" max="1" width="49.42578125" customWidth="1"/>
    <col min="2" max="2" width="5.28515625" customWidth="1"/>
    <col min="3" max="3" width="44.140625" customWidth="1"/>
    <col min="4" max="4" width="2.140625" customWidth="1"/>
  </cols>
  <sheetData>
    <row r="1" spans="1:7" x14ac:dyDescent="0.25">
      <c r="A1" s="4" t="s">
        <v>183</v>
      </c>
    </row>
    <row r="2" spans="1:7" x14ac:dyDescent="0.25">
      <c r="C2" s="4" t="s">
        <v>179</v>
      </c>
    </row>
    <row r="3" spans="1:7" x14ac:dyDescent="0.25">
      <c r="C3" s="4" t="s">
        <v>182</v>
      </c>
    </row>
    <row r="5" spans="1:7" x14ac:dyDescent="0.25">
      <c r="A5" s="15" t="s">
        <v>180</v>
      </c>
      <c r="C5" s="15" t="s">
        <v>181</v>
      </c>
    </row>
    <row r="6" spans="1:7" x14ac:dyDescent="0.25">
      <c r="A6" s="1" t="s">
        <v>77</v>
      </c>
      <c r="C6" s="1" t="s">
        <v>78</v>
      </c>
    </row>
    <row r="7" spans="1:7" x14ac:dyDescent="0.25">
      <c r="A7" s="3" t="s">
        <v>79</v>
      </c>
      <c r="C7" s="3" t="s">
        <v>80</v>
      </c>
      <c r="E7" s="3" t="b">
        <f>ISNA(MATCH(C7,$A$7:$A$99,0))</f>
        <v>0</v>
      </c>
      <c r="G7" s="16"/>
    </row>
    <row r="8" spans="1:7" x14ac:dyDescent="0.25">
      <c r="A8" s="3" t="s">
        <v>81</v>
      </c>
      <c r="C8" s="3" t="s">
        <v>82</v>
      </c>
      <c r="E8" s="3" t="b">
        <f t="shared" ref="E8:E71" si="0">ISNA(MATCH(C8,$A$7:$A$99,0))</f>
        <v>0</v>
      </c>
      <c r="G8" s="16"/>
    </row>
    <row r="9" spans="1:7" x14ac:dyDescent="0.25">
      <c r="A9" s="3" t="s">
        <v>83</v>
      </c>
      <c r="C9" s="3" t="s">
        <v>79</v>
      </c>
      <c r="E9" s="3" t="b">
        <f t="shared" si="0"/>
        <v>0</v>
      </c>
      <c r="G9" s="16"/>
    </row>
    <row r="10" spans="1:7" x14ac:dyDescent="0.25">
      <c r="A10" s="3" t="s">
        <v>84</v>
      </c>
      <c r="C10" s="3" t="s">
        <v>85</v>
      </c>
      <c r="E10" s="3" t="b">
        <f t="shared" si="0"/>
        <v>0</v>
      </c>
      <c r="G10" s="16"/>
    </row>
    <row r="11" spans="1:7" x14ac:dyDescent="0.25">
      <c r="A11" s="3" t="s">
        <v>86</v>
      </c>
      <c r="C11" s="3" t="s">
        <v>87</v>
      </c>
      <c r="E11" s="3" t="b">
        <f t="shared" si="0"/>
        <v>1</v>
      </c>
    </row>
    <row r="12" spans="1:7" x14ac:dyDescent="0.25">
      <c r="A12" s="3" t="s">
        <v>82</v>
      </c>
      <c r="C12" s="3" t="s">
        <v>88</v>
      </c>
      <c r="E12" s="3" t="b">
        <f t="shared" si="0"/>
        <v>0</v>
      </c>
    </row>
    <row r="13" spans="1:7" x14ac:dyDescent="0.25">
      <c r="A13" s="3" t="s">
        <v>89</v>
      </c>
      <c r="C13" s="3" t="s">
        <v>90</v>
      </c>
      <c r="E13" s="3" t="b">
        <f t="shared" si="0"/>
        <v>0</v>
      </c>
    </row>
    <row r="14" spans="1:7" x14ac:dyDescent="0.25">
      <c r="A14" s="3" t="s">
        <v>91</v>
      </c>
      <c r="C14" s="3" t="s">
        <v>92</v>
      </c>
      <c r="E14" s="3" t="b">
        <f t="shared" si="0"/>
        <v>0</v>
      </c>
    </row>
    <row r="15" spans="1:7" x14ac:dyDescent="0.25">
      <c r="A15" s="3" t="s">
        <v>93</v>
      </c>
      <c r="C15" s="3" t="s">
        <v>94</v>
      </c>
      <c r="E15" s="3" t="b">
        <f t="shared" si="0"/>
        <v>0</v>
      </c>
    </row>
    <row r="16" spans="1:7" x14ac:dyDescent="0.25">
      <c r="A16" s="3" t="s">
        <v>95</v>
      </c>
      <c r="C16" s="3" t="s">
        <v>96</v>
      </c>
      <c r="E16" s="3" t="b">
        <f t="shared" si="0"/>
        <v>0</v>
      </c>
    </row>
    <row r="17" spans="1:5" x14ac:dyDescent="0.25">
      <c r="A17" s="3" t="s">
        <v>97</v>
      </c>
      <c r="C17" s="3" t="s">
        <v>98</v>
      </c>
      <c r="E17" s="3" t="b">
        <f t="shared" si="0"/>
        <v>0</v>
      </c>
    </row>
    <row r="18" spans="1:5" x14ac:dyDescent="0.25">
      <c r="A18" s="3" t="s">
        <v>99</v>
      </c>
      <c r="C18" s="3" t="s">
        <v>100</v>
      </c>
      <c r="E18" s="3" t="b">
        <f t="shared" si="0"/>
        <v>0</v>
      </c>
    </row>
    <row r="19" spans="1:5" x14ac:dyDescent="0.25">
      <c r="A19" s="3" t="s">
        <v>101</v>
      </c>
      <c r="C19" s="3" t="s">
        <v>102</v>
      </c>
      <c r="E19" s="3" t="b">
        <f t="shared" si="0"/>
        <v>1</v>
      </c>
    </row>
    <row r="20" spans="1:5" x14ac:dyDescent="0.25">
      <c r="A20" s="3" t="s">
        <v>103</v>
      </c>
      <c r="C20" s="3" t="s">
        <v>104</v>
      </c>
      <c r="E20" s="3" t="b">
        <f t="shared" si="0"/>
        <v>0</v>
      </c>
    </row>
    <row r="21" spans="1:5" x14ac:dyDescent="0.25">
      <c r="A21" s="3" t="s">
        <v>105</v>
      </c>
      <c r="C21" s="3" t="s">
        <v>106</v>
      </c>
      <c r="E21" s="3" t="b">
        <f t="shared" si="0"/>
        <v>1</v>
      </c>
    </row>
    <row r="22" spans="1:5" x14ac:dyDescent="0.25">
      <c r="A22" s="3" t="s">
        <v>107</v>
      </c>
      <c r="C22" s="3" t="s">
        <v>105</v>
      </c>
      <c r="E22" s="3" t="b">
        <f t="shared" si="0"/>
        <v>0</v>
      </c>
    </row>
    <row r="23" spans="1:5" x14ac:dyDescent="0.25">
      <c r="A23" s="3" t="s">
        <v>108</v>
      </c>
      <c r="C23" s="3" t="s">
        <v>109</v>
      </c>
      <c r="E23" s="3" t="b">
        <f t="shared" si="0"/>
        <v>0</v>
      </c>
    </row>
    <row r="24" spans="1:5" x14ac:dyDescent="0.25">
      <c r="A24" s="3" t="s">
        <v>110</v>
      </c>
      <c r="C24" s="3" t="s">
        <v>111</v>
      </c>
      <c r="E24" s="3" t="b">
        <f t="shared" si="0"/>
        <v>0</v>
      </c>
    </row>
    <row r="25" spans="1:5" x14ac:dyDescent="0.25">
      <c r="A25" s="3" t="s">
        <v>112</v>
      </c>
      <c r="C25" s="3" t="s">
        <v>113</v>
      </c>
      <c r="E25" s="3" t="b">
        <f t="shared" si="0"/>
        <v>0</v>
      </c>
    </row>
    <row r="26" spans="1:5" x14ac:dyDescent="0.25">
      <c r="A26" s="3" t="s">
        <v>114</v>
      </c>
      <c r="C26" s="3" t="s">
        <v>115</v>
      </c>
      <c r="E26" s="3" t="b">
        <f t="shared" si="0"/>
        <v>0</v>
      </c>
    </row>
    <row r="27" spans="1:5" x14ac:dyDescent="0.25">
      <c r="A27" s="3" t="s">
        <v>116</v>
      </c>
      <c r="C27" s="3" t="s">
        <v>117</v>
      </c>
      <c r="E27" s="3" t="b">
        <f t="shared" si="0"/>
        <v>0</v>
      </c>
    </row>
    <row r="28" spans="1:5" x14ac:dyDescent="0.25">
      <c r="A28" s="3" t="s">
        <v>117</v>
      </c>
      <c r="C28" s="3" t="s">
        <v>93</v>
      </c>
      <c r="E28" s="3" t="b">
        <f t="shared" si="0"/>
        <v>0</v>
      </c>
    </row>
    <row r="29" spans="1:5" x14ac:dyDescent="0.25">
      <c r="A29" s="3" t="s">
        <v>90</v>
      </c>
      <c r="C29" s="3" t="s">
        <v>118</v>
      </c>
      <c r="E29" s="3" t="b">
        <f t="shared" si="0"/>
        <v>0</v>
      </c>
    </row>
    <row r="30" spans="1:5" x14ac:dyDescent="0.25">
      <c r="A30" s="3" t="s">
        <v>119</v>
      </c>
      <c r="C30" s="3" t="s">
        <v>120</v>
      </c>
      <c r="E30" s="3" t="b">
        <f t="shared" si="0"/>
        <v>0</v>
      </c>
    </row>
    <row r="31" spans="1:5" x14ac:dyDescent="0.25">
      <c r="A31" s="3" t="s">
        <v>121</v>
      </c>
      <c r="C31" s="3" t="s">
        <v>84</v>
      </c>
      <c r="E31" s="3" t="b">
        <f t="shared" si="0"/>
        <v>0</v>
      </c>
    </row>
    <row r="32" spans="1:5" x14ac:dyDescent="0.25">
      <c r="A32" s="3" t="s">
        <v>120</v>
      </c>
      <c r="C32" s="3" t="s">
        <v>91</v>
      </c>
      <c r="E32" s="3" t="b">
        <f t="shared" si="0"/>
        <v>0</v>
      </c>
    </row>
    <row r="33" spans="1:5" x14ac:dyDescent="0.25">
      <c r="A33" s="3" t="s">
        <v>122</v>
      </c>
      <c r="C33" s="3" t="s">
        <v>123</v>
      </c>
      <c r="E33" s="3" t="b">
        <f t="shared" si="0"/>
        <v>0</v>
      </c>
    </row>
    <row r="34" spans="1:5" x14ac:dyDescent="0.25">
      <c r="A34" s="3" t="s">
        <v>124</v>
      </c>
      <c r="C34" s="3" t="s">
        <v>125</v>
      </c>
      <c r="E34" s="3" t="b">
        <f t="shared" si="0"/>
        <v>0</v>
      </c>
    </row>
    <row r="35" spans="1:5" x14ac:dyDescent="0.25">
      <c r="A35" s="3" t="s">
        <v>126</v>
      </c>
      <c r="C35" s="3" t="s">
        <v>127</v>
      </c>
      <c r="E35" s="3" t="b">
        <f t="shared" si="0"/>
        <v>0</v>
      </c>
    </row>
    <row r="36" spans="1:5" x14ac:dyDescent="0.25">
      <c r="A36" s="3" t="s">
        <v>128</v>
      </c>
      <c r="C36" s="3" t="s">
        <v>129</v>
      </c>
      <c r="E36" s="3" t="b">
        <f t="shared" si="0"/>
        <v>0</v>
      </c>
    </row>
    <row r="37" spans="1:5" x14ac:dyDescent="0.25">
      <c r="A37" s="3" t="s">
        <v>130</v>
      </c>
      <c r="C37" s="3" t="s">
        <v>131</v>
      </c>
      <c r="E37" s="3" t="b">
        <f t="shared" si="0"/>
        <v>0</v>
      </c>
    </row>
    <row r="38" spans="1:5" x14ac:dyDescent="0.25">
      <c r="A38" s="3" t="s">
        <v>132</v>
      </c>
      <c r="C38" s="3" t="s">
        <v>133</v>
      </c>
      <c r="E38" s="3" t="b">
        <f t="shared" si="0"/>
        <v>0</v>
      </c>
    </row>
    <row r="39" spans="1:5" x14ac:dyDescent="0.25">
      <c r="A39" s="3" t="s">
        <v>134</v>
      </c>
      <c r="C39" s="3" t="s">
        <v>121</v>
      </c>
      <c r="E39" s="3" t="b">
        <f t="shared" si="0"/>
        <v>0</v>
      </c>
    </row>
    <row r="40" spans="1:5" x14ac:dyDescent="0.25">
      <c r="A40" s="3" t="s">
        <v>109</v>
      </c>
      <c r="C40" s="3" t="s">
        <v>135</v>
      </c>
      <c r="E40" s="3" t="b">
        <f t="shared" si="0"/>
        <v>0</v>
      </c>
    </row>
    <row r="41" spans="1:5" x14ac:dyDescent="0.25">
      <c r="A41" s="3" t="s">
        <v>136</v>
      </c>
      <c r="C41" s="3" t="s">
        <v>137</v>
      </c>
      <c r="E41" s="3" t="b">
        <f t="shared" si="0"/>
        <v>0</v>
      </c>
    </row>
    <row r="42" spans="1:5" x14ac:dyDescent="0.25">
      <c r="A42" s="3" t="s">
        <v>118</v>
      </c>
      <c r="C42" s="3" t="s">
        <v>138</v>
      </c>
      <c r="E42" s="3" t="b">
        <f t="shared" si="0"/>
        <v>0</v>
      </c>
    </row>
    <row r="43" spans="1:5" x14ac:dyDescent="0.25">
      <c r="A43" s="3" t="s">
        <v>139</v>
      </c>
      <c r="C43" s="3" t="s">
        <v>140</v>
      </c>
      <c r="E43" s="3" t="b">
        <f t="shared" si="0"/>
        <v>1</v>
      </c>
    </row>
    <row r="44" spans="1:5" x14ac:dyDescent="0.25">
      <c r="A44" s="3" t="s">
        <v>141</v>
      </c>
      <c r="C44" s="3" t="s">
        <v>142</v>
      </c>
      <c r="E44" s="3" t="b">
        <f t="shared" si="0"/>
        <v>1</v>
      </c>
    </row>
    <row r="45" spans="1:5" x14ac:dyDescent="0.25">
      <c r="A45" s="3" t="s">
        <v>143</v>
      </c>
      <c r="C45" s="3" t="s">
        <v>97</v>
      </c>
      <c r="E45" s="3" t="b">
        <f t="shared" si="0"/>
        <v>0</v>
      </c>
    </row>
    <row r="46" spans="1:5" x14ac:dyDescent="0.25">
      <c r="A46" s="3" t="s">
        <v>137</v>
      </c>
      <c r="C46" s="3" t="s">
        <v>144</v>
      </c>
      <c r="E46" s="3" t="b">
        <f t="shared" si="0"/>
        <v>0</v>
      </c>
    </row>
    <row r="47" spans="1:5" x14ac:dyDescent="0.25">
      <c r="A47" s="3" t="s">
        <v>96</v>
      </c>
      <c r="C47" s="3" t="s">
        <v>145</v>
      </c>
      <c r="E47" s="3" t="b">
        <f t="shared" si="0"/>
        <v>0</v>
      </c>
    </row>
    <row r="48" spans="1:5" x14ac:dyDescent="0.25">
      <c r="A48" s="3" t="s">
        <v>146</v>
      </c>
      <c r="C48" s="3" t="s">
        <v>147</v>
      </c>
      <c r="E48" s="3" t="b">
        <f t="shared" si="0"/>
        <v>0</v>
      </c>
    </row>
    <row r="49" spans="1:5" x14ac:dyDescent="0.25">
      <c r="A49" s="3" t="s">
        <v>133</v>
      </c>
      <c r="C49" s="3" t="s">
        <v>95</v>
      </c>
      <c r="E49" s="3" t="b">
        <f t="shared" si="0"/>
        <v>0</v>
      </c>
    </row>
    <row r="50" spans="1:5" x14ac:dyDescent="0.25">
      <c r="A50" s="3" t="s">
        <v>88</v>
      </c>
      <c r="C50" s="3" t="s">
        <v>148</v>
      </c>
      <c r="E50" s="3" t="b">
        <f t="shared" si="0"/>
        <v>0</v>
      </c>
    </row>
    <row r="51" spans="1:5" x14ac:dyDescent="0.25">
      <c r="A51" s="3" t="s">
        <v>92</v>
      </c>
      <c r="C51" s="3" t="s">
        <v>86</v>
      </c>
      <c r="E51" s="3" t="b">
        <f t="shared" si="0"/>
        <v>0</v>
      </c>
    </row>
    <row r="52" spans="1:5" x14ac:dyDescent="0.25">
      <c r="A52" s="3" t="s">
        <v>147</v>
      </c>
      <c r="C52" s="3" t="s">
        <v>149</v>
      </c>
      <c r="E52" s="3" t="b">
        <f t="shared" si="0"/>
        <v>0</v>
      </c>
    </row>
    <row r="53" spans="1:5" x14ac:dyDescent="0.25">
      <c r="A53" s="3" t="s">
        <v>123</v>
      </c>
      <c r="C53" s="3" t="s">
        <v>119</v>
      </c>
      <c r="E53" s="3" t="b">
        <f t="shared" si="0"/>
        <v>0</v>
      </c>
    </row>
    <row r="54" spans="1:5" x14ac:dyDescent="0.25">
      <c r="A54" s="3" t="s">
        <v>150</v>
      </c>
      <c r="C54" s="3" t="s">
        <v>150</v>
      </c>
      <c r="E54" s="3" t="b">
        <f t="shared" si="0"/>
        <v>0</v>
      </c>
    </row>
    <row r="55" spans="1:5" x14ac:dyDescent="0.25">
      <c r="A55" s="3" t="s">
        <v>151</v>
      </c>
      <c r="C55" s="3" t="s">
        <v>101</v>
      </c>
      <c r="E55" s="3" t="b">
        <f t="shared" si="0"/>
        <v>0</v>
      </c>
    </row>
    <row r="56" spans="1:5" x14ac:dyDescent="0.25">
      <c r="A56" s="3" t="s">
        <v>152</v>
      </c>
      <c r="C56" s="3" t="s">
        <v>143</v>
      </c>
      <c r="E56" s="3" t="b">
        <f t="shared" si="0"/>
        <v>0</v>
      </c>
    </row>
    <row r="57" spans="1:5" x14ac:dyDescent="0.25">
      <c r="A57" s="3" t="s">
        <v>104</v>
      </c>
      <c r="C57" s="3" t="s">
        <v>153</v>
      </c>
      <c r="E57" s="3" t="b">
        <f t="shared" si="0"/>
        <v>0</v>
      </c>
    </row>
    <row r="58" spans="1:5" x14ac:dyDescent="0.25">
      <c r="A58" s="3" t="s">
        <v>154</v>
      </c>
      <c r="C58" s="3" t="s">
        <v>155</v>
      </c>
      <c r="E58" s="3" t="b">
        <f t="shared" si="0"/>
        <v>0</v>
      </c>
    </row>
    <row r="59" spans="1:5" x14ac:dyDescent="0.25">
      <c r="A59" s="3" t="s">
        <v>131</v>
      </c>
      <c r="C59" s="3" t="s">
        <v>130</v>
      </c>
      <c r="E59" s="3" t="b">
        <f t="shared" si="0"/>
        <v>0</v>
      </c>
    </row>
    <row r="60" spans="1:5" x14ac:dyDescent="0.25">
      <c r="A60" s="3" t="s">
        <v>156</v>
      </c>
      <c r="C60" s="3" t="s">
        <v>157</v>
      </c>
      <c r="E60" s="3" t="b">
        <f t="shared" si="0"/>
        <v>0</v>
      </c>
    </row>
    <row r="61" spans="1:5" x14ac:dyDescent="0.25">
      <c r="A61" s="3" t="s">
        <v>158</v>
      </c>
      <c r="C61" s="3" t="s">
        <v>151</v>
      </c>
      <c r="E61" s="3" t="b">
        <f t="shared" si="0"/>
        <v>0</v>
      </c>
    </row>
    <row r="62" spans="1:5" x14ac:dyDescent="0.25">
      <c r="A62" s="3" t="s">
        <v>159</v>
      </c>
      <c r="C62" s="3" t="s">
        <v>160</v>
      </c>
      <c r="E62" s="3" t="b">
        <f t="shared" si="0"/>
        <v>0</v>
      </c>
    </row>
    <row r="63" spans="1:5" x14ac:dyDescent="0.25">
      <c r="A63" s="3" t="s">
        <v>161</v>
      </c>
      <c r="C63" s="3" t="s">
        <v>107</v>
      </c>
      <c r="E63" s="3" t="b">
        <f t="shared" si="0"/>
        <v>0</v>
      </c>
    </row>
    <row r="64" spans="1:5" x14ac:dyDescent="0.25">
      <c r="A64" s="3" t="s">
        <v>162</v>
      </c>
      <c r="C64" s="3" t="s">
        <v>114</v>
      </c>
      <c r="E64" s="3" t="b">
        <f t="shared" si="0"/>
        <v>0</v>
      </c>
    </row>
    <row r="65" spans="1:5" x14ac:dyDescent="0.25">
      <c r="A65" s="3" t="s">
        <v>163</v>
      </c>
      <c r="C65" s="3" t="s">
        <v>81</v>
      </c>
      <c r="E65" s="3" t="b">
        <f t="shared" si="0"/>
        <v>0</v>
      </c>
    </row>
    <row r="66" spans="1:5" x14ac:dyDescent="0.25">
      <c r="A66" s="3" t="s">
        <v>164</v>
      </c>
      <c r="C66" s="3" t="s">
        <v>154</v>
      </c>
      <c r="E66" s="3" t="b">
        <f t="shared" si="0"/>
        <v>0</v>
      </c>
    </row>
    <row r="67" spans="1:5" x14ac:dyDescent="0.25">
      <c r="A67" s="3" t="s">
        <v>149</v>
      </c>
      <c r="C67" s="3" t="s">
        <v>152</v>
      </c>
      <c r="E67" s="3" t="b">
        <f t="shared" si="0"/>
        <v>0</v>
      </c>
    </row>
    <row r="68" spans="1:5" x14ac:dyDescent="0.25">
      <c r="A68" s="3" t="s">
        <v>155</v>
      </c>
      <c r="C68" s="3" t="s">
        <v>128</v>
      </c>
      <c r="E68" s="3" t="b">
        <f t="shared" si="0"/>
        <v>0</v>
      </c>
    </row>
    <row r="69" spans="1:5" x14ac:dyDescent="0.25">
      <c r="A69" s="3" t="s">
        <v>94</v>
      </c>
      <c r="C69" s="3" t="s">
        <v>116</v>
      </c>
      <c r="E69" s="3" t="b">
        <f t="shared" si="0"/>
        <v>0</v>
      </c>
    </row>
    <row r="70" spans="1:5" x14ac:dyDescent="0.25">
      <c r="A70" s="3" t="s">
        <v>138</v>
      </c>
      <c r="C70" s="3" t="s">
        <v>164</v>
      </c>
      <c r="E70" s="3" t="b">
        <f t="shared" si="0"/>
        <v>0</v>
      </c>
    </row>
    <row r="71" spans="1:5" x14ac:dyDescent="0.25">
      <c r="A71" s="3" t="s">
        <v>145</v>
      </c>
      <c r="C71" s="3" t="s">
        <v>158</v>
      </c>
      <c r="E71" s="3" t="b">
        <f t="shared" si="0"/>
        <v>0</v>
      </c>
    </row>
    <row r="72" spans="1:5" x14ac:dyDescent="0.25">
      <c r="A72" s="3" t="s">
        <v>165</v>
      </c>
      <c r="C72" s="3" t="s">
        <v>141</v>
      </c>
      <c r="E72" s="3" t="b">
        <f t="shared" ref="E72:E106" si="1">ISNA(MATCH(C72,$A$7:$A$99,0))</f>
        <v>0</v>
      </c>
    </row>
    <row r="73" spans="1:5" x14ac:dyDescent="0.25">
      <c r="A73" s="3" t="s">
        <v>166</v>
      </c>
      <c r="C73" s="3" t="s">
        <v>167</v>
      </c>
      <c r="E73" s="3" t="b">
        <f t="shared" si="1"/>
        <v>0</v>
      </c>
    </row>
    <row r="74" spans="1:5" x14ac:dyDescent="0.25">
      <c r="A74" s="3" t="s">
        <v>167</v>
      </c>
      <c r="C74" s="3" t="s">
        <v>124</v>
      </c>
      <c r="E74" s="3" t="b">
        <f t="shared" si="1"/>
        <v>0</v>
      </c>
    </row>
    <row r="75" spans="1:5" x14ac:dyDescent="0.25">
      <c r="A75" s="3" t="s">
        <v>168</v>
      </c>
      <c r="C75" s="3" t="s">
        <v>166</v>
      </c>
      <c r="E75" s="3" t="b">
        <f t="shared" si="1"/>
        <v>0</v>
      </c>
    </row>
    <row r="76" spans="1:5" x14ac:dyDescent="0.25">
      <c r="A76" s="3" t="s">
        <v>98</v>
      </c>
      <c r="C76" s="3" t="s">
        <v>99</v>
      </c>
      <c r="E76" s="3" t="b">
        <f t="shared" si="1"/>
        <v>0</v>
      </c>
    </row>
    <row r="77" spans="1:5" x14ac:dyDescent="0.25">
      <c r="A77" s="3" t="s">
        <v>169</v>
      </c>
      <c r="C77" s="3" t="s">
        <v>162</v>
      </c>
      <c r="E77" s="3" t="b">
        <f t="shared" si="1"/>
        <v>0</v>
      </c>
    </row>
    <row r="78" spans="1:5" x14ac:dyDescent="0.25">
      <c r="A78" s="3" t="s">
        <v>115</v>
      </c>
      <c r="C78" s="3" t="s">
        <v>170</v>
      </c>
      <c r="E78" s="3" t="b">
        <f t="shared" si="1"/>
        <v>0</v>
      </c>
    </row>
    <row r="79" spans="1:5" x14ac:dyDescent="0.25">
      <c r="A79" s="3" t="s">
        <v>111</v>
      </c>
      <c r="C79" s="3" t="s">
        <v>169</v>
      </c>
      <c r="E79" s="3" t="b">
        <f t="shared" si="1"/>
        <v>0</v>
      </c>
    </row>
    <row r="80" spans="1:5" x14ac:dyDescent="0.25">
      <c r="A80" s="3" t="s">
        <v>171</v>
      </c>
      <c r="C80" s="3" t="s">
        <v>146</v>
      </c>
      <c r="E80" s="3" t="b">
        <f t="shared" si="1"/>
        <v>0</v>
      </c>
    </row>
    <row r="81" spans="1:5" x14ac:dyDescent="0.25">
      <c r="A81" s="3" t="s">
        <v>113</v>
      </c>
      <c r="C81" s="3" t="s">
        <v>126</v>
      </c>
      <c r="E81" s="3" t="b">
        <f t="shared" si="1"/>
        <v>0</v>
      </c>
    </row>
    <row r="82" spans="1:5" x14ac:dyDescent="0.25">
      <c r="A82" s="3" t="s">
        <v>172</v>
      </c>
      <c r="C82" s="3" t="s">
        <v>159</v>
      </c>
      <c r="E82" s="3" t="b">
        <f t="shared" si="1"/>
        <v>0</v>
      </c>
    </row>
    <row r="83" spans="1:5" x14ac:dyDescent="0.25">
      <c r="A83" s="3" t="s">
        <v>153</v>
      </c>
      <c r="C83" s="3" t="s">
        <v>83</v>
      </c>
      <c r="E83" s="3" t="b">
        <f t="shared" si="1"/>
        <v>0</v>
      </c>
    </row>
    <row r="84" spans="1:5" x14ac:dyDescent="0.25">
      <c r="A84" s="3" t="s">
        <v>148</v>
      </c>
      <c r="C84" s="3" t="s">
        <v>112</v>
      </c>
      <c r="E84" s="3" t="b">
        <f t="shared" si="1"/>
        <v>0</v>
      </c>
    </row>
    <row r="85" spans="1:5" x14ac:dyDescent="0.25">
      <c r="A85" s="3" t="s">
        <v>173</v>
      </c>
      <c r="C85" s="3" t="s">
        <v>103</v>
      </c>
      <c r="E85" s="3" t="b">
        <f t="shared" si="1"/>
        <v>0</v>
      </c>
    </row>
    <row r="86" spans="1:5" x14ac:dyDescent="0.25">
      <c r="A86" s="3" t="s">
        <v>174</v>
      </c>
      <c r="C86" s="3" t="s">
        <v>89</v>
      </c>
      <c r="E86" s="3" t="b">
        <f t="shared" si="1"/>
        <v>0</v>
      </c>
    </row>
    <row r="87" spans="1:5" x14ac:dyDescent="0.25">
      <c r="A87" s="3" t="s">
        <v>160</v>
      </c>
      <c r="C87" s="3" t="s">
        <v>132</v>
      </c>
      <c r="E87" s="3" t="b">
        <f t="shared" si="1"/>
        <v>0</v>
      </c>
    </row>
    <row r="88" spans="1:5" x14ac:dyDescent="0.25">
      <c r="A88" s="3" t="s">
        <v>157</v>
      </c>
      <c r="C88" s="3" t="s">
        <v>175</v>
      </c>
      <c r="E88" s="3" t="b">
        <f t="shared" si="1"/>
        <v>0</v>
      </c>
    </row>
    <row r="89" spans="1:5" x14ac:dyDescent="0.25">
      <c r="A89" s="3" t="s">
        <v>80</v>
      </c>
      <c r="C89" s="3" t="s">
        <v>163</v>
      </c>
      <c r="E89" s="3" t="b">
        <f t="shared" si="1"/>
        <v>0</v>
      </c>
    </row>
    <row r="90" spans="1:5" x14ac:dyDescent="0.25">
      <c r="A90" s="3" t="s">
        <v>129</v>
      </c>
      <c r="C90" s="3" t="s">
        <v>176</v>
      </c>
      <c r="E90" s="3" t="b">
        <f t="shared" si="1"/>
        <v>0</v>
      </c>
    </row>
    <row r="91" spans="1:5" x14ac:dyDescent="0.25">
      <c r="A91" s="3" t="s">
        <v>127</v>
      </c>
      <c r="C91" s="3" t="s">
        <v>136</v>
      </c>
      <c r="E91" s="3" t="b">
        <f t="shared" si="1"/>
        <v>0</v>
      </c>
    </row>
    <row r="92" spans="1:5" x14ac:dyDescent="0.25">
      <c r="A92" s="3" t="s">
        <v>175</v>
      </c>
      <c r="C92" s="3" t="s">
        <v>134</v>
      </c>
      <c r="E92" s="3" t="b">
        <f t="shared" si="1"/>
        <v>0</v>
      </c>
    </row>
    <row r="93" spans="1:5" x14ac:dyDescent="0.25">
      <c r="A93" s="3" t="s">
        <v>170</v>
      </c>
      <c r="C93" s="3" t="s">
        <v>122</v>
      </c>
      <c r="E93" s="3" t="b">
        <f t="shared" si="1"/>
        <v>0</v>
      </c>
    </row>
    <row r="94" spans="1:5" x14ac:dyDescent="0.25">
      <c r="A94" s="3" t="s">
        <v>176</v>
      </c>
      <c r="C94" s="3" t="s">
        <v>161</v>
      </c>
      <c r="E94" s="3" t="b">
        <f t="shared" si="1"/>
        <v>0</v>
      </c>
    </row>
    <row r="95" spans="1:5" x14ac:dyDescent="0.25">
      <c r="A95" s="3" t="s">
        <v>125</v>
      </c>
      <c r="C95" s="3" t="s">
        <v>174</v>
      </c>
      <c r="E95" s="3" t="b">
        <f t="shared" si="1"/>
        <v>0</v>
      </c>
    </row>
    <row r="96" spans="1:5" x14ac:dyDescent="0.25">
      <c r="A96" s="3" t="s">
        <v>85</v>
      </c>
      <c r="C96" s="3" t="s">
        <v>156</v>
      </c>
      <c r="E96" s="3" t="b">
        <f t="shared" si="1"/>
        <v>0</v>
      </c>
    </row>
    <row r="97" spans="1:5" x14ac:dyDescent="0.25">
      <c r="A97" s="3" t="s">
        <v>135</v>
      </c>
      <c r="C97" s="3" t="s">
        <v>139</v>
      </c>
      <c r="E97" s="3" t="b">
        <f t="shared" si="1"/>
        <v>0</v>
      </c>
    </row>
    <row r="98" spans="1:5" x14ac:dyDescent="0.25">
      <c r="A98" s="3" t="s">
        <v>100</v>
      </c>
      <c r="C98" s="3" t="s">
        <v>165</v>
      </c>
      <c r="E98" s="3" t="b">
        <f t="shared" si="1"/>
        <v>0</v>
      </c>
    </row>
    <row r="99" spans="1:5" x14ac:dyDescent="0.25">
      <c r="A99" s="3" t="s">
        <v>144</v>
      </c>
      <c r="C99" s="3" t="s">
        <v>177</v>
      </c>
      <c r="E99" s="3" t="b">
        <f t="shared" si="1"/>
        <v>1</v>
      </c>
    </row>
    <row r="100" spans="1:5" x14ac:dyDescent="0.25">
      <c r="C100" s="3" t="s">
        <v>110</v>
      </c>
      <c r="E100" s="3" t="b">
        <f t="shared" si="1"/>
        <v>0</v>
      </c>
    </row>
    <row r="101" spans="1:5" x14ac:dyDescent="0.25">
      <c r="C101" s="3" t="s">
        <v>108</v>
      </c>
      <c r="E101" s="3" t="b">
        <f t="shared" si="1"/>
        <v>0</v>
      </c>
    </row>
    <row r="102" spans="1:5" x14ac:dyDescent="0.25">
      <c r="C102" s="3" t="s">
        <v>172</v>
      </c>
      <c r="E102" s="3" t="b">
        <f t="shared" si="1"/>
        <v>0</v>
      </c>
    </row>
    <row r="103" spans="1:5" x14ac:dyDescent="0.25">
      <c r="C103" s="3" t="s">
        <v>173</v>
      </c>
      <c r="E103" s="3" t="b">
        <f t="shared" si="1"/>
        <v>0</v>
      </c>
    </row>
    <row r="104" spans="1:5" x14ac:dyDescent="0.25">
      <c r="C104" s="3" t="s">
        <v>178</v>
      </c>
      <c r="E104" s="3" t="b">
        <f t="shared" si="1"/>
        <v>1</v>
      </c>
    </row>
    <row r="105" spans="1:5" x14ac:dyDescent="0.25">
      <c r="C105" s="3" t="s">
        <v>171</v>
      </c>
      <c r="E105" s="3" t="b">
        <f t="shared" si="1"/>
        <v>0</v>
      </c>
    </row>
    <row r="106" spans="1:5" x14ac:dyDescent="0.25">
      <c r="C106" s="3" t="s">
        <v>168</v>
      </c>
      <c r="E106" s="3" t="b">
        <f t="shared" si="1"/>
        <v>0</v>
      </c>
    </row>
  </sheetData>
  <conditionalFormatting sqref="A7:A99">
    <cfRule type="expression" dxfId="1" priority="2">
      <formula>ISNA(MATCH(C7,$A$7:$A$99,0))</formula>
    </cfRule>
  </conditionalFormatting>
  <conditionalFormatting sqref="C7:C106">
    <cfRule type="expression" dxfId="0" priority="1">
      <formula>ISNA(MATCH(C7,$A$7:$A$99,0))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G106"/>
  <sheetViews>
    <sheetView zoomScale="130" zoomScaleNormal="130" workbookViewId="0">
      <selection activeCell="E8" sqref="E8"/>
    </sheetView>
  </sheetViews>
  <sheetFormatPr defaultColWidth="8.85546875" defaultRowHeight="15" x14ac:dyDescent="0.25"/>
  <cols>
    <col min="1" max="1" width="49.42578125" customWidth="1"/>
    <col min="2" max="2" width="5.28515625" customWidth="1"/>
    <col min="3" max="3" width="44.140625" customWidth="1"/>
    <col min="4" max="4" width="2.140625" customWidth="1"/>
  </cols>
  <sheetData>
    <row r="1" spans="1:7" x14ac:dyDescent="0.25">
      <c r="A1" s="4" t="s">
        <v>183</v>
      </c>
    </row>
    <row r="2" spans="1:7" x14ac:dyDescent="0.25">
      <c r="C2" s="4" t="s">
        <v>179</v>
      </c>
    </row>
    <row r="3" spans="1:7" x14ac:dyDescent="0.25">
      <c r="C3" s="4" t="s">
        <v>182</v>
      </c>
    </row>
    <row r="5" spans="1:7" x14ac:dyDescent="0.25">
      <c r="A5" s="15" t="s">
        <v>180</v>
      </c>
      <c r="C5" s="15" t="s">
        <v>181</v>
      </c>
    </row>
    <row r="6" spans="1:7" x14ac:dyDescent="0.25">
      <c r="A6" s="1" t="s">
        <v>77</v>
      </c>
      <c r="C6" s="1" t="s">
        <v>78</v>
      </c>
    </row>
    <row r="7" spans="1:7" x14ac:dyDescent="0.25">
      <c r="A7" s="3" t="s">
        <v>79</v>
      </c>
      <c r="C7" s="3" t="s">
        <v>80</v>
      </c>
      <c r="E7" s="3" t="b">
        <f>ISNA(MATCH(C7,$A$7:$A$99,0))</f>
        <v>0</v>
      </c>
      <c r="G7" s="16"/>
    </row>
    <row r="8" spans="1:7" x14ac:dyDescent="0.25">
      <c r="A8" s="3" t="s">
        <v>81</v>
      </c>
      <c r="C8" s="3" t="s">
        <v>82</v>
      </c>
      <c r="E8" s="3" t="b">
        <f t="shared" ref="E8:E70" si="0">ISNA(MATCH(C8,$A$7:$A$99,0))</f>
        <v>0</v>
      </c>
      <c r="G8" s="16"/>
    </row>
    <row r="9" spans="1:7" x14ac:dyDescent="0.25">
      <c r="A9" s="3" t="s">
        <v>83</v>
      </c>
      <c r="C9" s="3" t="s">
        <v>79</v>
      </c>
      <c r="E9" s="3" t="b">
        <f t="shared" si="0"/>
        <v>0</v>
      </c>
      <c r="G9" s="16"/>
    </row>
    <row r="10" spans="1:7" x14ac:dyDescent="0.25">
      <c r="A10" s="3" t="s">
        <v>84</v>
      </c>
      <c r="C10" s="3" t="s">
        <v>85</v>
      </c>
      <c r="E10" s="3" t="b">
        <f t="shared" si="0"/>
        <v>0</v>
      </c>
      <c r="G10" s="16"/>
    </row>
    <row r="11" spans="1:7" x14ac:dyDescent="0.25">
      <c r="A11" s="3" t="s">
        <v>86</v>
      </c>
      <c r="C11" s="3" t="s">
        <v>87</v>
      </c>
      <c r="E11" s="3" t="b">
        <f t="shared" si="0"/>
        <v>1</v>
      </c>
    </row>
    <row r="12" spans="1:7" x14ac:dyDescent="0.25">
      <c r="A12" s="3" t="s">
        <v>82</v>
      </c>
      <c r="C12" s="3" t="s">
        <v>88</v>
      </c>
      <c r="E12" s="3" t="b">
        <f t="shared" si="0"/>
        <v>0</v>
      </c>
    </row>
    <row r="13" spans="1:7" x14ac:dyDescent="0.25">
      <c r="A13" s="3" t="s">
        <v>89</v>
      </c>
      <c r="C13" s="3" t="s">
        <v>90</v>
      </c>
      <c r="E13" s="3" t="b">
        <f t="shared" si="0"/>
        <v>0</v>
      </c>
    </row>
    <row r="14" spans="1:7" x14ac:dyDescent="0.25">
      <c r="A14" s="3" t="s">
        <v>91</v>
      </c>
      <c r="C14" s="3" t="s">
        <v>92</v>
      </c>
      <c r="E14" s="3" t="b">
        <f t="shared" si="0"/>
        <v>0</v>
      </c>
    </row>
    <row r="15" spans="1:7" x14ac:dyDescent="0.25">
      <c r="A15" s="3" t="s">
        <v>93</v>
      </c>
      <c r="C15" s="3" t="s">
        <v>94</v>
      </c>
      <c r="E15" s="3" t="b">
        <f t="shared" si="0"/>
        <v>0</v>
      </c>
    </row>
    <row r="16" spans="1:7" x14ac:dyDescent="0.25">
      <c r="A16" s="3" t="s">
        <v>95</v>
      </c>
      <c r="C16" s="3" t="s">
        <v>96</v>
      </c>
      <c r="E16" s="3" t="b">
        <f t="shared" si="0"/>
        <v>0</v>
      </c>
    </row>
    <row r="17" spans="1:5" x14ac:dyDescent="0.25">
      <c r="A17" s="3" t="s">
        <v>97</v>
      </c>
      <c r="C17" s="3" t="s">
        <v>98</v>
      </c>
      <c r="E17" s="3" t="b">
        <f t="shared" si="0"/>
        <v>0</v>
      </c>
    </row>
    <row r="18" spans="1:5" x14ac:dyDescent="0.25">
      <c r="A18" s="3" t="s">
        <v>99</v>
      </c>
      <c r="C18" s="3" t="s">
        <v>100</v>
      </c>
      <c r="E18" s="3" t="b">
        <f t="shared" si="0"/>
        <v>0</v>
      </c>
    </row>
    <row r="19" spans="1:5" x14ac:dyDescent="0.25">
      <c r="A19" s="3" t="s">
        <v>101</v>
      </c>
      <c r="C19" s="3" t="s">
        <v>102</v>
      </c>
      <c r="E19" s="3" t="b">
        <f t="shared" si="0"/>
        <v>1</v>
      </c>
    </row>
    <row r="20" spans="1:5" x14ac:dyDescent="0.25">
      <c r="A20" s="3" t="s">
        <v>103</v>
      </c>
      <c r="C20" s="3" t="s">
        <v>104</v>
      </c>
      <c r="E20" s="3" t="b">
        <f t="shared" si="0"/>
        <v>0</v>
      </c>
    </row>
    <row r="21" spans="1:5" x14ac:dyDescent="0.25">
      <c r="A21" s="3" t="s">
        <v>105</v>
      </c>
      <c r="C21" s="3" t="s">
        <v>106</v>
      </c>
      <c r="E21" s="3" t="b">
        <f t="shared" si="0"/>
        <v>1</v>
      </c>
    </row>
    <row r="22" spans="1:5" x14ac:dyDescent="0.25">
      <c r="A22" s="3" t="s">
        <v>107</v>
      </c>
      <c r="C22" s="3" t="s">
        <v>105</v>
      </c>
      <c r="E22" s="3" t="b">
        <f t="shared" si="0"/>
        <v>0</v>
      </c>
    </row>
    <row r="23" spans="1:5" x14ac:dyDescent="0.25">
      <c r="A23" s="3" t="s">
        <v>108</v>
      </c>
      <c r="C23" s="3" t="s">
        <v>109</v>
      </c>
      <c r="E23" s="3" t="b">
        <f t="shared" si="0"/>
        <v>0</v>
      </c>
    </row>
    <row r="24" spans="1:5" x14ac:dyDescent="0.25">
      <c r="A24" s="3" t="s">
        <v>110</v>
      </c>
      <c r="C24" s="3" t="s">
        <v>111</v>
      </c>
      <c r="E24" s="3" t="b">
        <f t="shared" si="0"/>
        <v>0</v>
      </c>
    </row>
    <row r="25" spans="1:5" x14ac:dyDescent="0.25">
      <c r="A25" s="3" t="s">
        <v>112</v>
      </c>
      <c r="C25" s="3" t="s">
        <v>113</v>
      </c>
      <c r="E25" s="3" t="b">
        <f t="shared" si="0"/>
        <v>0</v>
      </c>
    </row>
    <row r="26" spans="1:5" x14ac:dyDescent="0.25">
      <c r="A26" s="3" t="s">
        <v>114</v>
      </c>
      <c r="C26" s="3" t="s">
        <v>115</v>
      </c>
      <c r="E26" s="3" t="b">
        <f t="shared" si="0"/>
        <v>0</v>
      </c>
    </row>
    <row r="27" spans="1:5" x14ac:dyDescent="0.25">
      <c r="A27" s="3" t="s">
        <v>116</v>
      </c>
      <c r="C27" s="3" t="s">
        <v>117</v>
      </c>
      <c r="E27" s="3" t="b">
        <f t="shared" si="0"/>
        <v>0</v>
      </c>
    </row>
    <row r="28" spans="1:5" x14ac:dyDescent="0.25">
      <c r="A28" s="3" t="s">
        <v>117</v>
      </c>
      <c r="C28" s="3" t="s">
        <v>93</v>
      </c>
      <c r="E28" s="3" t="b">
        <f t="shared" si="0"/>
        <v>0</v>
      </c>
    </row>
    <row r="29" spans="1:5" x14ac:dyDescent="0.25">
      <c r="A29" s="3" t="s">
        <v>90</v>
      </c>
      <c r="C29" s="3" t="s">
        <v>118</v>
      </c>
      <c r="E29" s="3" t="b">
        <f t="shared" si="0"/>
        <v>0</v>
      </c>
    </row>
    <row r="30" spans="1:5" x14ac:dyDescent="0.25">
      <c r="A30" s="3" t="s">
        <v>119</v>
      </c>
      <c r="C30" s="3" t="s">
        <v>120</v>
      </c>
      <c r="E30" s="3" t="b">
        <f t="shared" si="0"/>
        <v>0</v>
      </c>
    </row>
    <row r="31" spans="1:5" x14ac:dyDescent="0.25">
      <c r="A31" s="3" t="s">
        <v>121</v>
      </c>
      <c r="C31" s="3" t="s">
        <v>84</v>
      </c>
      <c r="E31" s="3" t="b">
        <f t="shared" si="0"/>
        <v>0</v>
      </c>
    </row>
    <row r="32" spans="1:5" x14ac:dyDescent="0.25">
      <c r="A32" s="3" t="s">
        <v>120</v>
      </c>
      <c r="C32" s="3" t="s">
        <v>91</v>
      </c>
      <c r="E32" s="3" t="b">
        <f t="shared" si="0"/>
        <v>0</v>
      </c>
    </row>
    <row r="33" spans="1:5" x14ac:dyDescent="0.25">
      <c r="A33" s="3" t="s">
        <v>122</v>
      </c>
      <c r="C33" s="3" t="s">
        <v>123</v>
      </c>
      <c r="E33" s="3" t="b">
        <f t="shared" si="0"/>
        <v>0</v>
      </c>
    </row>
    <row r="34" spans="1:5" x14ac:dyDescent="0.25">
      <c r="A34" s="3" t="s">
        <v>124</v>
      </c>
      <c r="C34" s="3" t="s">
        <v>125</v>
      </c>
      <c r="E34" s="3" t="b">
        <f t="shared" si="0"/>
        <v>0</v>
      </c>
    </row>
    <row r="35" spans="1:5" x14ac:dyDescent="0.25">
      <c r="A35" s="3" t="s">
        <v>126</v>
      </c>
      <c r="C35" s="3" t="s">
        <v>127</v>
      </c>
      <c r="E35" s="3" t="b">
        <f t="shared" si="0"/>
        <v>0</v>
      </c>
    </row>
    <row r="36" spans="1:5" x14ac:dyDescent="0.25">
      <c r="A36" s="3" t="s">
        <v>128</v>
      </c>
      <c r="C36" s="3" t="s">
        <v>129</v>
      </c>
      <c r="E36" s="3" t="b">
        <f t="shared" si="0"/>
        <v>0</v>
      </c>
    </row>
    <row r="37" spans="1:5" x14ac:dyDescent="0.25">
      <c r="A37" s="3" t="s">
        <v>130</v>
      </c>
      <c r="C37" s="3" t="s">
        <v>131</v>
      </c>
      <c r="E37" s="3" t="b">
        <f t="shared" si="0"/>
        <v>0</v>
      </c>
    </row>
    <row r="38" spans="1:5" x14ac:dyDescent="0.25">
      <c r="A38" s="3" t="s">
        <v>132</v>
      </c>
      <c r="C38" s="3" t="s">
        <v>133</v>
      </c>
      <c r="E38" s="3" t="b">
        <f t="shared" si="0"/>
        <v>0</v>
      </c>
    </row>
    <row r="39" spans="1:5" x14ac:dyDescent="0.25">
      <c r="A39" s="3" t="s">
        <v>134</v>
      </c>
      <c r="C39" s="3" t="s">
        <v>121</v>
      </c>
      <c r="E39" s="3" t="b">
        <f t="shared" si="0"/>
        <v>0</v>
      </c>
    </row>
    <row r="40" spans="1:5" x14ac:dyDescent="0.25">
      <c r="A40" s="3" t="s">
        <v>109</v>
      </c>
      <c r="C40" s="3" t="s">
        <v>135</v>
      </c>
      <c r="E40" s="3" t="b">
        <f t="shared" si="0"/>
        <v>0</v>
      </c>
    </row>
    <row r="41" spans="1:5" x14ac:dyDescent="0.25">
      <c r="A41" s="3" t="s">
        <v>136</v>
      </c>
      <c r="C41" s="3" t="s">
        <v>137</v>
      </c>
      <c r="E41" s="3" t="b">
        <f t="shared" si="0"/>
        <v>0</v>
      </c>
    </row>
    <row r="42" spans="1:5" x14ac:dyDescent="0.25">
      <c r="A42" s="3" t="s">
        <v>118</v>
      </c>
      <c r="C42" s="3" t="s">
        <v>138</v>
      </c>
      <c r="E42" s="3" t="b">
        <f t="shared" si="0"/>
        <v>0</v>
      </c>
    </row>
    <row r="43" spans="1:5" x14ac:dyDescent="0.25">
      <c r="A43" s="3" t="s">
        <v>139</v>
      </c>
      <c r="C43" s="3" t="s">
        <v>140</v>
      </c>
      <c r="E43" s="3" t="b">
        <f t="shared" si="0"/>
        <v>1</v>
      </c>
    </row>
    <row r="44" spans="1:5" x14ac:dyDescent="0.25">
      <c r="A44" s="3" t="s">
        <v>141</v>
      </c>
      <c r="C44" s="3" t="s">
        <v>142</v>
      </c>
      <c r="E44" s="3" t="b">
        <f t="shared" si="0"/>
        <v>1</v>
      </c>
    </row>
    <row r="45" spans="1:5" x14ac:dyDescent="0.25">
      <c r="A45" s="3" t="s">
        <v>143</v>
      </c>
      <c r="C45" s="3" t="s">
        <v>97</v>
      </c>
      <c r="E45" s="3" t="b">
        <f t="shared" si="0"/>
        <v>0</v>
      </c>
    </row>
    <row r="46" spans="1:5" x14ac:dyDescent="0.25">
      <c r="A46" s="3" t="s">
        <v>137</v>
      </c>
      <c r="C46" s="3" t="s">
        <v>144</v>
      </c>
      <c r="E46" s="3" t="b">
        <f t="shared" si="0"/>
        <v>0</v>
      </c>
    </row>
    <row r="47" spans="1:5" x14ac:dyDescent="0.25">
      <c r="A47" s="3" t="s">
        <v>96</v>
      </c>
      <c r="C47" s="3" t="s">
        <v>145</v>
      </c>
      <c r="E47" s="3" t="b">
        <f t="shared" si="0"/>
        <v>0</v>
      </c>
    </row>
    <row r="48" spans="1:5" x14ac:dyDescent="0.25">
      <c r="A48" s="3" t="s">
        <v>146</v>
      </c>
      <c r="C48" s="3" t="s">
        <v>147</v>
      </c>
      <c r="E48" s="3" t="b">
        <f t="shared" si="0"/>
        <v>0</v>
      </c>
    </row>
    <row r="49" spans="1:5" x14ac:dyDescent="0.25">
      <c r="A49" s="3" t="s">
        <v>133</v>
      </c>
      <c r="C49" s="3" t="s">
        <v>95</v>
      </c>
      <c r="E49" s="3" t="b">
        <f t="shared" si="0"/>
        <v>0</v>
      </c>
    </row>
    <row r="50" spans="1:5" x14ac:dyDescent="0.25">
      <c r="A50" s="3" t="s">
        <v>88</v>
      </c>
      <c r="C50" s="3" t="s">
        <v>148</v>
      </c>
      <c r="E50" s="3" t="b">
        <f t="shared" si="0"/>
        <v>0</v>
      </c>
    </row>
    <row r="51" spans="1:5" x14ac:dyDescent="0.25">
      <c r="A51" s="3" t="s">
        <v>92</v>
      </c>
      <c r="C51" s="3" t="s">
        <v>86</v>
      </c>
      <c r="E51" s="3" t="b">
        <f t="shared" si="0"/>
        <v>0</v>
      </c>
    </row>
    <row r="52" spans="1:5" x14ac:dyDescent="0.25">
      <c r="A52" s="3" t="s">
        <v>147</v>
      </c>
      <c r="C52" s="3" t="s">
        <v>149</v>
      </c>
      <c r="E52" s="3" t="b">
        <f t="shared" si="0"/>
        <v>0</v>
      </c>
    </row>
    <row r="53" spans="1:5" x14ac:dyDescent="0.25">
      <c r="A53" s="3" t="s">
        <v>123</v>
      </c>
      <c r="C53" s="3" t="s">
        <v>119</v>
      </c>
      <c r="E53" s="3" t="b">
        <f t="shared" si="0"/>
        <v>0</v>
      </c>
    </row>
    <row r="54" spans="1:5" x14ac:dyDescent="0.25">
      <c r="A54" s="3" t="s">
        <v>150</v>
      </c>
      <c r="C54" s="3" t="s">
        <v>150</v>
      </c>
      <c r="E54" s="3" t="b">
        <f t="shared" si="0"/>
        <v>0</v>
      </c>
    </row>
    <row r="55" spans="1:5" x14ac:dyDescent="0.25">
      <c r="A55" s="3" t="s">
        <v>151</v>
      </c>
      <c r="C55" s="3" t="s">
        <v>101</v>
      </c>
      <c r="E55" s="3" t="b">
        <f t="shared" si="0"/>
        <v>0</v>
      </c>
    </row>
    <row r="56" spans="1:5" x14ac:dyDescent="0.25">
      <c r="A56" s="3" t="s">
        <v>152</v>
      </c>
      <c r="C56" s="3" t="s">
        <v>143</v>
      </c>
      <c r="E56" s="3" t="b">
        <f t="shared" si="0"/>
        <v>0</v>
      </c>
    </row>
    <row r="57" spans="1:5" x14ac:dyDescent="0.25">
      <c r="A57" s="3" t="s">
        <v>104</v>
      </c>
      <c r="C57" s="3" t="s">
        <v>153</v>
      </c>
      <c r="E57" s="3" t="b">
        <f t="shared" si="0"/>
        <v>0</v>
      </c>
    </row>
    <row r="58" spans="1:5" x14ac:dyDescent="0.25">
      <c r="A58" s="3" t="s">
        <v>154</v>
      </c>
      <c r="C58" s="3" t="s">
        <v>155</v>
      </c>
      <c r="E58" s="3" t="b">
        <f t="shared" si="0"/>
        <v>0</v>
      </c>
    </row>
    <row r="59" spans="1:5" x14ac:dyDescent="0.25">
      <c r="A59" s="3" t="s">
        <v>131</v>
      </c>
      <c r="C59" s="3" t="s">
        <v>130</v>
      </c>
      <c r="E59" s="3" t="b">
        <f t="shared" si="0"/>
        <v>0</v>
      </c>
    </row>
    <row r="60" spans="1:5" x14ac:dyDescent="0.25">
      <c r="A60" s="3" t="s">
        <v>156</v>
      </c>
      <c r="C60" s="3" t="s">
        <v>157</v>
      </c>
      <c r="E60" s="3" t="b">
        <f t="shared" si="0"/>
        <v>0</v>
      </c>
    </row>
    <row r="61" spans="1:5" x14ac:dyDescent="0.25">
      <c r="A61" s="3" t="s">
        <v>158</v>
      </c>
      <c r="C61" s="3" t="s">
        <v>151</v>
      </c>
      <c r="E61" s="3" t="b">
        <f t="shared" si="0"/>
        <v>0</v>
      </c>
    </row>
    <row r="62" spans="1:5" x14ac:dyDescent="0.25">
      <c r="A62" s="3" t="s">
        <v>159</v>
      </c>
      <c r="C62" s="3" t="s">
        <v>160</v>
      </c>
      <c r="E62" s="3" t="b">
        <f t="shared" si="0"/>
        <v>0</v>
      </c>
    </row>
    <row r="63" spans="1:5" x14ac:dyDescent="0.25">
      <c r="A63" s="3" t="s">
        <v>161</v>
      </c>
      <c r="C63" s="3" t="s">
        <v>107</v>
      </c>
      <c r="E63" s="3" t="b">
        <f t="shared" si="0"/>
        <v>0</v>
      </c>
    </row>
    <row r="64" spans="1:5" x14ac:dyDescent="0.25">
      <c r="A64" s="3" t="s">
        <v>162</v>
      </c>
      <c r="C64" s="3" t="s">
        <v>114</v>
      </c>
      <c r="E64" s="3" t="b">
        <f t="shared" si="0"/>
        <v>0</v>
      </c>
    </row>
    <row r="65" spans="1:5" x14ac:dyDescent="0.25">
      <c r="A65" s="3" t="s">
        <v>163</v>
      </c>
      <c r="C65" s="3" t="s">
        <v>81</v>
      </c>
      <c r="E65" s="3" t="b">
        <f t="shared" si="0"/>
        <v>0</v>
      </c>
    </row>
    <row r="66" spans="1:5" x14ac:dyDescent="0.25">
      <c r="A66" s="3" t="s">
        <v>164</v>
      </c>
      <c r="C66" s="3" t="s">
        <v>154</v>
      </c>
      <c r="E66" s="3" t="b">
        <f t="shared" si="0"/>
        <v>0</v>
      </c>
    </row>
    <row r="67" spans="1:5" x14ac:dyDescent="0.25">
      <c r="A67" s="3" t="s">
        <v>149</v>
      </c>
      <c r="C67" s="3" t="s">
        <v>152</v>
      </c>
      <c r="E67" s="3" t="b">
        <f t="shared" si="0"/>
        <v>0</v>
      </c>
    </row>
    <row r="68" spans="1:5" x14ac:dyDescent="0.25">
      <c r="A68" s="3" t="s">
        <v>155</v>
      </c>
      <c r="C68" s="3" t="s">
        <v>128</v>
      </c>
      <c r="E68" s="3" t="b">
        <f t="shared" si="0"/>
        <v>0</v>
      </c>
    </row>
    <row r="69" spans="1:5" x14ac:dyDescent="0.25">
      <c r="A69" s="3" t="s">
        <v>94</v>
      </c>
      <c r="C69" s="3" t="s">
        <v>116</v>
      </c>
      <c r="E69" s="3" t="b">
        <f t="shared" si="0"/>
        <v>0</v>
      </c>
    </row>
    <row r="70" spans="1:5" x14ac:dyDescent="0.25">
      <c r="A70" s="3" t="s">
        <v>138</v>
      </c>
      <c r="C70" s="3" t="s">
        <v>164</v>
      </c>
      <c r="E70" s="3" t="b">
        <f t="shared" si="0"/>
        <v>0</v>
      </c>
    </row>
    <row r="71" spans="1:5" x14ac:dyDescent="0.25">
      <c r="A71" s="3" t="s">
        <v>145</v>
      </c>
      <c r="C71" s="3" t="s">
        <v>158</v>
      </c>
      <c r="E71" s="3" t="b">
        <f t="shared" ref="E71:E106" si="1">ISNA(MATCH(C71,$A$7:$A$99,0))</f>
        <v>0</v>
      </c>
    </row>
    <row r="72" spans="1:5" x14ac:dyDescent="0.25">
      <c r="A72" s="3" t="s">
        <v>165</v>
      </c>
      <c r="C72" s="3" t="s">
        <v>141</v>
      </c>
      <c r="E72" s="3" t="b">
        <f t="shared" si="1"/>
        <v>0</v>
      </c>
    </row>
    <row r="73" spans="1:5" x14ac:dyDescent="0.25">
      <c r="A73" s="3" t="s">
        <v>166</v>
      </c>
      <c r="C73" s="3" t="s">
        <v>167</v>
      </c>
      <c r="E73" s="3" t="b">
        <f t="shared" si="1"/>
        <v>0</v>
      </c>
    </row>
    <row r="74" spans="1:5" x14ac:dyDescent="0.25">
      <c r="A74" s="3" t="s">
        <v>167</v>
      </c>
      <c r="C74" s="3" t="s">
        <v>124</v>
      </c>
      <c r="E74" s="3" t="b">
        <f t="shared" si="1"/>
        <v>0</v>
      </c>
    </row>
    <row r="75" spans="1:5" x14ac:dyDescent="0.25">
      <c r="A75" s="3" t="s">
        <v>168</v>
      </c>
      <c r="C75" s="3" t="s">
        <v>166</v>
      </c>
      <c r="E75" s="3" t="b">
        <f t="shared" si="1"/>
        <v>0</v>
      </c>
    </row>
    <row r="76" spans="1:5" x14ac:dyDescent="0.25">
      <c r="A76" s="3" t="s">
        <v>98</v>
      </c>
      <c r="C76" s="3" t="s">
        <v>99</v>
      </c>
      <c r="E76" s="3" t="b">
        <f t="shared" si="1"/>
        <v>0</v>
      </c>
    </row>
    <row r="77" spans="1:5" x14ac:dyDescent="0.25">
      <c r="A77" s="3" t="s">
        <v>169</v>
      </c>
      <c r="C77" s="3" t="s">
        <v>162</v>
      </c>
      <c r="E77" s="3" t="b">
        <f t="shared" si="1"/>
        <v>0</v>
      </c>
    </row>
    <row r="78" spans="1:5" x14ac:dyDescent="0.25">
      <c r="A78" s="3" t="s">
        <v>115</v>
      </c>
      <c r="C78" s="3" t="s">
        <v>170</v>
      </c>
      <c r="E78" s="3" t="b">
        <f t="shared" si="1"/>
        <v>0</v>
      </c>
    </row>
    <row r="79" spans="1:5" x14ac:dyDescent="0.25">
      <c r="A79" s="3" t="s">
        <v>111</v>
      </c>
      <c r="C79" s="3" t="s">
        <v>169</v>
      </c>
      <c r="E79" s="3" t="b">
        <f t="shared" si="1"/>
        <v>0</v>
      </c>
    </row>
    <row r="80" spans="1:5" x14ac:dyDescent="0.25">
      <c r="A80" s="3" t="s">
        <v>171</v>
      </c>
      <c r="C80" s="3" t="s">
        <v>146</v>
      </c>
      <c r="E80" s="3" t="b">
        <f t="shared" si="1"/>
        <v>0</v>
      </c>
    </row>
    <row r="81" spans="1:5" x14ac:dyDescent="0.25">
      <c r="A81" s="3" t="s">
        <v>113</v>
      </c>
      <c r="C81" s="3" t="s">
        <v>126</v>
      </c>
      <c r="E81" s="3" t="b">
        <f t="shared" si="1"/>
        <v>0</v>
      </c>
    </row>
    <row r="82" spans="1:5" x14ac:dyDescent="0.25">
      <c r="A82" s="3" t="s">
        <v>172</v>
      </c>
      <c r="C82" s="3" t="s">
        <v>159</v>
      </c>
      <c r="E82" s="3" t="b">
        <f t="shared" si="1"/>
        <v>0</v>
      </c>
    </row>
    <row r="83" spans="1:5" x14ac:dyDescent="0.25">
      <c r="A83" s="3" t="s">
        <v>153</v>
      </c>
      <c r="C83" s="3" t="s">
        <v>83</v>
      </c>
      <c r="E83" s="3" t="b">
        <f t="shared" si="1"/>
        <v>0</v>
      </c>
    </row>
    <row r="84" spans="1:5" x14ac:dyDescent="0.25">
      <c r="A84" s="3" t="s">
        <v>148</v>
      </c>
      <c r="C84" s="3" t="s">
        <v>112</v>
      </c>
      <c r="E84" s="3" t="b">
        <f t="shared" si="1"/>
        <v>0</v>
      </c>
    </row>
    <row r="85" spans="1:5" x14ac:dyDescent="0.25">
      <c r="A85" s="3" t="s">
        <v>173</v>
      </c>
      <c r="C85" s="3" t="s">
        <v>103</v>
      </c>
      <c r="E85" s="3" t="b">
        <f t="shared" si="1"/>
        <v>0</v>
      </c>
    </row>
    <row r="86" spans="1:5" x14ac:dyDescent="0.25">
      <c r="A86" s="3" t="s">
        <v>174</v>
      </c>
      <c r="C86" s="3" t="s">
        <v>89</v>
      </c>
      <c r="E86" s="3" t="b">
        <f t="shared" si="1"/>
        <v>0</v>
      </c>
    </row>
    <row r="87" spans="1:5" x14ac:dyDescent="0.25">
      <c r="A87" s="3" t="s">
        <v>160</v>
      </c>
      <c r="C87" s="3" t="s">
        <v>132</v>
      </c>
      <c r="E87" s="3" t="b">
        <f t="shared" si="1"/>
        <v>0</v>
      </c>
    </row>
    <row r="88" spans="1:5" x14ac:dyDescent="0.25">
      <c r="A88" s="3" t="s">
        <v>157</v>
      </c>
      <c r="C88" s="3" t="s">
        <v>175</v>
      </c>
      <c r="E88" s="3" t="b">
        <f t="shared" si="1"/>
        <v>0</v>
      </c>
    </row>
    <row r="89" spans="1:5" x14ac:dyDescent="0.25">
      <c r="A89" s="3" t="s">
        <v>80</v>
      </c>
      <c r="C89" s="3" t="s">
        <v>163</v>
      </c>
      <c r="E89" s="3" t="b">
        <f t="shared" si="1"/>
        <v>0</v>
      </c>
    </row>
    <row r="90" spans="1:5" x14ac:dyDescent="0.25">
      <c r="A90" s="3" t="s">
        <v>129</v>
      </c>
      <c r="C90" s="3" t="s">
        <v>176</v>
      </c>
      <c r="E90" s="3" t="b">
        <f t="shared" si="1"/>
        <v>0</v>
      </c>
    </row>
    <row r="91" spans="1:5" x14ac:dyDescent="0.25">
      <c r="A91" s="3" t="s">
        <v>127</v>
      </c>
      <c r="C91" s="3" t="s">
        <v>136</v>
      </c>
      <c r="E91" s="3" t="b">
        <f t="shared" si="1"/>
        <v>0</v>
      </c>
    </row>
    <row r="92" spans="1:5" x14ac:dyDescent="0.25">
      <c r="A92" s="3" t="s">
        <v>175</v>
      </c>
      <c r="C92" s="3" t="s">
        <v>134</v>
      </c>
      <c r="E92" s="3" t="b">
        <f t="shared" si="1"/>
        <v>0</v>
      </c>
    </row>
    <row r="93" spans="1:5" x14ac:dyDescent="0.25">
      <c r="A93" s="3" t="s">
        <v>170</v>
      </c>
      <c r="C93" s="3" t="s">
        <v>122</v>
      </c>
      <c r="E93" s="3" t="b">
        <f t="shared" si="1"/>
        <v>0</v>
      </c>
    </row>
    <row r="94" spans="1:5" x14ac:dyDescent="0.25">
      <c r="A94" s="3" t="s">
        <v>176</v>
      </c>
      <c r="C94" s="3" t="s">
        <v>161</v>
      </c>
      <c r="E94" s="3" t="b">
        <f t="shared" si="1"/>
        <v>0</v>
      </c>
    </row>
    <row r="95" spans="1:5" x14ac:dyDescent="0.25">
      <c r="A95" s="3" t="s">
        <v>125</v>
      </c>
      <c r="C95" s="3" t="s">
        <v>174</v>
      </c>
      <c r="E95" s="3" t="b">
        <f t="shared" si="1"/>
        <v>0</v>
      </c>
    </row>
    <row r="96" spans="1:5" x14ac:dyDescent="0.25">
      <c r="A96" s="3" t="s">
        <v>85</v>
      </c>
      <c r="C96" s="3" t="s">
        <v>156</v>
      </c>
      <c r="E96" s="3" t="b">
        <f t="shared" si="1"/>
        <v>0</v>
      </c>
    </row>
    <row r="97" spans="1:5" x14ac:dyDescent="0.25">
      <c r="A97" s="3" t="s">
        <v>135</v>
      </c>
      <c r="C97" s="3" t="s">
        <v>139</v>
      </c>
      <c r="E97" s="3" t="b">
        <f t="shared" si="1"/>
        <v>0</v>
      </c>
    </row>
    <row r="98" spans="1:5" x14ac:dyDescent="0.25">
      <c r="A98" s="3" t="s">
        <v>100</v>
      </c>
      <c r="C98" s="3" t="s">
        <v>165</v>
      </c>
      <c r="E98" s="3" t="b">
        <f t="shared" si="1"/>
        <v>0</v>
      </c>
    </row>
    <row r="99" spans="1:5" x14ac:dyDescent="0.25">
      <c r="A99" s="3" t="s">
        <v>144</v>
      </c>
      <c r="C99" s="3" t="s">
        <v>177</v>
      </c>
      <c r="E99" s="3" t="b">
        <f t="shared" si="1"/>
        <v>1</v>
      </c>
    </row>
    <row r="100" spans="1:5" x14ac:dyDescent="0.25">
      <c r="C100" s="3" t="s">
        <v>110</v>
      </c>
      <c r="E100" s="3" t="b">
        <f t="shared" si="1"/>
        <v>0</v>
      </c>
    </row>
    <row r="101" spans="1:5" x14ac:dyDescent="0.25">
      <c r="C101" s="3" t="s">
        <v>108</v>
      </c>
      <c r="E101" s="3" t="b">
        <f t="shared" si="1"/>
        <v>0</v>
      </c>
    </row>
    <row r="102" spans="1:5" x14ac:dyDescent="0.25">
      <c r="C102" s="3" t="s">
        <v>172</v>
      </c>
      <c r="E102" s="3" t="b">
        <f t="shared" si="1"/>
        <v>0</v>
      </c>
    </row>
    <row r="103" spans="1:5" x14ac:dyDescent="0.25">
      <c r="C103" s="3" t="s">
        <v>173</v>
      </c>
      <c r="E103" s="3" t="b">
        <f t="shared" si="1"/>
        <v>0</v>
      </c>
    </row>
    <row r="104" spans="1:5" x14ac:dyDescent="0.25">
      <c r="C104" s="3" t="s">
        <v>178</v>
      </c>
      <c r="E104" s="3" t="b">
        <f t="shared" si="1"/>
        <v>1</v>
      </c>
    </row>
    <row r="105" spans="1:5" x14ac:dyDescent="0.25">
      <c r="C105" s="3" t="s">
        <v>171</v>
      </c>
      <c r="E105" s="3" t="b">
        <f t="shared" si="1"/>
        <v>0</v>
      </c>
    </row>
    <row r="106" spans="1:5" x14ac:dyDescent="0.25">
      <c r="C106" s="3" t="s">
        <v>168</v>
      </c>
      <c r="E106" s="3" t="b">
        <f t="shared" si="1"/>
        <v>0</v>
      </c>
    </row>
  </sheetData>
  <conditionalFormatting sqref="C7:C106">
    <cfRule type="expression" dxfId="24" priority="1">
      <formula>ISNA(MATCH(C7,$A$7:$A$99,0))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Cell Contains</vt:lpstr>
      <vt:lpstr>Cell Contains (an)</vt:lpstr>
      <vt:lpstr>BelowAve</vt:lpstr>
      <vt:lpstr>BelowAve (an)</vt:lpstr>
      <vt:lpstr>Top3</vt:lpstr>
      <vt:lpstr>Top3 (an)</vt:lpstr>
      <vt:lpstr>Data Bars</vt:lpstr>
      <vt:lpstr>Data Bars (an)</vt:lpstr>
      <vt:lpstr>Color Scales</vt:lpstr>
      <vt:lpstr>Color Scales (an)</vt:lpstr>
      <vt:lpstr>Icons</vt:lpstr>
      <vt:lpstr>Icons (an)</vt:lpstr>
      <vt:lpstr>Whole Column</vt:lpstr>
      <vt:lpstr>Whole Column (an)</vt:lpstr>
      <vt:lpstr>AND OR</vt:lpstr>
      <vt:lpstr>AND OR (an)</vt:lpstr>
      <vt:lpstr>NOT in List</vt:lpstr>
      <vt:lpstr>NOT in List 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Dell</cp:lastModifiedBy>
  <dcterms:created xsi:type="dcterms:W3CDTF">2016-05-20T22:16:22Z</dcterms:created>
  <dcterms:modified xsi:type="dcterms:W3CDTF">2024-06-27T10:20:51Z</dcterms:modified>
</cp:coreProperties>
</file>