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AI_Langchain_Usecases\"/>
    </mc:Choice>
  </mc:AlternateContent>
  <xr:revisionPtr revIDLastSave="0" documentId="8_{738A5535-43B0-4AEF-8866-3E7807571BBE}" xr6:coauthVersionLast="47" xr6:coauthVersionMax="47" xr10:uidLastSave="{00000000-0000-0000-0000-000000000000}"/>
  <bookViews>
    <workbookView xWindow="-110" yWindow="-110" windowWidth="19420" windowHeight="10300" activeTab="1" xr2:uid="{3C4E088E-5676-48AD-8603-6604E1011051}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Sheet3!$A$1:$N$18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G2" i="3"/>
  <c r="E2" i="3"/>
  <c r="C16" i="1"/>
  <c r="C12" i="1"/>
  <c r="C14" i="1"/>
  <c r="G3" i="2"/>
  <c r="G4" i="2"/>
  <c r="G5" i="2"/>
  <c r="G6" i="2"/>
  <c r="G7" i="2"/>
  <c r="G8" i="2"/>
  <c r="G9" i="2"/>
  <c r="G10" i="2"/>
  <c r="G11" i="2"/>
  <c r="E3" i="2"/>
  <c r="E4" i="2"/>
  <c r="E5" i="2"/>
  <c r="E6" i="2"/>
  <c r="E7" i="2"/>
  <c r="E8" i="2"/>
  <c r="E9" i="2"/>
  <c r="E10" i="2"/>
  <c r="E11" i="2"/>
  <c r="G2" i="2"/>
  <c r="E2" i="2"/>
  <c r="I11" i="1"/>
  <c r="G11" i="1"/>
  <c r="C10" i="1"/>
  <c r="C5" i="1"/>
  <c r="C7" i="1"/>
  <c r="C4" i="1"/>
</calcChain>
</file>

<file path=xl/sharedStrings.xml><?xml version="1.0" encoding="utf-8"?>
<sst xmlns="http://schemas.openxmlformats.org/spreadsheetml/2006/main" count="134" uniqueCount="29">
  <si>
    <t>Node Type</t>
  </si>
  <si>
    <t>Pricing model</t>
  </si>
  <si>
    <t>ra3.4xlarge</t>
  </si>
  <si>
    <t>ra3.16xlarge</t>
  </si>
  <si>
    <t>On demand</t>
  </si>
  <si>
    <t>ra3.xlplus</t>
  </si>
  <si>
    <t>Monthly Cost in $</t>
  </si>
  <si>
    <t>Number of Nodes</t>
  </si>
  <si>
    <t>Number of vCPU (per node)</t>
  </si>
  <si>
    <t>Total vCPUs</t>
  </si>
  <si>
    <t>Number of Slices (per node)</t>
  </si>
  <si>
    <t>Total Slices</t>
  </si>
  <si>
    <t>Pricing Model</t>
  </si>
  <si>
    <t>Monthly Cost per Node ($)</t>
  </si>
  <si>
    <t>Total Cost per Month ($)</t>
  </si>
  <si>
    <t>On Demand</t>
  </si>
  <si>
    <t>Cluster Type</t>
  </si>
  <si>
    <t>Production</t>
  </si>
  <si>
    <t>Consumer</t>
  </si>
  <si>
    <t>No Upfront(3 yr)</t>
  </si>
  <si>
    <t>All Upfront(3 yr)</t>
  </si>
  <si>
    <t>No upfront(3 yr)</t>
  </si>
  <si>
    <t>All upfront(3 yr)</t>
  </si>
  <si>
    <t>No upfront(1 yr)</t>
  </si>
  <si>
    <t>All upfront(1 yr)</t>
  </si>
  <si>
    <t>No upfront (3 yr)</t>
  </si>
  <si>
    <t>No upfront (1 yr)</t>
  </si>
  <si>
    <t>All Upfront (3 yr)</t>
  </si>
  <si>
    <t>All Upfront (1 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</si>
</sst>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FCA0-9942-4D02-9E1F-E0A2A3DCD460}">
  <dimension ref="A1:I16"/>
  <sheetViews>
    <sheetView workbookViewId="0">
      <selection sqref="A1:C16"/>
    </sheetView>
  </sheetViews>
  <sheetFormatPr defaultRowHeight="14.5" x14ac:dyDescent="0.35"/>
  <cols>
    <col min="1" max="1" width="10.08984375" bestFit="1" customWidth="1"/>
    <col min="2" max="2" width="14.453125" bestFit="1" customWidth="1"/>
  </cols>
  <sheetData>
    <row r="1" spans="1:9" x14ac:dyDescent="0.35">
      <c r="A1" t="s">
        <v>0</v>
      </c>
      <c r="B1" t="s">
        <v>1</v>
      </c>
      <c r="C1" t="s">
        <v>6</v>
      </c>
    </row>
    <row r="2" spans="1:9" x14ac:dyDescent="0.35">
      <c r="A2" t="s">
        <v>2</v>
      </c>
      <c r="B2" t="s">
        <v>4</v>
      </c>
      <c r="C2" s="2">
        <v>2632.38</v>
      </c>
    </row>
    <row r="3" spans="1:9" x14ac:dyDescent="0.35">
      <c r="A3" t="s">
        <v>2</v>
      </c>
      <c r="B3" t="s">
        <v>21</v>
      </c>
      <c r="C3" s="2">
        <v>1145.1500000000001</v>
      </c>
    </row>
    <row r="4" spans="1:9" x14ac:dyDescent="0.35">
      <c r="A4" t="s">
        <v>2</v>
      </c>
      <c r="B4" t="s">
        <v>22</v>
      </c>
      <c r="C4" s="1">
        <f>35538/36</f>
        <v>987.16666666666663</v>
      </c>
    </row>
    <row r="5" spans="1:9" x14ac:dyDescent="0.35">
      <c r="A5" t="s">
        <v>5</v>
      </c>
      <c r="B5" t="s">
        <v>4</v>
      </c>
      <c r="C5">
        <f>1.202*730</f>
        <v>877.45999999999992</v>
      </c>
    </row>
    <row r="6" spans="1:9" x14ac:dyDescent="0.35">
      <c r="A6" t="s">
        <v>5</v>
      </c>
      <c r="B6" t="s">
        <v>21</v>
      </c>
      <c r="C6">
        <v>381.72</v>
      </c>
    </row>
    <row r="7" spans="1:9" x14ac:dyDescent="0.35">
      <c r="A7" t="s">
        <v>5</v>
      </c>
      <c r="B7" t="s">
        <v>22</v>
      </c>
      <c r="C7" s="1">
        <f>11847/36</f>
        <v>329.08333333333331</v>
      </c>
    </row>
    <row r="8" spans="1:9" x14ac:dyDescent="0.35">
      <c r="A8" t="s">
        <v>3</v>
      </c>
      <c r="B8" t="s">
        <v>4</v>
      </c>
      <c r="C8" s="2">
        <v>10529.52</v>
      </c>
    </row>
    <row r="9" spans="1:9" x14ac:dyDescent="0.35">
      <c r="A9" t="s">
        <v>3</v>
      </c>
      <c r="B9" t="s">
        <v>21</v>
      </c>
      <c r="C9" s="2">
        <v>4580.3900000000003</v>
      </c>
    </row>
    <row r="10" spans="1:9" x14ac:dyDescent="0.35">
      <c r="A10" t="s">
        <v>3</v>
      </c>
      <c r="B10" t="s">
        <v>22</v>
      </c>
      <c r="C10">
        <f>142148/36</f>
        <v>3948.5555555555557</v>
      </c>
    </row>
    <row r="11" spans="1:9" x14ac:dyDescent="0.35">
      <c r="A11" t="s">
        <v>2</v>
      </c>
      <c r="B11" t="s">
        <v>23</v>
      </c>
      <c r="C11" s="2">
        <v>1842.67</v>
      </c>
      <c r="G11" s="1">
        <f>284304/36</f>
        <v>7897.333333333333</v>
      </c>
      <c r="I11" s="1">
        <f>260634/36</f>
        <v>7239.833333333333</v>
      </c>
    </row>
    <row r="12" spans="1:9" x14ac:dyDescent="0.35">
      <c r="A12" t="s">
        <v>2</v>
      </c>
      <c r="B12" t="s">
        <v>24</v>
      </c>
      <c r="C12" s="1">
        <f>20848/12</f>
        <v>1737.3333333333333</v>
      </c>
    </row>
    <row r="13" spans="1:9" x14ac:dyDescent="0.35">
      <c r="A13" t="s">
        <v>5</v>
      </c>
      <c r="B13" t="s">
        <v>23</v>
      </c>
      <c r="C13">
        <v>614.22</v>
      </c>
    </row>
    <row r="14" spans="1:9" x14ac:dyDescent="0.35">
      <c r="A14" t="s">
        <v>5</v>
      </c>
      <c r="B14" t="s">
        <v>24</v>
      </c>
      <c r="C14" s="1">
        <f>6950/12</f>
        <v>579.16666666666663</v>
      </c>
    </row>
    <row r="15" spans="1:9" x14ac:dyDescent="0.35">
      <c r="A15" t="s">
        <v>3</v>
      </c>
      <c r="B15" t="s">
        <v>23</v>
      </c>
      <c r="C15" s="2">
        <v>7370.66</v>
      </c>
    </row>
    <row r="16" spans="1:9" x14ac:dyDescent="0.35">
      <c r="A16" t="s">
        <v>3</v>
      </c>
      <c r="B16" t="s">
        <v>24</v>
      </c>
      <c r="C16">
        <f>83394/12</f>
        <v>6949.5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B54E-DBEB-418E-8C92-2AC2F24F50CA}">
  <dimension ref="A1:N18"/>
  <sheetViews>
    <sheetView tabSelected="1" workbookViewId="0">
      <selection activeCell="I11" sqref="I11"/>
    </sheetView>
  </sheetViews>
  <sheetFormatPr defaultRowHeight="14.5" x14ac:dyDescent="0.35"/>
  <cols>
    <col min="1" max="2" width="11.08984375" bestFit="1" customWidth="1"/>
    <col min="7" max="7" width="9.90625" bestFit="1" customWidth="1"/>
    <col min="8" max="8" width="14.90625" bestFit="1" customWidth="1"/>
    <col min="9" max="9" width="23.08984375" bestFit="1" customWidth="1"/>
    <col min="10" max="10" width="21.453125" bestFit="1" customWidth="1"/>
  </cols>
  <sheetData>
    <row r="1" spans="1:14" x14ac:dyDescent="0.35">
      <c r="A1" t="s">
        <v>0</v>
      </c>
      <c r="B1" t="s">
        <v>16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4" x14ac:dyDescent="0.35">
      <c r="A2" t="s">
        <v>2</v>
      </c>
      <c r="B2" t="s">
        <v>17</v>
      </c>
      <c r="C2">
        <v>12</v>
      </c>
      <c r="D2">
        <v>12</v>
      </c>
      <c r="E2">
        <f>C2*D2</f>
        <v>144</v>
      </c>
      <c r="F2">
        <v>4</v>
      </c>
      <c r="G2">
        <f>C2*F2</f>
        <v>48</v>
      </c>
      <c r="H2" t="s">
        <v>25</v>
      </c>
      <c r="I2" s="2">
        <v>1145.1500000000001</v>
      </c>
      <c r="J2" s="2">
        <f>I2*C2</f>
        <v>13741.800000000001</v>
      </c>
    </row>
    <row r="3" spans="1:14" x14ac:dyDescent="0.35">
      <c r="A3" t="s">
        <v>2</v>
      </c>
      <c r="B3" t="s">
        <v>17</v>
      </c>
      <c r="C3">
        <v>12</v>
      </c>
      <c r="D3">
        <v>12</v>
      </c>
      <c r="E3">
        <v>144</v>
      </c>
      <c r="F3">
        <v>4</v>
      </c>
      <c r="G3">
        <v>48</v>
      </c>
      <c r="H3" t="s">
        <v>26</v>
      </c>
      <c r="I3" s="2">
        <v>1842.67</v>
      </c>
      <c r="J3" s="2">
        <f t="shared" ref="J3:J18" si="0">I3*C3</f>
        <v>22112.04</v>
      </c>
      <c r="N3">
        <f>144*0.6</f>
        <v>86.399999999999991</v>
      </c>
    </row>
    <row r="4" spans="1:14" x14ac:dyDescent="0.35">
      <c r="A4" t="s">
        <v>2</v>
      </c>
      <c r="B4" t="s">
        <v>18</v>
      </c>
      <c r="C4">
        <v>8</v>
      </c>
      <c r="D4">
        <v>12</v>
      </c>
      <c r="E4">
        <v>96</v>
      </c>
      <c r="F4">
        <v>4</v>
      </c>
      <c r="G4">
        <v>32</v>
      </c>
      <c r="H4" t="s">
        <v>25</v>
      </c>
      <c r="I4" s="2">
        <v>1145.1500000000001</v>
      </c>
      <c r="J4" s="2">
        <f t="shared" si="0"/>
        <v>9161.2000000000007</v>
      </c>
    </row>
    <row r="5" spans="1:14" x14ac:dyDescent="0.35">
      <c r="A5" t="s">
        <v>2</v>
      </c>
      <c r="B5" t="s">
        <v>18</v>
      </c>
      <c r="C5">
        <v>8</v>
      </c>
      <c r="D5">
        <v>12</v>
      </c>
      <c r="E5">
        <v>96</v>
      </c>
      <c r="F5">
        <v>4</v>
      </c>
      <c r="G5">
        <v>32</v>
      </c>
      <c r="H5" t="s">
        <v>15</v>
      </c>
      <c r="I5" s="2">
        <v>2632.38</v>
      </c>
      <c r="J5" s="2">
        <f t="shared" si="0"/>
        <v>21059.040000000001</v>
      </c>
    </row>
    <row r="6" spans="1:14" x14ac:dyDescent="0.35">
      <c r="A6" t="s">
        <v>2</v>
      </c>
      <c r="B6" t="s">
        <v>18</v>
      </c>
      <c r="C6">
        <v>8</v>
      </c>
      <c r="D6">
        <v>12</v>
      </c>
      <c r="E6">
        <v>96</v>
      </c>
      <c r="F6">
        <v>4</v>
      </c>
      <c r="G6">
        <v>32</v>
      </c>
      <c r="H6" t="s">
        <v>27</v>
      </c>
      <c r="I6">
        <v>987</v>
      </c>
      <c r="J6" s="2">
        <f t="shared" si="0"/>
        <v>7896</v>
      </c>
    </row>
    <row r="7" spans="1:14" x14ac:dyDescent="0.35">
      <c r="A7" t="s">
        <v>2</v>
      </c>
      <c r="B7" t="s">
        <v>18</v>
      </c>
      <c r="C7">
        <v>8</v>
      </c>
      <c r="D7">
        <v>12</v>
      </c>
      <c r="E7">
        <v>96</v>
      </c>
      <c r="F7">
        <v>4</v>
      </c>
      <c r="G7">
        <v>32</v>
      </c>
      <c r="H7" t="s">
        <v>26</v>
      </c>
      <c r="I7" s="2">
        <v>1842.67</v>
      </c>
      <c r="J7" s="2">
        <f t="shared" si="0"/>
        <v>14741.36</v>
      </c>
    </row>
    <row r="8" spans="1:14" x14ac:dyDescent="0.35">
      <c r="A8" t="s">
        <v>2</v>
      </c>
      <c r="B8" t="s">
        <v>18</v>
      </c>
      <c r="C8">
        <v>8</v>
      </c>
      <c r="D8">
        <v>12</v>
      </c>
      <c r="E8">
        <v>96</v>
      </c>
      <c r="F8">
        <v>4</v>
      </c>
      <c r="G8">
        <v>32</v>
      </c>
      <c r="H8" t="s">
        <v>28</v>
      </c>
      <c r="I8" s="1">
        <v>1737</v>
      </c>
      <c r="J8" s="2">
        <f t="shared" si="0"/>
        <v>13896</v>
      </c>
    </row>
    <row r="9" spans="1:14" x14ac:dyDescent="0.35">
      <c r="A9" t="s">
        <v>5</v>
      </c>
      <c r="B9" t="s">
        <v>18</v>
      </c>
      <c r="C9">
        <v>22</v>
      </c>
      <c r="D9">
        <v>4</v>
      </c>
      <c r="E9">
        <v>88</v>
      </c>
      <c r="F9">
        <v>2</v>
      </c>
      <c r="G9">
        <v>44</v>
      </c>
      <c r="H9" t="s">
        <v>25</v>
      </c>
      <c r="I9">
        <v>381.72</v>
      </c>
      <c r="J9" s="2">
        <f t="shared" si="0"/>
        <v>8397.84</v>
      </c>
    </row>
    <row r="10" spans="1:14" x14ac:dyDescent="0.35">
      <c r="A10" t="s">
        <v>5</v>
      </c>
      <c r="B10" t="s">
        <v>18</v>
      </c>
      <c r="C10">
        <v>22</v>
      </c>
      <c r="D10">
        <v>4</v>
      </c>
      <c r="E10">
        <v>88</v>
      </c>
      <c r="F10">
        <v>2</v>
      </c>
      <c r="G10">
        <v>44</v>
      </c>
      <c r="H10" t="s">
        <v>15</v>
      </c>
      <c r="I10">
        <v>877.46</v>
      </c>
      <c r="J10" s="2">
        <f t="shared" si="0"/>
        <v>19304.120000000003</v>
      </c>
    </row>
    <row r="11" spans="1:14" x14ac:dyDescent="0.35">
      <c r="A11" t="s">
        <v>5</v>
      </c>
      <c r="B11" t="s">
        <v>18</v>
      </c>
      <c r="C11">
        <v>22</v>
      </c>
      <c r="D11">
        <v>4</v>
      </c>
      <c r="E11">
        <v>88</v>
      </c>
      <c r="F11">
        <v>2</v>
      </c>
      <c r="G11">
        <v>44</v>
      </c>
      <c r="H11" t="s">
        <v>27</v>
      </c>
      <c r="I11">
        <v>329</v>
      </c>
      <c r="J11" s="2">
        <f t="shared" si="0"/>
        <v>7238</v>
      </c>
    </row>
    <row r="12" spans="1:14" x14ac:dyDescent="0.35">
      <c r="A12" t="s">
        <v>5</v>
      </c>
      <c r="B12" t="s">
        <v>18</v>
      </c>
      <c r="C12">
        <v>22</v>
      </c>
      <c r="D12">
        <v>4</v>
      </c>
      <c r="E12">
        <v>88</v>
      </c>
      <c r="F12">
        <v>2</v>
      </c>
      <c r="G12">
        <v>44</v>
      </c>
      <c r="H12" t="s">
        <v>26</v>
      </c>
      <c r="I12">
        <v>614.22</v>
      </c>
      <c r="J12" s="2">
        <f t="shared" si="0"/>
        <v>13512.84</v>
      </c>
    </row>
    <row r="13" spans="1:14" x14ac:dyDescent="0.35">
      <c r="A13" t="s">
        <v>5</v>
      </c>
      <c r="B13" t="s">
        <v>18</v>
      </c>
      <c r="C13">
        <v>22</v>
      </c>
      <c r="D13">
        <v>4</v>
      </c>
      <c r="E13">
        <v>88</v>
      </c>
      <c r="F13">
        <v>2</v>
      </c>
      <c r="G13">
        <v>44</v>
      </c>
      <c r="H13" t="s">
        <v>28</v>
      </c>
      <c r="I13">
        <v>579</v>
      </c>
      <c r="J13" s="2">
        <f t="shared" si="0"/>
        <v>12738</v>
      </c>
    </row>
    <row r="14" spans="1:14" x14ac:dyDescent="0.35">
      <c r="A14" t="s">
        <v>3</v>
      </c>
      <c r="B14" t="s">
        <v>18</v>
      </c>
      <c r="C14">
        <v>2</v>
      </c>
      <c r="D14">
        <v>48</v>
      </c>
      <c r="E14">
        <v>96</v>
      </c>
      <c r="F14">
        <v>16</v>
      </c>
      <c r="G14">
        <v>32</v>
      </c>
      <c r="H14" t="s">
        <v>25</v>
      </c>
      <c r="I14" s="2">
        <v>4580.3900000000003</v>
      </c>
      <c r="J14" s="2">
        <f t="shared" si="0"/>
        <v>9160.7800000000007</v>
      </c>
    </row>
    <row r="15" spans="1:14" x14ac:dyDescent="0.35">
      <c r="A15" t="s">
        <v>3</v>
      </c>
      <c r="B15" t="s">
        <v>18</v>
      </c>
      <c r="C15">
        <v>2</v>
      </c>
      <c r="D15">
        <v>48</v>
      </c>
      <c r="E15">
        <v>96</v>
      </c>
      <c r="F15">
        <v>16</v>
      </c>
      <c r="G15">
        <v>32</v>
      </c>
      <c r="H15" t="s">
        <v>15</v>
      </c>
      <c r="I15" s="2">
        <v>10529.52</v>
      </c>
      <c r="J15" s="2">
        <f t="shared" si="0"/>
        <v>21059.040000000001</v>
      </c>
    </row>
    <row r="16" spans="1:14" x14ac:dyDescent="0.35">
      <c r="A16" t="s">
        <v>3</v>
      </c>
      <c r="B16" t="s">
        <v>18</v>
      </c>
      <c r="C16">
        <v>2</v>
      </c>
      <c r="D16">
        <v>48</v>
      </c>
      <c r="E16">
        <v>96</v>
      </c>
      <c r="F16">
        <v>16</v>
      </c>
      <c r="G16">
        <v>32</v>
      </c>
      <c r="H16" t="s">
        <v>27</v>
      </c>
      <c r="I16">
        <v>3948.5555559999998</v>
      </c>
      <c r="J16" s="2">
        <f t="shared" si="0"/>
        <v>7897.1111119999996</v>
      </c>
    </row>
    <row r="17" spans="1:10" x14ac:dyDescent="0.35">
      <c r="A17" t="s">
        <v>3</v>
      </c>
      <c r="B17" t="s">
        <v>18</v>
      </c>
      <c r="C17">
        <v>2</v>
      </c>
      <c r="D17">
        <v>48</v>
      </c>
      <c r="E17">
        <v>96</v>
      </c>
      <c r="F17">
        <v>16</v>
      </c>
      <c r="G17">
        <v>32</v>
      </c>
      <c r="H17" t="s">
        <v>26</v>
      </c>
      <c r="I17" s="2">
        <v>7370.66</v>
      </c>
      <c r="J17" s="2">
        <f t="shared" si="0"/>
        <v>14741.32</v>
      </c>
    </row>
    <row r="18" spans="1:10" x14ac:dyDescent="0.35">
      <c r="A18" t="s">
        <v>3</v>
      </c>
      <c r="B18" t="s">
        <v>18</v>
      </c>
      <c r="C18">
        <v>2</v>
      </c>
      <c r="D18">
        <v>48</v>
      </c>
      <c r="E18">
        <v>96</v>
      </c>
      <c r="F18">
        <v>16</v>
      </c>
      <c r="G18">
        <v>32</v>
      </c>
      <c r="H18" t="s">
        <v>28</v>
      </c>
      <c r="I18" s="2">
        <v>3949.5</v>
      </c>
      <c r="J18" s="2">
        <f t="shared" si="0"/>
        <v>7899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517D-A099-41D5-83AA-9C22977F3C47}">
  <dimension ref="A1:J11"/>
  <sheetViews>
    <sheetView workbookViewId="0">
      <selection activeCell="H14" sqref="H14"/>
    </sheetView>
  </sheetViews>
  <sheetFormatPr defaultRowHeight="14.5" x14ac:dyDescent="0.35"/>
  <cols>
    <col min="1" max="1" width="11.08984375" bestFit="1" customWidth="1"/>
    <col min="6" max="6" width="9.90625" bestFit="1" customWidth="1"/>
    <col min="8" max="9" width="23.08984375" bestFit="1" customWidth="1"/>
    <col min="10" max="10" width="21.453125" bestFit="1" customWidth="1"/>
  </cols>
  <sheetData>
    <row r="1" spans="1:10" x14ac:dyDescent="0.35">
      <c r="A1" t="s">
        <v>0</v>
      </c>
      <c r="B1" t="s">
        <v>16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5">
      <c r="A2" t="s">
        <v>2</v>
      </c>
      <c r="B2" t="s">
        <v>17</v>
      </c>
      <c r="C2">
        <v>12</v>
      </c>
      <c r="D2">
        <v>12</v>
      </c>
      <c r="E2">
        <f>C2*D2</f>
        <v>144</v>
      </c>
      <c r="F2">
        <v>4</v>
      </c>
      <c r="G2">
        <f>C2*F2</f>
        <v>48</v>
      </c>
      <c r="H2" t="s">
        <v>19</v>
      </c>
      <c r="I2" s="2">
        <v>1145.1500000000001</v>
      </c>
      <c r="J2" s="2">
        <v>13741.8</v>
      </c>
    </row>
    <row r="3" spans="1:10" x14ac:dyDescent="0.35">
      <c r="A3" t="s">
        <v>2</v>
      </c>
      <c r="B3" t="s">
        <v>18</v>
      </c>
      <c r="C3">
        <v>8</v>
      </c>
      <c r="D3">
        <v>12</v>
      </c>
      <c r="E3">
        <f t="shared" ref="E3:E11" si="0">C3*D3</f>
        <v>96</v>
      </c>
      <c r="F3">
        <v>4</v>
      </c>
      <c r="G3">
        <f t="shared" ref="G3:G11" si="1">C3*F3</f>
        <v>32</v>
      </c>
      <c r="H3" t="s">
        <v>19</v>
      </c>
      <c r="I3" s="2">
        <v>1145.1500000000001</v>
      </c>
      <c r="J3" s="2">
        <v>9161.2000000000007</v>
      </c>
    </row>
    <row r="4" spans="1:10" x14ac:dyDescent="0.35">
      <c r="A4" t="s">
        <v>2</v>
      </c>
      <c r="B4" t="s">
        <v>18</v>
      </c>
      <c r="C4">
        <v>8</v>
      </c>
      <c r="D4">
        <v>12</v>
      </c>
      <c r="E4">
        <f t="shared" si="0"/>
        <v>96</v>
      </c>
      <c r="F4">
        <v>4</v>
      </c>
      <c r="G4">
        <f t="shared" si="1"/>
        <v>32</v>
      </c>
      <c r="H4" t="s">
        <v>15</v>
      </c>
      <c r="I4" s="2">
        <v>2632.38</v>
      </c>
      <c r="J4" s="2">
        <v>21059.040000000001</v>
      </c>
    </row>
    <row r="5" spans="1:10" x14ac:dyDescent="0.35">
      <c r="A5" t="s">
        <v>2</v>
      </c>
      <c r="B5" t="s">
        <v>18</v>
      </c>
      <c r="C5">
        <v>8</v>
      </c>
      <c r="D5">
        <v>12</v>
      </c>
      <c r="E5">
        <f t="shared" si="0"/>
        <v>96</v>
      </c>
      <c r="F5">
        <v>4</v>
      </c>
      <c r="G5">
        <f t="shared" si="1"/>
        <v>32</v>
      </c>
      <c r="H5" t="s">
        <v>20</v>
      </c>
      <c r="I5">
        <v>987</v>
      </c>
      <c r="J5" s="1">
        <v>7896</v>
      </c>
    </row>
    <row r="6" spans="1:10" x14ac:dyDescent="0.35">
      <c r="A6" t="s">
        <v>5</v>
      </c>
      <c r="B6" t="s">
        <v>18</v>
      </c>
      <c r="C6">
        <v>22</v>
      </c>
      <c r="D6">
        <v>4</v>
      </c>
      <c r="E6">
        <f t="shared" si="0"/>
        <v>88</v>
      </c>
      <c r="F6">
        <v>2</v>
      </c>
      <c r="G6">
        <f t="shared" si="1"/>
        <v>44</v>
      </c>
      <c r="H6" t="s">
        <v>19</v>
      </c>
      <c r="I6">
        <v>381.72</v>
      </c>
      <c r="J6" s="2">
        <v>8397.84</v>
      </c>
    </row>
    <row r="7" spans="1:10" x14ac:dyDescent="0.35">
      <c r="A7" t="s">
        <v>5</v>
      </c>
      <c r="B7" t="s">
        <v>18</v>
      </c>
      <c r="C7">
        <v>22</v>
      </c>
      <c r="D7">
        <v>4</v>
      </c>
      <c r="E7">
        <f t="shared" si="0"/>
        <v>88</v>
      </c>
      <c r="F7">
        <v>2</v>
      </c>
      <c r="G7">
        <f t="shared" si="1"/>
        <v>44</v>
      </c>
      <c r="H7" t="s">
        <v>15</v>
      </c>
      <c r="I7">
        <v>877.46</v>
      </c>
      <c r="J7" s="2">
        <v>19304.12</v>
      </c>
    </row>
    <row r="8" spans="1:10" x14ac:dyDescent="0.35">
      <c r="A8" t="s">
        <v>5</v>
      </c>
      <c r="B8" t="s">
        <v>18</v>
      </c>
      <c r="C8">
        <v>22</v>
      </c>
      <c r="D8">
        <v>4</v>
      </c>
      <c r="E8">
        <f t="shared" si="0"/>
        <v>88</v>
      </c>
      <c r="F8">
        <v>2</v>
      </c>
      <c r="G8">
        <f t="shared" si="1"/>
        <v>44</v>
      </c>
      <c r="H8" t="s">
        <v>20</v>
      </c>
      <c r="I8">
        <v>329</v>
      </c>
      <c r="J8" s="1">
        <v>7238</v>
      </c>
    </row>
    <row r="9" spans="1:10" x14ac:dyDescent="0.35">
      <c r="A9" t="s">
        <v>3</v>
      </c>
      <c r="B9" t="s">
        <v>18</v>
      </c>
      <c r="C9">
        <v>2</v>
      </c>
      <c r="D9">
        <v>48</v>
      </c>
      <c r="E9">
        <f t="shared" si="0"/>
        <v>96</v>
      </c>
      <c r="F9">
        <v>16</v>
      </c>
      <c r="G9">
        <f t="shared" si="1"/>
        <v>32</v>
      </c>
      <c r="H9" t="s">
        <v>19</v>
      </c>
      <c r="I9" s="2">
        <v>4580.3900000000003</v>
      </c>
      <c r="J9" s="2">
        <v>9160.7800000000007</v>
      </c>
    </row>
    <row r="10" spans="1:10" x14ac:dyDescent="0.35">
      <c r="A10" t="s">
        <v>3</v>
      </c>
      <c r="B10" t="s">
        <v>18</v>
      </c>
      <c r="C10">
        <v>2</v>
      </c>
      <c r="D10">
        <v>48</v>
      </c>
      <c r="E10">
        <f t="shared" si="0"/>
        <v>96</v>
      </c>
      <c r="F10">
        <v>16</v>
      </c>
      <c r="G10">
        <f t="shared" si="1"/>
        <v>32</v>
      </c>
      <c r="H10" t="s">
        <v>15</v>
      </c>
      <c r="I10" s="2">
        <v>10529.52</v>
      </c>
      <c r="J10" s="2">
        <v>21059.040000000001</v>
      </c>
    </row>
    <row r="11" spans="1:10" x14ac:dyDescent="0.35">
      <c r="A11" t="s">
        <v>3</v>
      </c>
      <c r="B11" t="s">
        <v>18</v>
      </c>
      <c r="C11">
        <v>2</v>
      </c>
      <c r="D11">
        <v>48</v>
      </c>
      <c r="E11">
        <f t="shared" si="0"/>
        <v>96</v>
      </c>
      <c r="F11">
        <v>16</v>
      </c>
      <c r="G11">
        <f t="shared" si="1"/>
        <v>32</v>
      </c>
      <c r="H11" t="s">
        <v>20</v>
      </c>
      <c r="I11">
        <v>3948.5555559999998</v>
      </c>
      <c r="J11" s="2">
        <v>7897.11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Shrivastava</dc:creator>
  <cp:lastModifiedBy>Manish Shrivastava</cp:lastModifiedBy>
  <dcterms:created xsi:type="dcterms:W3CDTF">2024-04-28T10:06:55Z</dcterms:created>
  <dcterms:modified xsi:type="dcterms:W3CDTF">2024-04-28T11:11:55Z</dcterms:modified>
</cp:coreProperties>
</file>