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mdeM\"/>
    </mc:Choice>
  </mc:AlternateContent>
  <xr:revisionPtr revIDLastSave="0" documentId="13_ncr:1_{87B440A1-5113-4393-8E80-37C527CFD56E}" xr6:coauthVersionLast="47" xr6:coauthVersionMax="47" xr10:uidLastSave="{00000000-0000-0000-0000-000000000000}"/>
  <bookViews>
    <workbookView xWindow="1164" yWindow="6036" windowWidth="17280" windowHeight="61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5" i="1" l="1"/>
  <c r="Q24" i="1"/>
  <c r="Q23" i="1"/>
  <c r="Q22" i="1"/>
  <c r="Q21" i="1"/>
  <c r="P21" i="1" a="1"/>
  <c r="P21" i="1" s="1"/>
  <c r="P12" i="1" a="1"/>
  <c r="P12" i="1" s="1"/>
  <c r="S14" i="1"/>
  <c r="S13" i="1"/>
  <c r="S12" i="1"/>
  <c r="R14" i="1"/>
  <c r="Q12" i="1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<sst xmlns="http://schemas.openxmlformats.org/spreadsheetml/2006/main" count="92090" uniqueCount="15386">
  <si>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</si>
  <si>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</si>
  <si>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</si>
  <si>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</si>
  <si>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</si>
  <si>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</si>
  <si>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</si>
  <si>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</si>
  <si>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</si>
  <si>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</si>
  <si>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</si>
  <si>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</si>
  <si>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</si>
  <si>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</si>
  <si>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</si>
  <si>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</si>
  <si>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</si>
  <si>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</si>
  <si>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</si>
  <si>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</si>
  <si>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</si>
  <si>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</si>
  <si>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</si>
  <si>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</si>
  <si>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</si>
  <si>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</si>
  <si>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</si>
  <si>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</si>
  <si>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</si>
  <si>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</si>
  <si>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</si>
  <si>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</si>
  <si>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</si>
  <si>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</si>
  <si>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</si>
  <si>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</si>
  <si>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</si>
  <si>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</si>
  <si>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</si>
  <si>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</si>
  <si>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</si>
  <si>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</si>
  <si>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</si>
  <si>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</si>
  <si>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</si>
  <si>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</si>
  <si>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</si>
  <si>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</si>
  <si>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</si>
  <si>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</si>
  <si>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</si>
  <si>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</si>
  <si>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</si>
  <si>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</si>
  <si>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</si>
  <si>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</si>
  <si>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</si>
  <si>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</si>
  <si>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</si>
  <si>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</si>
  <si>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</si>
  <si>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</si>
  <si>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</si>
  <si>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</si>
  <si>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</si>
  <si>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</si>
  <si>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</si>
  <si>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</si>
  <si>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</si>
  <si>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</si>
  <si>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</si>
  <si>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</si>
  <si>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</si>
  <si>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</si>
  <si>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</si>
  <si>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</si>
  <si>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</si>
  <si>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</si>
  <si>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</si>
  <si>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</si>
  <si>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</si>
  <si>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</si>
  <si>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</si>
  <si>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</si>
  <si>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</si>
  <si>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</si>
  <si>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</si>
  <si>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</si>
  <si>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</si>
  <si>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</si>
  <si>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</si>
  <si>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</si>
  <si>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</si>
  <si>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</si>
  <si>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</si>
  <si>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</si>
  <si>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</si>
  <si>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</si>
  <si>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</si>
  <si>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</si>
  <si>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</si>
  <si>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</si>
  <si>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</si>
  <si>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</si>
  <si>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</si>
  <si>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</si>
  <si>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</si>
  <si>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</si>
  <si>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</si>
  <si>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</si>
  <si>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</si>
  <si>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</si>
  <si>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</si>
  <si>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</si>
  <si>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</si>
  <si>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</si>
  <si>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</si>
  <si>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</si>
  <si>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</si>
  <si>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</si>
  <si>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</si>
  <si>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</si>
  <si>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</si>
  <si>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</si>
  <si>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</si>
  <si>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</si>
  <si>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</si>
  <si>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</si>
  <si>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</si>
  <si>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</si>
  <si>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</si>
  <si>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</si>
  <si>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</si>
  <si>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</si>
  <si>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</si>
  <si>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</si>
  <si>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</si>
  <si>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</si>
  <si>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</si>
  <si>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</si>
  <si>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</si>
  <si>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</si>
  <si>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</si>
  <si>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</si>
  <si>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</si>
  <si>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</si>
  <si>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</si>
  <si>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</si>
  <si>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</si>
  <si>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</si>
  <si>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</si>
  <si>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</si>
  <si>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</si>
  <si>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</si>
  <si>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</si>
  <si>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</si>
  <si>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</si>
  <si>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</si>
  <si>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</si>
  <si>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</si>
  <si>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</si>
  <si>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</si>
  <si>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</si>
  <si>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</si>
  <si>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</si>
  <si>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</si>
  <si>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</si>
  <si>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</si>
  <si>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</si>
  <si>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</si>
  <si>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</si>
  <si>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</si>
  <si>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</si>
  <si>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</si>
  <si>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</si>
  <si>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</si>
  <si>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</si>
  <si>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</si>
  <si>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</si>
  <si>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</si>
  <si>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</si>
  <si>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</si>
  <si>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</si>
  <si>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</si>
  <si>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</si>
  <si>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</si>
  <si>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</si>
  <si>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</si>
  <si>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</si>
  <si>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</si>
  <si>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</si>
  <si>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</si>
  <si>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</si>
  <si>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</si>
  <si>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</si>
  <si>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</si>
  <si>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</si>
  <si>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</si>
  <si>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</si>
  <si>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</si>
  <si>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</si>
  <si>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</si>
  <si>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</si>
  <si>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</si>
  <si>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</si>
  <si>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</si>
  <si>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</si>
  <si>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</si>
  <si>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</si>
  <si>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</si>
  <si>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</si>
  <si>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</si>
  <si>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</si>
  <si>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</si>
  <si>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</si>
  <si>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</si>
  <si>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</si>
  <si>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</si>
  <si>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</si>
  <si>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</si>
  <si>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</si>
  <si>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</si>
  <si>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</si>
  <si>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</si>
  <si>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</si>
  <si>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</si>
  <si>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</si>
  <si>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</si>
  <si>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</si>
  <si>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</si>
  <si>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</si>
  <si>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</si>
  <si>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</si>
  <si>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</si>
  <si>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</si>
  <si>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</si>
  <si>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</si>
  <si>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</si>
  <si>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</si>
  <si>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</si>
  <si>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</si>
  <si>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</si>
  <si>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</si>
  <si>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</si>
  <si>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</si>
  <si>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</si>
  <si>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</si>
  <si>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</si>
  <si>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</si>
  <si>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</si>
  <si>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</si>
  <si>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</si>
  <si>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</si>
  <si>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</si>
  <si>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</si>
  <si>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</si>
  <si>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</si>
  <si>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</si>
  <si>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</si>
  <si>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</si>
  <si>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</si>
  <si>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</si>
  <si>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</si>
  <si>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</si>
  <si>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</si>
  <si>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</si>
  <si>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</si>
  <si>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</si>
  <si>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</si>
  <si>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</si>
  <si>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</si>
  <si>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</si>
  <si>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</si>
  <si>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</si>
  <si>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</si>
  <si>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</si>
  <si>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</si>
  <si>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</si>
  <si>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</si>
  <si>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</si>
  <si>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</si>
  <si>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</si>
  <si>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</si>
  <si>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</si>
  <si>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</si>
  <si>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</si>
  <si>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</si>
  <si>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</si>
  <si>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</si>
  <si>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</si>
  <si>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</si>
  <si>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</si>
  <si>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</si>
  <si>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</si>
  <si>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</si>
  <si>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</si>
  <si>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</si>
  <si>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</si>
  <si>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</si>
  <si>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</si>
  <si>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</si>
  <si>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</si>
  <si>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</si>
  <si>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</si>
  <si>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</si>
  <si>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</si>
  <si>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</si>
  <si>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</si>
  <si>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</si>
  <si>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</si>
  <si>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</si>
  <si>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</si>
  <si>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</si>
  <si>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</si>
  <si>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</si>
  <si>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</si>
  <si>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</si>
  <si>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</si>
  <si>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</si>
  <si>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</si>
  <si>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</si>
  <si>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</si>
  <si>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</si>
  <si>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</si>
  <si>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</si>
  <si>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</si>
  <si>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</si>
  <si>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</si>
  <si>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</si>
  <si>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</si>
  <si>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</si>
  <si>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</si>
  <si>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</si>
  <si>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</si>
  <si>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</si>
  <si>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</si>
  <si>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</si>
  <si>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</si>
  <si>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</si>
  <si>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</si>
  <si>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</si>
  <si>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</si>
  <si>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</si>
  <si>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</si>
  <si>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</si>
  <si>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</si>
  <si>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</si>
  <si>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</si>
  <si>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</si>
  <si>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</si>
  <si>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</si>
  <si>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</si>
  <si>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</si>
  <si>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</si>
  <si>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</si>
  <si>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</si>
  <si>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</si>
  <si>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</si>
  <si>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</si>
  <si>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</si>
  <si>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</si>
  <si>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</si>
  <si>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</si>
  <si>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</si>
  <si>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</si>
  <si>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</si>
  <si>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</si>
  <si>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</si>
  <si>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</si>
  <si>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</si>
  <si>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</si>
  <si>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</si>
  <si>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</si>
  <si>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</si>
  <si>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</si>
  <si>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</si>
  <si>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</si>
  <si>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</si>
  <si>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</si>
  <si>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</si>
  <si>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</si>
  <si>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</si>
  <si>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</si>
  <si>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</si>
  <si>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</si>
  <si>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</si>
  <si>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</si>
  <si>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</si>
  <si>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</si>
  <si>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</si>
  <si>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</si>
  <si>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</si>
  <si>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</si>
  <si>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</si>
  <si>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</si>
  <si>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</si>
  <si>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</si>
  <si>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</si>
  <si>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</si>
  <si>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</si>
  <si>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</si>
  <si>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</si>
  <si>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</si>
  <si>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</si>
  <si>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</si>
  <si>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</si>
  <si>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</si>
  <si>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</si>
  <si>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</si>
  <si>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</si>
  <si>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</si>
  <si>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</si>
  <si>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</si>
  <si>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</si>
  <si>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</si>
  <si>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</si>
  <si>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</si>
  <si>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</si>
  <si>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</si>
  <si>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</si>
  <si>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</si>
  <si>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</si>
  <si>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</si>
  <si>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</si>
  <si>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</si>
  <si>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</si>
  <si>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</si>
  <si>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</si>
  <si>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</si>
  <si>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</si>
  <si>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</si>
  <si>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</si>
  <si>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</si>
  <si>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</si>
  <si>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</si>
  <si>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</si>
  <si>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</si>
  <si>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</si>
  <si>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</si>
  <si>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</si>
  <si>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</si>
  <si>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</si>
  <si>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</si>
  <si>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</si>
  <si>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</si>
  <si>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</si>
  <si>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</si>
  <si>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</si>
  <si>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</si>
  <si>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</si>
  <si>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</si>
  <si>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</si>
  <si>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</si>
  <si>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</si>
  <si>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</si>
  <si>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</si>
  <si>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</si>
  <si>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</si>
  <si>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</si>
  <si>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</si>
  <si>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</si>
  <si>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</si>
  <si>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</si>
  <si>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</si>
  <si>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</si>
  <si>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</si>
  <si>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</si>
  <si>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</si>
  <si>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</si>
  <si>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</si>
  <si>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</si>
  <si>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</si>
  <si>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</si>
  <si>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</si>
  <si>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</si>
  <si>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</si>
  <si>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</si>
  <si>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</si>
  <si>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</si>
  <si>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</si>
  <si>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</si>
  <si>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</si>
  <si>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</si>
  <si>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</si>
  <si>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</si>
  <si>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</si>
  <si>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</si>
  <si>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</si>
  <si>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</si>
  <si>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</si>
  <si>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</si>
  <si>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</si>
  <si>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</si>
  <si>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</si>
  <si>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</si>
  <si>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</si>
  <si>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</si>
  <si>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</si>
  <si>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</si>
  <si>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</si>
  <si>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</si>
  <si>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</si>
  <si>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</si>
  <si>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</si>
  <si>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</si>
  <si>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</si>
  <si>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</si>
  <si>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</si>
  <si>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</si>
  <si>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</si>
  <si>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</si>
  <si>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</si>
  <si>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</si>
  <si>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</si>
  <si>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</si>
  <si>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</si>
  <si>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</si>
  <si>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</si>
  <si>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</si>
  <si>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</si>
  <si>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</si>
  <si>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</si>
  <si>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</si>
  <si>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</si>
  <si>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</si>
  <si>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</si>
  <si>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</si>
  <si>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</si>
  <si>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</si>
  <si>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</si>
  <si>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</si>
  <si>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</si>
  <si>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</si>
  <si>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</si>
  <si>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</si>
  <si>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</si>
  <si>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</si>
  <si>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</si>
  <si>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</si>
  <si>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</si>
  <si>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</si>
  <si>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</si>
  <si>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</si>
  <si>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</si>
  <si>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</si>
  <si>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</si>
  <si>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</si>
  <si>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</si>
  <si>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</si>
  <si>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</si>
  <si>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</si>
  <si>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</si>
  <si>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</si>
  <si>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</si>
  <si>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</si>
  <si>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</si>
  <si>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</si>
  <si>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</si>
  <si>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</si>
  <si>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</si>
  <si>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</si>
  <si>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</si>
  <si>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</si>
  <si>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</si>
  <si>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</si>
  <si>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</si>
  <si>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</si>
  <si>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</si>
  <si>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</si>
  <si>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</si>
  <si>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</si>
  <si>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</si>
  <si>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</si>
  <si>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</si>
  <si>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</si>
  <si>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</si>
  <si>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</si>
  <si>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</si>
  <si>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</si>
  <si>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</si>
  <si>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</si>
  <si>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</si>
  <si>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</si>
  <si>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</si>
  <si>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</si>
  <si>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</si>
  <si>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</si>
  <si>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</si>
  <si>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</si>
  <si>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</si>
  <si>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</si>
  <si>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</si>
  <si>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</si>
  <si>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</si>
  <si>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</si>
  <si>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</si>
  <si>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</si>
  <si>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</si>
  <si>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</si>
  <si>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</si>
  <si>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</si>
  <si>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</si>
  <si>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</si>
  <si>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</si>
  <si>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</si>
  <si>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</si>
  <si>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</si>
  <si>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</si>
  <si>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</si>
  <si>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</si>
  <si>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</si>
  <si>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</si>
  <si>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</si>
  <si>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</si>
  <si>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</si>
  <si>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</si>
  <si>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</si>
  <si>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</si>
  <si>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</si>
  <si>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</si>
  <si>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</si>
  <si>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</si>
  <si>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</si>
  <si>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</si>
  <si>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</si>
  <si>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</si>
  <si>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</si>
  <si>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</si>
  <si>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</si>
  <si>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</si>
  <si>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</si>
  <si>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</si>
  <si>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</si>
  <si>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</si>
  <si>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</si>
  <si>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</si>
  <si>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</si>
  <si>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</si>
  <si>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</si>
  <si>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</si>
  <si>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</si>
  <si>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</si>
  <si>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</si>
  <si>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</si>
  <si>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</si>
  <si>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</si>
  <si>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</si>
  <si>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</si>
  <si>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</si>
  <si>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</si>
  <si>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</si>
  <si>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</si>
  <si>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</si>
  <si>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</si>
  <si>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</si>
  <si>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</si>
  <si>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</si>
  <si>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</si>
  <si>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</si>
  <si>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</si>
  <si>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</si>
  <si>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</si>
  <si>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</si>
  <si>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</si>
  <si>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</si>
  <si>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</si>
  <si>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</si>
  <si>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</si>
  <si>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</si>
  <si>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</si>
  <si>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</si>
  <si>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</si>
  <si>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</si>
  <si>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</si>
  <si>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</si>
  <si>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</si>
  <si>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</si>
  <si>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</si>
  <si>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</si>
  <si>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</si>
  <si>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</si>
  <si>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</si>
  <si>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</si>
  <si>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</si>
  <si>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</si>
  <si>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</si>
  <si>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</si>
  <si>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</si>
  <si>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</si>
  <si>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</si>
  <si>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</si>
  <si>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</si>
  <si>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</si>
  <si>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</si>
  <si>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</si>
  <si>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</si>
  <si>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</si>
  <si>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</si>
  <si>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</si>
  <si>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</si>
  <si>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</si>
  <si>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</si>
  <si>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</si>
  <si>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</si>
  <si>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</si>
  <si>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</si>
  <si>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</si>
  <si>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</si>
  <si>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</si>
  <si>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</si>
  <si>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</si>
  <si>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</si>
  <si>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</si>
  <si>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</si>
  <si>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</si>
  <si>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</si>
  <si>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</si>
  <si>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</si>
  <si>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</si>
  <si>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</si>
  <si>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</si>
  <si>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</si>
  <si>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</si>
  <si>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</si>
  <si>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</si>
  <si>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</si>
  <si>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</si>
  <si>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</si>
  <si>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</si>
  <si>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</si>
  <si>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</si>
  <si>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</si>
  <si>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</si>
  <si>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</si>
  <si>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</si>
  <si>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</si>
  <si>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</si>
  <si>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</si>
  <si>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</si>
  <si>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</si>
  <si>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</si>
  <si>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</si>
  <si>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</si>
  <si>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</si>
  <si>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</si>
  <si>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</si>
  <si>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</si>
  <si>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</si>
  <si>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</si>
  <si>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</si>
  <si>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</si>
  <si>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</si>
  <si>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</si>
  <si>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</si>
  <si>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</si>
  <si>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</si>
  <si>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</si>
  <si>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</si>
  <si>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</si>
  <si>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</si>
  <si>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</si>
  <si>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</si>
  <si>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</si>
  <si>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</si>
  <si>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</si>
  <si>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</si>
  <si>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</si>
  <si>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</si>
  <si>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</si>
  <si>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</si>
  <si>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</si>
  <si>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</si>
  <si>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</si>
  <si>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</si>
  <si>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</si>
  <si>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</si>
  <si>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</si>
  <si>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</si>
  <si>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</si>
  <si>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</si>
  <si>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</si>
  <si>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</si>
  <si>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</si>
  <si>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</si>
  <si>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</si>
  <si>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</si>
  <si>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</si>
  <si>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</si>
  <si>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</si>
  <si>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</si>
  <si>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</si>
  <si>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</si>
  <si>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</si>
  <si>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</si>
  <si>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</si>
  <si>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</si>
  <si>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</si>
  <si>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</si>
  <si>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</si>
  <si>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</si>
  <si>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</si>
  <si>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</si>
  <si>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</si>
  <si>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</si>
  <si>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</si>
  <si>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</si>
  <si>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</si>
  <si>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</si>
  <si>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</si>
  <si>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</si>
  <si>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</si>
  <si>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</si>
  <si>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</si>
  <si>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</si>
  <si>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</si>
  <si>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</si>
  <si>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</si>
  <si>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</si>
  <si>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</si>
  <si>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</si>
  <si>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</si>
  <si>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</si>
  <si>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</si>
  <si>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</si>
  <si>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</si>
  <si>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</si>
  <si>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</si>
  <si>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</si>
  <si>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</si>
  <si>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</si>
  <si>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</si>
  <si>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</si>
  <si>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</si>
  <si>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</si>
  <si>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</si>
  <si>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</si>
  <si>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</si>
  <si>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</si>
  <si>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</si>
  <si>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</si>
  <si>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</si>
  <si>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</si>
  <si>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</si>
  <si>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</si>
  <si>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</si>
  <si>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</si>
  <si>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</si>
  <si>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</si>
  <si>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</si>
  <si>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</si>
  <si>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</si>
  <si>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</si>
  <si>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</si>
  <si>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</si>
  <si>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</si>
  <si>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</si>
  <si>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</si>
  <si>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</si>
  <si>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</si>
  <si>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</si>
  <si>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</si>
  <si>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</si>
  <si>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</si>
  <si>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</si>
  <si>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</si>
  <si>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</si>
  <si>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</si>
  <si>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</si>
  <si>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</si>
  <si>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</si>
  <si>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</si>
  <si>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</si>
  <si>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</si>
  <si>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</si>
  <si>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</si>
  <si>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</si>
  <si>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</si>
  <si>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</si>
  <si>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</si>
  <si>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</si>
  <si>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</si>
  <si>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</si>
  <si>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</si>
  <si>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</si>
  <si>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</si>
  <si>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</si>
  <si>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</si>
  <si>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</si>
  <si>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</si>
  <si>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</si>
  <si>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</si>
  <si>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</si>
  <si>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</si>
  <si>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</si>
  <si>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</si>
  <si>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</si>
  <si>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</si>
  <si>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</si>
  <si>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</si>
  <si>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</si>
  <si>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</si>
  <si>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</si>
  <si>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</si>
  <si>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</si>
  <si>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</si>
  <si>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</si>
  <si>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</si>
  <si>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</si>
  <si>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</si>
  <si>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</si>
  <si>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</si>
  <si>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</si>
  <si>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</si>
  <si>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</si>
  <si>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</si>
  <si>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</si>
  <si>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</si>
  <si>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</si>
  <si>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</si>
  <si>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</si>
  <si>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</si>
  <si>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</si>
  <si>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</si>
  <si>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</si>
  <si>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</si>
  <si>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</si>
  <si>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</si>
  <si>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</si>
  <si>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</si>
  <si>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</si>
  <si>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</si>
  <si>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</si>
  <si>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</si>
  <si>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</si>
  <si>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</si>
  <si>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</si>
  <si>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</si>
  <si>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</si>
  <si>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</si>
  <si>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</si>
  <si>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</si>
  <si>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</si>
  <si>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</si>
  <si>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</si>
  <si>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</si>
  <si>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</si>
  <si>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</si>
  <si>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</si>
  <si>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</si>
  <si>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</si>
  <si>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</si>
  <si>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</si>
  <si>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</si>
  <si>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</si>
  <si>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</si>
  <si>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</si>
  <si>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</si>
  <si>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</si>
  <si>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</si>
  <si>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</si>
  <si>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</si>
  <si>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</si>
  <si>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</si>
  <si>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</si>
  <si>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</si>
  <si>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</si>
  <si>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</si>
  <si>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</si>
  <si>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</si>
  <si>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</si>
  <si>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</si>
  <si>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</si>
  <si>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</si>
  <si>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</si>
  <si>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</si>
  <si>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</si>
  <si>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</si>
  <si>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</si>
  <si>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</si>
  <si>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</si>
  <si>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</si>
  <si>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</si>
  <si>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</si>
  <si>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</si>
  <si>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</si>
  <si>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</si>
  <si>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</si>
  <si>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</si>
  <si>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</si>
  <si>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</si>
  <si>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</si>
  <si>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</si>
  <si>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</si>
  <si>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</si>
  <si>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</si>
  <si>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</si>
  <si>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</si>
  <si>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</si>
  <si>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</si>
  <si>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</si>
  <si>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</si>
  <si>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</si>
  <si>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</si>
  <si>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</si>
  <si>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</si>
  <si>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</si>
  <si>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</si>
  <si>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</si>
  <si>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</si>
  <si>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</si>
  <si>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</si>
  <si>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</si>
  <si>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</si>
  <si>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</si>
  <si>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</si>
  <si>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</si>
  <si>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</si>
  <si>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</si>
  <si>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</si>
  <si>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</si>
  <si>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</si>
  <si>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</si>
  <si>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</si>
  <si>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</si>
  <si>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</si>
  <si>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</si>
  <si>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</si>
  <si>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</si>
  <si>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</si>
  <si>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</si>
  <si>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</si>
  <si>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</si>
  <si>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</si>
  <si>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</si>
  <si>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</si>
  <si>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</si>
  <si>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</si>
  <si>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</si>
  <si>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</si>
  <si>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</si>
  <si>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</si>
  <si>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</si>
  <si>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</si>
  <si>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</si>
  <si>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</si>
  <si>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</si>
  <si>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</si>
  <si>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</si>
  <si>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</si>
  <si>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</si>
  <si>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</si>
  <si>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</si>
  <si>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</si>
  <si>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</si>
  <si>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</si>
  <si>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</si>
  <si>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</si>
  <si>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</si>
  <si>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</si>
  <si>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</si>
  <si>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</si>
  <si>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</si>
  <si>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</si>
  <si>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</si>
  <si>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</si>
  <si>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</si>
  <si>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</si>
  <si>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</si>
  <si>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</si>
  <si>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</si>
  <si>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</si>
  <si>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</si>
  <si>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</si>
  <si>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</si>
  <si>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</si>
  <si>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</si>
  <si>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</si>
  <si>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</si>
  <si>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</si>
  <si>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</si>
  <si>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</si>
  <si>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</si>
  <si>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</si>
  <si>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</si>
  <si>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</si>
  <si>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</si>
  <si>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</si>
  <si>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</si>
  <si>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</si>
  <si>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</si>
  <si>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</si>
  <si>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</si>
  <si>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</si>
  <si>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</si>
  <si>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</si>
  <si>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</si>
  <si>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</si>
  <si>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</si>
  <si>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</si>
  <si>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</si>
  <si>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</si>
  <si>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</si>
  <si>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</si>
  <si>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</si>
  <si>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</si>
  <si>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</si>
  <si>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</si>
  <si>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</si>
  <si>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</si>
  <si>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</si>
  <si>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</si>
  <si>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</si>
  <si>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</si>
  <si>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</si>
  <si>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</si>
  <si>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</si>
  <si>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</si>
  <si>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</si>
  <si>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</si>
  <si>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</si>
  <si>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</si>
  <si>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</si>
  <si>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</si>
  <si>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</si>
  <si>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</si>
  <si>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</si>
  <si>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</si>
  <si>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</si>
  <si>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</si>
  <si>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</si>
  <si>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</si>
  <si>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</si>
  <si>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</si>
  <si>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</si>
  <si>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</si>
  <si>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</si>
  <si>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</si>
  <si>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</si>
  <si>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</si>
  <si>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</si>
  <si>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</si>
  <si>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</si>
  <si>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</si>
  <si>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</si>
  <si>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</si>
  <si>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</si>
  <si>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</si>
  <si>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</si>
  <si>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</si>
  <si>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</si>
  <si>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</si>
  <si>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</si>
  <si>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</si>
  <si>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</si>
  <si>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</si>
  <si>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</si>
  <si>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</si>
  <si>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</si>
  <si>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</si>
  <si>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</si>
  <si>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</si>
  <si>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</si>
  <si>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</si>
  <si>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</si>
  <si>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</si>
  <si>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</si>
  <si>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</si>
  <si>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</si>
  <si>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</si>
  <si>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</si>
  <si>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</si>
  <si>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</si>
  <si>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</si>
  <si>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</si>
  <si>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</si>
  <si>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</si>
  <si>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</si>
  <si>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</si>
  <si>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</si>
  <si>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</si>
  <si>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</si>
  <si>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</si>
  <si>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</si>
  <si>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</si>
  <si>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</si>
  <si>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</si>
  <si>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</si>
  <si>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</si>
  <si>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</si>
  <si>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</si>
  <si>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</si>
  <si>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</si>
  <si>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</si>
  <si>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</si>
  <si>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</si>
  <si>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</si>
  <si>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</si>
  <si>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</si>
  <si>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</si>
  <si>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</si>
  <si>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</si>
  <si>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</si>
  <si>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</si>
  <si>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</si>
  <si>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</si>
  <si>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</si>
  <si>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</si>
  <si>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</si>
  <si>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</si>
  <si>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</si>
  <si>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</si>
  <si>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</si>
  <si>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</si>
  <si>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</si>
  <si>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</si>
  <si>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</si>
  <si>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</si>
  <si>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</si>
  <si>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</si>
  <si>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</si>
  <si>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</si>
  <si>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</si>
  <si>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</si>
  <si>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</si>
  <si>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</si>
  <si>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</si>
  <si>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</si>
  <si>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</si>
  <si>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</si>
  <si>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</si>
  <si>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</si>
  <si>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</si>
  <si>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</si>
  <si>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</si>
  <si>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</si>
  <si>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</si>
  <si>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</si>
  <si>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</si>
  <si>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</si>
  <si>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</si>
  <si>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</si>
  <si>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</si>
  <si>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</si>
  <si>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</si>
  <si>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</si>
  <si>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</si>
  <si>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</si>
  <si>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</si>
  <si>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</si>
  <si>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</si>
  <si>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</si>
  <si>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</si>
  <si>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</si>
  <si>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</si>
  <si>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</si>
  <si>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</si>
  <si>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</si>
  <si>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</si>
  <si>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</si>
  <si>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</si>
  <si>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</si>
  <si>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</si>
  <si>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</si>
  <si>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</si>
  <si>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</si>
  <si>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</si>
  <si>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</si>
  <si>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</si>
  <si>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</si>
  <si>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</si>
  <si>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</si>
  <si>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</si>
  <si>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</si>
  <si>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</si>
  <si>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</si>
  <si>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</si>
  <si>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</si>
  <si>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</si>
  <si>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</si>
  <si>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</si>
  <si>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</si>
  <si>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</si>
  <si>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</si>
  <si>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</si>
  <si>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</si>
  <si>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</si>
  <si>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</si>
  <si>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</si>
  <si>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</si>
  <si>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</si>
  <si>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</si>
  <si>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</si>
  <si>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</si>
  <si>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</si>
  <si>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</si>
  <si>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</si>
  <si>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</si>
  <si>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</si>
  <si>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</si>
  <si>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</si>
  <si>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</si>
  <si>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</si>
  <si>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</si>
  <si>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</si>
  <si>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</si>
  <si>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</si>
  <si>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</si>
  <si>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</si>
  <si>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</si>
  <si>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</si>
  <si>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</si>
  <si>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</si>
  <si>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</si>
  <si>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</si>
  <si>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</si>
  <si>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</si>
  <si>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</si>
  <si>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</si>
  <si>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</si>
  <si>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</si>
  <si>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</si>
  <si>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</si>
  <si>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</si>
  <si>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</si>
  <si>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</si>
  <si>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</si>
  <si>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</si>
  <si>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</si>
  <si>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</si>
  <si>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</si>
  <si>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</si>
  <si>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</si>
  <si>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</si>
  <si>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</si>
  <si>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</si>
  <si>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</si>
  <si>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</si>
  <si>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</si>
  <si>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</si>
  <si>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</si>
  <si>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</si>
  <si>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</si>
  <si>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</si>
  <si>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</si>
  <si>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</si>
  <si>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</si>
  <si>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</si>
  <si>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</si>
  <si>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</si>
  <si>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</si>
  <si>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</si>
  <si>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</si>
  <si>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</si>
  <si>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</si>
  <si>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</si>
  <si>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</si>
  <si>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</si>
  <si>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</si>
  <si>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</si>
  <si>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</si>
  <si>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</si>
  <si>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</si>
  <si>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</si>
  <si>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</si>
  <si>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</si>
  <si>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</si>
  <si>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</si>
  <si>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</si>
  <si>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</si>
  <si>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</si>
  <si>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</si>
  <si>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</si>
  <si>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</si>
  <si>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</si>
  <si>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</si>
  <si>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</si>
  <si>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</si>
  <si>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</si>
  <si>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</si>
  <si>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</si>
  <si>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</si>
  <si>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</si>
  <si>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</si>
  <si>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</si>
  <si>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</si>
  <si>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</si>
  <si>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</si>
  <si>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</si>
  <si>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</si>
  <si>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</si>
  <si>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</si>
  <si>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</si>
  <si>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</si>
  <si>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</si>
  <si>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</si>
  <si>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</si>
  <si>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</si>
  <si>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</si>
  <si>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</si>
  <si>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</si>
  <si>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</si>
  <si>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</si>
  <si>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</si>
  <si>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</si>
  <si>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</si>
  <si>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</si>
  <si>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</si>
  <si>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</si>
  <si>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</si>
  <si>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</si>
  <si>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</si>
  <si>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</si>
  <si>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</si>
  <si>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</si>
  <si>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</si>
  <si>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</si>
  <si>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</si>
  <si>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</si>
  <si>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</si>
  <si>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</si>
  <si>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</si>
  <si>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</si>
  <si>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</si>
  <si>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</si>
  <si>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</si>
  <si>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</si>
  <si>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</si>
  <si>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</si>
  <si>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</si>
  <si>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</si>
  <si>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</si>
  <si>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</si>
  <si>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</si>
  <si>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</si>
  <si>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</si>
  <si>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</si>
  <si>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</si>
  <si>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</si>
  <si>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</si>
  <si>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</si>
  <si>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</si>
  <si>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</si>
  <si>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</si>
  <si>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</si>
  <si>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</si>
  <si>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</si>
  <si>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</si>
  <si>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</si>
  <si>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</si>
  <si>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</si>
  <si>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</si>
  <si>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</si>
  <si>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</si>
  <si>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</si>
  <si>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</si>
  <si>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</si>
  <si>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</si>
  <si>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</si>
  <si>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</si>
  <si>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</si>
  <si>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</si>
  <si>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</si>
  <si>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</si>
  <si>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</si>
  <si>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</si>
  <si>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</si>
  <si>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</si>
  <si>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</si>
  <si>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</si>
  <si>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</si>
  <si>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</si>
  <si>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</si>
  <si>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</si>
  <si>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</si>
  <si>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</si>
  <si>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</si>
  <si>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</si>
  <si>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</si>
  <si>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</si>
  <si>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</si>
  <si>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</si>
  <si>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</si>
  <si>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</si>
  <si>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</si>
  <si>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</si>
  <si>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</si>
  <si>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</si>
  <si>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</si>
  <si>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</si>
  <si>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</si>
  <si>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</si>
  <si>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</si>
  <si>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</si>
  <si>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</si>
  <si>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</si>
  <si>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</si>
  <si>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</si>
  <si>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</si>
  <si>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</si>
  <si>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</si>
  <si>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</si>
  <si>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</si>
  <si>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</si>
  <si>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</si>
  <si>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</si>
  <si>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</si>
  <si>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</si>
  <si>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</si>
  <si>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</si>
  <si>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</si>
  <si>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</si>
  <si>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</si>
  <si>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</si>
  <si>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</si>
  <si>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</si>
  <si>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</si>
  <si>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</si>
  <si>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</si>
  <si>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</si>
  <si>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</si>
  <si>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</si>
  <si>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</si>
  <si>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</si>
  <si>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</si>
  <si>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</si>
  <si>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</si>
  <si>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</si>
  <si>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</si>
  <si>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</si>
  <si>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</si>
  <si>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</si>
  <si>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</si>
  <si>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</si>
  <si>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</si>
  <si>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</si>
  <si>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</si>
  <si>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</si>
  <si>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</si>
  <si>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</si>
  <si>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</si>
  <si>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</si>
  <si>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</si>
  <si>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</si>
  <si>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</si>
  <si>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</si>
  <si>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</si>
  <si>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</si>
  <si>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</si>
  <si>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</si>
  <si>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</si>
  <si>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</si>
  <si>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</si>
  <si>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</si>
  <si>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</si>
  <si>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</si>
  <si>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</si>
  <si>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</si>
  <si>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</si>
  <si>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</si>
  <si>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</si>
  <si>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</si>
  <si>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</si>
  <si>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</si>
  <si>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</si>
  <si>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</si>
  <si>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</si>
  <si>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</si>
  <si>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</si>
  <si>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</si>
  <si>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</si>
  <si>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</si>
  <si>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</si>
  <si>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</si>
  <si>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</si>
  <si>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</si>
  <si>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</si>
  <si>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</si>
  <si>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</si>
  <si>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</si>
  <si>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</si>
  <si>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</si>
  <si>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</si>
  <si>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</si>
  <si>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</si>
  <si>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</si>
  <si>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</si>
  <si>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</si>
  <si>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</si>
  <si>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</si>
  <si>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</si>
  <si>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</si>
  <si>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</si>
  <si>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</si>
  <si>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</si>
  <si>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</si>
  <si>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</si>
  <si>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</si>
  <si>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</si>
  <si>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</si>
  <si>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</si>
  <si>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</si>
  <si>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</si>
  <si>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</si>
  <si>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</si>
  <si>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</si>
  <si>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</si>
  <si>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</si>
  <si>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</si>
  <si>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</si>
  <si>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</si>
  <si>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</si>
  <si>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</si>
  <si>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</si>
  <si>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</si>
  <si>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</si>
  <si>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</si>
  <si>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</si>
  <si>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</si>
  <si>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</si>
  <si>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</si>
  <si>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</si>
  <si>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</si>
  <si>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</si>
  <si>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</si>
  <si>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</si>
  <si>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</si>
  <si>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</si>
  <si>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</si>
  <si>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</si>
  <si>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</si>
  <si>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</si>
  <si>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</si>
  <si>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</si>
  <si>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</si>
  <si>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</si>
  <si>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</si>
  <si>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</si>
  <si>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</si>
  <si>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</si>
  <si>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</si>
  <si>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</si>
  <si>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</si>
  <si>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</si>
  <si>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</si>
  <si>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</si>
  <si>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</si>
  <si>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</si>
  <si>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</si>
  <si>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</si>
  <si>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</si>
  <si>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</si>
  <si>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</si>
  <si>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</si>
  <si>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</si>
  <si>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</si>
  <si>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</si>
  <si>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</si>
  <si>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</si>
  <si>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</si>
  <si>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</si>
  <si>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</si>
  <si>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</si>
  <si>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</si>
  <si>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</si>
  <si>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</si>
  <si>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</si>
  <si>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</si>
  <si>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</si>
  <si>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</si>
  <si>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</si>
  <si>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</si>
  <si>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</si>
  <si>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</si>
  <si>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</si>
  <si>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</si>
  <si>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</si>
  <si>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</si>
  <si>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</si>
  <si>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</si>
  <si>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</si>
  <si>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</si>
  <si>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</si>
  <si>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</si>
  <si>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</si>
  <si>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</si>
  <si>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</si>
  <si>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</si>
  <si>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</si>
  <si>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</si>
  <si>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</si>
  <si>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</si>
  <si>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</si>
  <si>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</si>
  <si>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</si>
  <si>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</si>
  <si>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</si>
  <si>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</si>
  <si>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</si>
  <si>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</si>
  <si>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</si>
  <si>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</si>
  <si>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</si>
  <si>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</si>
  <si>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</si>
  <si>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</si>
  <si>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</si>
  <si>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</si>
  <si>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</si>
  <si>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</si>
  <si>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</si>
  <si>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</si>
  <si>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</si>
  <si>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</si>
  <si>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</si>
  <si>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</si>
  <si>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</si>
  <si>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</si>
  <si>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</si>
  <si>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</si>
  <si>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</si>
  <si>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</si>
  <si>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</si>
  <si>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</si>
  <si>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</si>
  <si>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</si>
  <si>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</si>
  <si>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</si>
  <si>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</si>
  <si>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</si>
  <si>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</si>
  <si>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</si>
  <si>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</si>
  <si>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</si>
  <si>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</si>
  <si>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</si>
  <si>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</si>
  <si>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</si>
  <si>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</si>
  <si>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</si>
  <si>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</si>
  <si>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</si>
  <si>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</si>
  <si>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</si>
  <si>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</si>
  <si>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</si>
  <si>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</si>
  <si>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</si>
  <si>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</si>
  <si>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</si>
  <si>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</si>
  <si>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</si>
  <si>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</si>
  <si>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</si>
  <si>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</si>
  <si>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</si>
  <si>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</si>
  <si>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</si>
  <si>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</si>
  <si>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</si>
  <si>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</si>
  <si>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</si>
  <si>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</si>
  <si>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</si>
  <si>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</si>
  <si>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</si>
  <si>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</si>
  <si>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</si>
  <si>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</si>
  <si>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</si>
  <si>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</si>
  <si>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</si>
  <si>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</si>
  <si>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</si>
  <si>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</si>
  <si>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</si>
  <si>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</si>
  <si>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</si>
  <si>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</si>
  <si>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</si>
  <si>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</si>
  <si>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</si>
  <si>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</si>
  <si>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</si>
  <si>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</si>
  <si>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</si>
  <si>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</si>
  <si>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</si>
  <si>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</si>
  <si>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</si>
  <si>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</si>
  <si>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</si>
  <si>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</si>
  <si>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</si>
  <si>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</si>
  <si>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</si>
  <si>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</si>
  <si>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</si>
  <si>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</si>
  <si>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</si>
  <si>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</si>
  <si>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</si>
  <si>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</si>
  <si>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</si>
  <si>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</si>
  <si>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</si>
  <si>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</si>
  <si>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</si>
  <si>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</si>
  <si>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</si>
  <si>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</si>
  <si>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</si>
  <si>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</si>
  <si>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</si>
  <si>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</si>
  <si>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</si>
  <si>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</si>
  <si>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</si>
  <si>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</si>
  <si>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</si>
  <si>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</si>
  <si>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</si>
  <si>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</si>
  <si>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</si>
  <si>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</si>
  <si>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</si>
  <si>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</si>
  <si>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</si>
  <si>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</si>
  <si>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</si>
  <si>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</si>
  <si>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</si>
  <si>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</si>
  <si>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</si>
  <si>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</si>
  <si>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</si>
  <si>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</si>
  <si>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</si>
  <si>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</si>
  <si>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</si>
  <si>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</si>
  <si>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</si>
  <si>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</si>
  <si>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</si>
  <si>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</si>
  <si>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</si>
  <si>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</si>
  <si>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</si>
  <si>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</si>
  <si>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</si>
  <si>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</si>
  <si>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</si>
  <si>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</si>
  <si>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</si>
  <si>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</si>
  <si>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</si>
  <si>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</si>
  <si>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</si>
  <si>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</si>
  <si>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</si>
  <si>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</si>
  <si>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</si>
  <si>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</si>
  <si>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</si>
  <si>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</si>
  <si>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</si>
  <si>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</si>
  <si>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</si>
  <si>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</si>
  <si>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</si>
  <si>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</si>
  <si>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</si>
  <si>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</si>
  <si>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</si>
  <si>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</si>
  <si>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</si>
  <si>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</si>
  <si>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</si>
  <si>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</si>
  <si>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</si>
  <si>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</si>
  <si>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</si>
  <si>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</si>
  <si>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</si>
  <si>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</si>
  <si>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</si>
  <si>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</si>
  <si>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</si>
  <si>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</si>
  <si>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</si>
  <si>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</si>
  <si>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</si>
  <si>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</si>
  <si>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</si>
  <si>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</si>
  <si>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</si>
  <si>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</si>
  <si>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</si>
  <si>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</si>
  <si>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</si>
  <si>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</si>
  <si>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</si>
  <si>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</si>
  <si>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</si>
  <si>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</si>
  <si>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</si>
  <si>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</si>
  <si>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</si>
  <si>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</si>
  <si>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</si>
  <si>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</si>
  <si>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</si>
  <si>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</si>
  <si>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</si>
  <si>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</si>
  <si>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</si>
  <si>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</si>
  <si>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</si>
  <si>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</si>
  <si>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</si>
  <si>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</si>
  <si>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</si>
  <si>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</si>
  <si>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</si>
  <si>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</si>
  <si>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</si>
  <si>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</si>
  <si>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</si>
  <si>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</si>
  <si>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</si>
  <si>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</si>
  <si>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</si>
  <si>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</si>
  <si>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</si>
  <si>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</si>
  <si>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</si>
  <si>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</si>
  <si>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</si>
  <si>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</si>
  <si>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</si>
  <si>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</si>
  <si>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</si>
  <si>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</si>
  <si>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</si>
  <si>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</si>
  <si>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</si>
  <si>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</si>
  <si>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</si>
  <si>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</si>
  <si>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</si>
  <si>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</si>
  <si>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</si>
  <si>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</si>
  <si>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</si>
  <si>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</si>
  <si>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</si>
  <si>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</si>
  <si>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</si>
  <si>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</si>
  <si>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</si>
  <si>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</si>
  <si>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</si>
  <si>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</si>
  <si>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</si>
  <si>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</si>
  <si>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</si>
  <si>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</si>
  <si>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</si>
  <si>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</si>
  <si>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</si>
  <si>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</si>
  <si>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</si>
  <si>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</si>
  <si>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</si>
  <si>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</si>
  <si>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</si>
  <si>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</si>
  <si>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</si>
  <si>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</si>
  <si>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</si>
  <si>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</si>
  <si>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</si>
  <si>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</si>
  <si>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</si>
  <si>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</si>
  <si>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</si>
  <si>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</si>
  <si>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</si>
  <si>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</si>
  <si>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</si>
  <si>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</si>
  <si>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</si>
  <si>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</si>
  <si>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</si>
  <si>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</si>
  <si>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</si>
  <si>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</si>
  <si>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</si>
  <si>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</si>
  <si>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</si>
  <si>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</si>
  <si>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</si>
  <si>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</si>
  <si>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</si>
  <si>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</si>
  <si>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</si>
  <si>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</si>
  <si>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</si>
  <si>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</si>
  <si>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</si>
  <si>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</si>
  <si>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</si>
  <si>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</si>
  <si>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</si>
  <si>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</si>
  <si>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</si>
  <si>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</si>
  <si>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</si>
  <si>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</si>
  <si>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</si>
  <si>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</si>
  <si>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</si>
  <si>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</si>
  <si>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</si>
  <si>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</si>
  <si>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</si>
  <si>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</si>
  <si>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</si>
  <si>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</si>
  <si>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</si>
  <si>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</si>
  <si>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</si>
  <si>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</si>
  <si>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</si>
  <si>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</si>
  <si>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</si>
  <si>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</si>
  <si>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</si>
  <si>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</si>
  <si>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</si>
  <si>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</si>
  <si>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</si>
  <si>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</si>
  <si>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</si>
  <si>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</si>
  <si>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</si>
  <si>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</si>
  <si>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</si>
  <si>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</si>
  <si>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</si>
  <si>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</si>
  <si>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</si>
  <si>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</si>
  <si>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</si>
  <si>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</si>
  <si>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</si>
  <si>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</si>
  <si>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</si>
  <si>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</si>
  <si>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</si>
  <si>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</si>
  <si>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</si>
  <si>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</si>
  <si>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</si>
  <si>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</si>
  <si>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</si>
  <si>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</si>
  <si>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</si>
  <si>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</si>
  <si>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</si>
  <si>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</si>
  <si>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</si>
  <si>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</si>
  <si>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</si>
  <si>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</si>
  <si>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</si>
  <si>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</si>
  <si>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</si>
  <si>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</si>
  <si>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</si>
  <si>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</si>
  <si>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</si>
  <si>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</si>
  <si>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</si>
  <si>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</si>
  <si>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</si>
  <si>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</si>
  <si>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</si>
  <si>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</si>
  <si>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</si>
  <si>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</si>
  <si>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</si>
  <si>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</si>
  <si>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</si>
  <si>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</si>
  <si>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</si>
  <si>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</si>
  <si>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</si>
  <si>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</si>
  <si>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</si>
  <si>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</si>
  <si>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</si>
  <si>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</si>
  <si>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</si>
  <si>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</si>
  <si>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</si>
  <si>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</si>
  <si>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</si>
  <si>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</si>
  <si>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</si>
  <si>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</si>
  <si>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</si>
  <si>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</si>
  <si>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</si>
  <si>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</si>
  <si>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</si>
  <si>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</si>
  <si>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</si>
  <si>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</si>
  <si>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</si>
  <si>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</si>
  <si>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</si>
  <si>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</si>
  <si>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</si>
  <si>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</si>
  <si>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</si>
  <si>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</si>
  <si>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</si>
  <si>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</si>
  <si>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</si>
  <si>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</si>
  <si>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</si>
  <si>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</si>
  <si>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</si>
  <si>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</si>
  <si>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</si>
  <si>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</si>
  <si>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</si>
  <si>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</si>
  <si>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</si>
  <si>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</si>
  <si>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</si>
  <si>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</si>
  <si>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</si>
  <si>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</si>
  <si>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</si>
  <si>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</si>
  <si>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</si>
  <si>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</si>
  <si>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</si>
  <si>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</si>
  <si>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</si>
  <si>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</si>
  <si>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</si>
  <si>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</si>
  <si>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</si>
  <si>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</si>
  <si>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</si>
  <si>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</si>
  <si>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</si>
  <si>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</si>
  <si>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</si>
  <si>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</si>
  <si>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</si>
  <si>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</si>
  <si>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</si>
  <si>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</si>
  <si>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</si>
  <si>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</si>
  <si>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</si>
  <si>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</si>
  <si>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</si>
  <si>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</si>
  <si>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</si>
  <si>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</si>
  <si>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</si>
  <si>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</si>
  <si>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</si>
  <si>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</si>
  <si>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</si>
  <si>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</si>
  <si>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</si>
  <si>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</si>
  <si>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</si>
  <si>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</si>
  <si>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</si>
  <si>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</si>
  <si>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</si>
  <si>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</si>
  <si>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</si>
  <si>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</si>
  <si>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</si>
  <si>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</si>
  <si>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</si>
  <si>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</si>
  <si>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</si>
  <si>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</si>
  <si>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</si>
  <si>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</si>
  <si>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</si>
  <si>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</si>
  <si>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</si>
  <si>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</si>
  <si>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</si>
  <si>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</si>
  <si>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</si>
  <si>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</si>
  <si>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</si>
  <si>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</si>
  <si>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</si>
  <si>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</si>
  <si>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</si>
  <si>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</si>
  <si>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</si>
  <si>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</si>
  <si>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</si>
  <si>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</si>
  <si>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</si>
  <si>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</si>
  <si>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</si>
  <si>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</si>
  <si>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</si>
  <si>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</si>
  <si>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</si>
  <si>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</si>
  <si>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</si>
  <si>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</si>
  <si>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</si>
  <si>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</si>
  <si>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</si>
  <si>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</si>
  <si>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</si>
  <si>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</si>
  <si>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</si>
  <si>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</si>
  <si>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</si>
  <si>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</si>
  <si>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</si>
  <si>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</si>
  <si>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</si>
  <si>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</si>
  <si>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</si>
  <si>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</si>
  <si>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</si>
  <si>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</si>
  <si>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</si>
  <si>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</si>
  <si>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</si>
  <si>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</si>
  <si>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</si>
  <si>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</si>
  <si>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</si>
  <si>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</si>
  <si>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</si>
  <si>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</si>
  <si>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</si>
  <si>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</si>
  <si>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</si>
  <si>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</si>
  <si>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</si>
  <si>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</si>
  <si>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</si>
  <si>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</si>
  <si>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</si>
  <si>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</si>
  <si>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</si>
  <si>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</si>
  <si>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</si>
  <si>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</si>
  <si>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</si>
  <si>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</si>
  <si>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</si>
  <si>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</si>
  <si>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</si>
  <si>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</si>
  <si>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</si>
  <si>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</si>
  <si>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</si>
  <si>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</si>
  <si>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</si>
  <si>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</si>
  <si>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</si>
  <si>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</si>
  <si>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</si>
  <si>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</si>
  <si>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</si>
  <si>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</si>
  <si>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</si>
  <si>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</si>
  <si>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</si>
  <si>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</si>
  <si>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</si>
  <si>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</si>
  <si>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</si>
  <si>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</si>
  <si>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</si>
  <si>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</si>
  <si>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</si>
  <si>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</si>
  <si>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</si>
  <si>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</si>
  <si>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</si>
  <si>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</si>
  <si>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</si>
  <si>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</si>
  <si>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</si>
  <si>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</si>
  <si>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</si>
  <si>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</si>
  <si>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</si>
  <si>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</si>
  <si>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</si>
  <si>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</si>
  <si>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</si>
  <si>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</si>
  <si>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</si>
  <si>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</si>
  <si>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</si>
  <si>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</si>
  <si>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</si>
  <si>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</si>
  <si>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</si>
  <si>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</si>
  <si>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</si>
  <si>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</si>
  <si>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</si>
  <si>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</si>
  <si>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</si>
  <si>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</si>
  <si>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</si>
  <si>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</si>
  <si>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</si>
  <si>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</si>
  <si>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</si>
  <si>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</si>
  <si>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</si>
  <si>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</si>
  <si>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</si>
  <si>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</si>
  <si>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</si>
  <si>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</si>
  <si>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</si>
  <si>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</si>
  <si>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</si>
  <si>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</si>
  <si>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</si>
  <si>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</si>
  <si>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</si>
  <si>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</si>
  <si>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</si>
  <si>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</si>
  <si>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</si>
  <si>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</si>
  <si>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</si>
  <si>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</si>
  <si>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</si>
  <si>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</si>
  <si>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</si>
  <si>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</si>
  <si>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</si>
  <si>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</si>
  <si>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</si>
  <si>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</si>
  <si>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</si>
  <si>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</si>
  <si>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</si>
  <si>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</si>
  <si>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</si>
  <si>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</si>
  <si>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</si>
  <si>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</si>
  <si>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</si>
  <si>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</si>
  <si>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</si>
  <si>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</si>
  <si>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</si>
  <si>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</si>
  <si>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</si>
  <si>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</si>
  <si>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</si>
  <si>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</si>
  <si>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</si>
  <si>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</si>
  <si>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</si>
  <si>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</si>
  <si>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</si>
  <si>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</si>
  <si>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</si>
  <si>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</si>
  <si>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</si>
  <si>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</si>
  <si>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</si>
  <si>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</si>
  <si>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</si>
  <si>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</si>
  <si>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</si>
  <si>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</si>
  <si>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</si>
  <si>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</si>
  <si>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</si>
  <si>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</si>
  <si>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</si>
  <si>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</si>
  <si>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</si>
  <si>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</si>
  <si>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</si>
  <si>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</si>
  <si>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</si>
  <si>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</si>
  <si>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</si>
  <si>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</si>
  <si>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</si>
  <si>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</si>
  <si>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</si>
  <si>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</si>
  <si>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</si>
  <si>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</si>
  <si>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</si>
  <si>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</si>
  <si>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</si>
  <si>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</si>
  <si>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</si>
  <si>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</si>
  <si>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</si>
  <si>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</si>
  <si>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</si>
  <si>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</si>
  <si>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</si>
  <si>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</si>
  <si>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</si>
  <si>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</si>
  <si>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</si>
  <si>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</si>
  <si>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</si>
  <si>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</si>
  <si>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</si>
  <si>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</si>
  <si>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</si>
  <si>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</si>
  <si>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</si>
  <si>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</si>
  <si>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</si>
  <si>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</si>
  <si>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</si>
  <si>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</si>
  <si>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</si>
  <si>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</si>
  <si>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</si>
  <si>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</si>
  <si>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</si>
  <si>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</si>
  <si>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</si>
  <si>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</si>
  <si>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</si>
  <si>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</si>
  <si>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</si>
  <si>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</si>
  <si>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</si>
  <si>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</si>
  <si>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</si>
  <si>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</si>
  <si>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</si>
  <si>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</si>
  <si>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</si>
  <si>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</si>
  <si>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</si>
  <si>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</si>
  <si>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</si>
  <si>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</si>
  <si>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</si>
  <si>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</si>
  <si>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</si>
  <si>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</si>
  <si>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</si>
  <si>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</si>
  <si>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</si>
  <si>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</si>
  <si>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</si>
  <si>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</si>
  <si>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</si>
  <si>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</si>
  <si>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</si>
  <si>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</si>
  <si>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</si>
  <si>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</si>
  <si>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</si>
  <si>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</si>
  <si>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</si>
  <si>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</si>
  <si>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</si>
  <si>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</si>
  <si>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</si>
  <si>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</si>
  <si>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</si>
  <si>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</si>
  <si>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</si>
  <si>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</si>
  <si>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</si>
  <si>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</si>
  <si>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</si>
  <si>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</si>
  <si>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</si>
  <si>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</si>
  <si>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</si>
  <si>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</si>
  <si>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</si>
  <si>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</si>
  <si>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</si>
  <si>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</si>
  <si>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</si>
  <si>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</si>
  <si>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</si>
  <si>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</si>
  <si>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</si>
  <si>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</si>
  <si>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</si>
  <si>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</si>
  <si>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</si>
  <si>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</si>
  <si>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</si>
  <si>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</si>
  <si>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</si>
  <si>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</si>
  <si>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</si>
  <si>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</si>
  <si>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</si>
  <si>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</si>
  <si>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</si>
  <si>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</si>
  <si>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</si>
  <si>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</si>
  <si>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</si>
  <si>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</si>
  <si>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</si>
  <si>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</si>
  <si>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</si>
  <si>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</si>
  <si>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</si>
  <si>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</si>
  <si>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</si>
  <si>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</si>
  <si>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</si>
  <si>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</si>
  <si>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</si>
  <si>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</si>
  <si>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</si>
  <si>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</si>
  <si>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</si>
  <si>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</si>
  <si>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</si>
  <si>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</si>
  <si>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</si>
  <si>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</si>
  <si>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</si>
  <si>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</si>
  <si>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</si>
  <si>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</si>
  <si>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</si>
  <si>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</si>
  <si>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</si>
  <si>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</si>
  <si>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</si>
  <si>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</si>
  <si>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</si>
  <si>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</si>
  <si>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</si>
  <si>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</si>
  <si>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</si>
  <si>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</si>
  <si>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</si>
  <si>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</si>
  <si>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</si>
  <si>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</si>
  <si>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</si>
  <si>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</si>
  <si>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</si>
  <si>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</si>
  <si>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</si>
  <si>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</si>
  <si>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</si>
  <si>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</si>
  <si>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</si>
  <si>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</si>
  <si>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</si>
  <si>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</si>
  <si>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</si>
  <si>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</si>
  <si>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</si>
  <si>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</si>
  <si>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</si>
  <si>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</si>
  <si>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</si>
  <si>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</si>
  <si>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</si>
  <si>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</si>
  <si>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</si>
  <si>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</si>
  <si>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</si>
  <si>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</si>
  <si>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</si>
  <si>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</si>
  <si>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</si>
  <si>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</si>
  <si>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</si>
  <si>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</si>
  <si>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</si>
  <si>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</si>
  <si>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</si>
  <si>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</si>
  <si>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</si>
  <si>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</si>
  <si>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</si>
  <si>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</si>
  <si>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</si>
  <si>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</si>
  <si>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</si>
  <si>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</si>
  <si>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</si>
  <si>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</si>
  <si>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</si>
  <si>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</si>
  <si>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</si>
  <si>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</si>
  <si>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</si>
  <si>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</si>
  <si>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</si>
  <si>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</si>
  <si>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</si>
  <si>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</si>
  <si>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</si>
  <si>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</si>
  <si>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</si>
  <si>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</si>
  <si>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</si>
  <si>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</si>
  <si>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</si>
  <si>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</si>
  <si>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</si>
  <si>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</si>
  <si>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</si>
  <si>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</si>
  <si>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</si>
  <si>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</si>
  <si>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</si>
  <si>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</si>
  <si>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</si>
  <si>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</si>
  <si>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</si>
  <si>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</si>
  <si>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</si>
  <si>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</si>
  <si>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</si>
  <si>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</si>
  <si>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</si>
  <si>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</si>
  <si>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</si>
  <si>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</si>
  <si>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</si>
  <si>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</si>
  <si>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</si>
  <si>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</si>
  <si>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</si>
  <si>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</si>
  <si>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</si>
  <si>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</si>
  <si>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</si>
  <si>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</si>
  <si>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</si>
  <si>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</si>
  <si>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</si>
  <si>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</si>
  <si>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</si>
  <si>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</si>
  <si>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</si>
  <si>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</si>
  <si>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</si>
  <si>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</si>
  <si>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</si>
  <si>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</si>
  <si>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</si>
  <si>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</si>
  <si>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</si>
  <si>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</si>
  <si>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</si>
  <si>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</si>
  <si>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</si>
  <si>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</si>
  <si>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</si>
  <si>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</si>
  <si>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</si>
  <si>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</si>
  <si>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</si>
  <si>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</si>
  <si>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</si>
  <si>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</si>
  <si>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</si>
  <si>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</si>
  <si>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</si>
  <si>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</si>
  <si>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</si>
  <si>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</si>
  <si>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</si>
  <si>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</si>
  <si>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</si>
  <si>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</si>
  <si>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</si>
  <si>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</si>
  <si>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</si>
  <si>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</si>
  <si>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</si>
  <si>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</si>
  <si>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</si>
  <si>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</si>
  <si>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</si>
  <si>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</si>
  <si>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</si>
  <si>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</si>
  <si>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</si>
  <si>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</si>
  <si>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</si>
  <si>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</si>
  <si>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</si>
  <si>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</si>
  <si>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</si>
  <si>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</si>
  <si>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</si>
  <si>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</si>
  <si>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</si>
  <si>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</si>
  <si>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</si>
  <si>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</si>
  <si>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</si>
  <si>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</si>
  <si>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</si>
  <si>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</si>
  <si>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</si>
  <si>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</si>
  <si>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</si>
  <si>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</si>
  <si>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</si>
  <si>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</si>
  <si>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</si>
  <si>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</si>
  <si>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</si>
  <si>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</si>
  <si>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</si>
  <si>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</si>
  <si>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</si>
  <si>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</si>
  <si>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</si>
  <si>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</si>
  <si>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</si>
  <si>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</si>
  <si>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</si>
  <si>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</si>
  <si>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</si>
  <si>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</si>
  <si>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</si>
  <si>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</si>
  <si>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</si>
  <si>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</si>
  <si>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</si>
  <si>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</si>
  <si>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</si>
  <si>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</si>
  <si>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</si>
  <si>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</si>
  <si>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</si>
  <si>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</si>
  <si>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</si>
  <si>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</si>
  <si>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</si>
  <si>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</si>
  <si>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</si>
  <si>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</si>
  <si>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</si>
  <si>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</si>
  <si>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</si>
  <si>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</si>
  <si>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</si>
  <si>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</si>
  <si>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</si>
  <si>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</si>
  <si>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</si>
  <si>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</si>
  <si>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</si>
  <si>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</si>
  <si>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</si>
  <si>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</si>
  <si>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</si>
  <si>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</si>
  <si>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</si>
  <si>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</si>
  <si>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</si>
  <si>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</si>
  <si>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</si>
  <si>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</si>
  <si>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</si>
  <si>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</si>
  <si>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</si>
  <si>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</si>
  <si>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</si>
  <si>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</si>
  <si>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</si>
  <si>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</si>
  <si>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</si>
  <si>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</si>
  <si>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</si>
  <si>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</si>
  <si>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</si>
  <si>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</si>
  <si>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</si>
  <si>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</si>
  <si>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</si>
  <si>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</si>
  <si>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</si>
  <si>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</si>
  <si>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</si>
  <si>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</si>
  <si>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</si>
  <si>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</si>
  <si>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</si>
  <si>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</si>
  <si>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</si>
  <si>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</si>
  <si>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</si>
  <si>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</si>
  <si>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</si>
  <si>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</si>
  <si>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</si>
  <si>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</si>
  <si>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</si>
  <si>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</si>
  <si>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</si>
  <si>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</si>
  <si>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</si>
  <si>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</si>
  <si>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</si>
  <si>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</si>
  <si>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</si>
  <si>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</si>
  <si>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</si>
  <si>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</si>
  <si>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</si>
  <si>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</si>
  <si>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</si>
  <si>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</si>
  <si>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</si>
  <si>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</si>
  <si>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</si>
  <si>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</si>
  <si>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</si>
  <si>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</si>
  <si>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</si>
  <si>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</si>
  <si>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</si>
  <si>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</si>
  <si>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</si>
  <si>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</si>
  <si>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</si>
  <si>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</si>
  <si>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</si>
  <si>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</si>
  <si>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</si>
  <si>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</si>
  <si>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</si>
  <si>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</si>
  <si>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</si>
  <si>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</si>
  <si>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</si>
  <si>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</si>
  <si>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</si>
  <si>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</si>
  <si>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</si>
  <si>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</si>
  <si>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</si>
  <si>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</si>
  <si>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</si>
  <si>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</si>
  <si>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</si>
  <si>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</si>
  <si>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</si>
  <si>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</si>
  <si>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</si>
  <si>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</si>
  <si>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</si>
  <si>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</si>
  <si>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</si>
  <si>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</si>
  <si>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</si>
  <si>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</si>
  <si>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</si>
  <si>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</si>
  <si>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</si>
  <si>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</si>
  <si>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</si>
  <si>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</si>
  <si>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</si>
  <si>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</si>
  <si>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</si>
  <si>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</si>
  <si>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</si>
  <si>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</si>
  <si>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</si>
  <si>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</si>
  <si>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</si>
  <si>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</si>
  <si>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</si>
  <si>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</si>
  <si>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</si>
  <si>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</si>
  <si>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</si>
  <si>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</si>
  <si>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</si>
  <si>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</si>
  <si>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</si>
  <si>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</si>
  <si>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</si>
  <si>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</si>
  <si>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</si>
  <si>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</si>
  <si>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</si>
  <si>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</si>
  <si>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</si>
  <si>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</si>
  <si>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</si>
  <si>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</si>
  <si>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</si>
  <si>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</si>
  <si>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</si>
  <si>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</si>
  <si>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</si>
  <si>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</si>
  <si>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</si>
  <si>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</si>
  <si>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</si>
  <si>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</si>
  <si>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</si>
  <si>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</si>
  <si>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</si>
  <si>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</si>
  <si>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</si>
  <si>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</si>
  <si>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</si>
  <si>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</si>
  <si>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</si>
  <si>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</si>
  <si>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</si>
  <si>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</si>
  <si>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</si>
  <si>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</si>
  <si>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</si>
  <si>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</si>
  <si>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</si>
  <si>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</si>
  <si>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</si>
  <si>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</si>
  <si>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</si>
  <si>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</si>
  <si>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</si>
  <si>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</si>
  <si>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</si>
  <si>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</si>
  <si>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</si>
  <si>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</si>
  <si>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</si>
  <si>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</si>
  <si>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</si>
  <si>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</si>
  <si>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</si>
  <si>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</si>
  <si>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</si>
  <si>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</si>
  <si>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</si>
  <si>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</si>
  <si>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</si>
  <si>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</si>
  <si>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</si>
  <si>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</si>
  <si>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</si>
  <si>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</si>
  <si>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</si>
  <si>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</si>
  <si>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</si>
  <si>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</si>
  <si>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</si>
  <si>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</si>
  <si>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</si>
  <si>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</si>
  <si>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</si>
  <si>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</si>
  <si>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</si>
  <si>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</si>
  <si>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</si>
  <si>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</si>
  <si>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</si>
  <si>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</si>
  <si>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</si>
  <si>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</si>
  <si>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</si>
  <si>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</si>
  <si>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</si>
  <si>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</si>
  <si>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</si>
  <si>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</si>
  <si>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</si>
  <si>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</si>
  <si>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</si>
  <si>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</si>
  <si>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</si>
  <si>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</si>
  <si>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</si>
  <si>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</si>
  <si>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</si>
  <si>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</si>
  <si>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</si>
  <si>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</si>
  <si>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</si>
  <si>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</si>
  <si>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</si>
  <si>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</si>
  <si>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</si>
  <si>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</si>
  <si>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</si>
  <si>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</si>
  <si>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</si>
  <si>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</si>
  <si>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</si>
  <si>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</si>
  <si>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</si>
  <si>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</si>
  <si>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</si>
  <si>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</si>
  <si>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</si>
  <si>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</si>
  <si>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</si>
  <si>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</si>
  <si>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</si>
  <si>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</si>
  <si>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</si>
  <si>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</si>
  <si>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</si>
  <si>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</si>
  <si>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</si>
  <si>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</si>
  <si>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</si>
  <si>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</si>
  <si>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</si>
  <si>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</si>
  <si>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</si>
  <si>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</si>
  <si>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</si>
  <si>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</si>
  <si>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</si>
  <si>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</si>
  <si>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</si>
  <si>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</si>
  <si>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</si>
  <si>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</si>
  <si>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</si>
  <si>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</si>
  <si>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</si>
  <si>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</si>
  <si>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</si>
  <si>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</si>
  <si>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</si>
  <si>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</si>
  <si>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</si>
  <si>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</si>
  <si>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</si>
  <si>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</si>
  <si>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</si>
  <si>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</si>
  <si>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</si>
  <si>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</si>
  <si>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</si>
  <si>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</si>
  <si>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</si>
  <si>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</si>
  <si>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</si>
  <si>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</si>
  <si>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</si>
  <si>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</si>
  <si>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</si>
  <si>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</si>
  <si>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</si>
  <si>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</si>
  <si>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</si>
  <si>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</si>
  <si>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</si>
  <si>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</si>
  <si>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</si>
  <si>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</si>
  <si>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</si>
  <si>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</si>
  <si>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</si>
  <si>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</si>
  <si>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</si>
  <si>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</si>
  <si>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</si>
  <si>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</si>
  <si>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</si>
  <si>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</si>
  <si>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</si>
  <si>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</si>
  <si>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</si>
  <si>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</si>
  <si>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</si>
  <si>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</si>
  <si>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</si>
  <si>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</si>
  <si>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</si>
  <si>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</si>
  <si>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</si>
  <si>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</si>
  <si>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</si>
  <si>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</si>
  <si>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</si>
  <si>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</si>
  <si>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</si>
  <si>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</si>
  <si>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</si>
  <si>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</si>
  <si>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</si>
  <si>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</si>
  <si>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</si>
  <si>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</si>
  <si>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</si>
  <si>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</si>
  <si>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</si>
  <si>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</si>
  <si>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</si>
  <si>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</si>
  <si>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</si>
  <si>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</si>
  <si>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</si>
  <si>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</si>
  <si>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</si>
  <si>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</si>
  <si>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</si>
  <si>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</si>
  <si>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</si>
  <si>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</si>
  <si>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</si>
  <si>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</si>
  <si>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</si>
  <si>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</si>
  <si>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</si>
  <si>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</si>
  <si>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</si>
  <si>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</si>
  <si>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</si>
  <si>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</si>
  <si>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</si>
  <si>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</si>
  <si>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</si>
  <si>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</si>
  <si>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</si>
  <si>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</si>
  <si>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</si>
  <si>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</si>
  <si>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</si>
  <si>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</si>
  <si>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</si>
  <si>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</si>
  <si>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</si>
  <si>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</si>
  <si>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</si>
  <si>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</si>
  <si>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</si>
  <si>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</si>
  <si>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</si>
  <si>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</si>
  <si>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</si>
  <si>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</si>
  <si>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</si>
  <si>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</si>
  <si>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</si>
  <si>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</si>
  <si>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</si>
  <si>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</si>
  <si>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</si>
  <si>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</si>
  <si>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</si>
  <si>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</si>
  <si>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</si>
  <si>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</si>
  <si>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</si>
  <si>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</si>
  <si>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</si>
  <si>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</si>
  <si>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</si>
  <si>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</si>
  <si>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</si>
  <si>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</si>
  <si>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</si>
  <si>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</si>
  <si>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</si>
  <si>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</si>
  <si>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</si>
  <si>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</si>
  <si>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</si>
  <si>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</si>
  <si>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</si>
  <si>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</si>
  <si>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</si>
  <si>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</si>
  <si>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</si>
  <si>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</si>
  <si>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</si>
  <si>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</si>
  <si>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</si>
  <si>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</si>
  <si>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</si>
  <si>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</si>
  <si>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</si>
  <si>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</si>
  <si>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</si>
  <si>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</si>
  <si>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</si>
  <si>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</si>
  <si>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</si>
  <si>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</si>
  <si>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</si>
  <si>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</si>
  <si>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</si>
  <si>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</si>
  <si>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</si>
  <si>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</si>
  <si>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</si>
  <si>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</si>
  <si>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</si>
  <si>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</si>
  <si>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</si>
  <si>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</si>
  <si>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</si>
  <si>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</si>
  <si>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</si>
  <si>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</si>
  <si>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</si>
  <si>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</si>
  <si>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</si>
  <si>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</si>
  <si>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</si>
  <si>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</si>
  <si>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</si>
  <si>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</si>
  <si>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</si>
  <si>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</si>
  <si>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</si>
  <si>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</si>
  <si>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</si>
  <si>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</si>
  <si>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</si>
  <si>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</si>
  <si>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</si>
  <si>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</si>
  <si>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</si>
  <si>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</si>
  <si>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</si>
  <si>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</si>
  <si>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</si>
  <si>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</si>
  <si>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</si>
  <si>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</si>
  <si>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</si>
  <si>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</si>
  <si>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</si>
  <si>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</si>
  <si>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</si>
  <si>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</si>
  <si>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</si>
  <si>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</si>
  <si>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</si>
  <si>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</si>
  <si>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</si>
  <si>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</si>
  <si>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</si>
  <si>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</si>
  <si>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</si>
  <si>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</si>
  <si>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</si>
  <si>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</si>
  <si>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</si>
  <si>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</si>
  <si>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</si>
  <si>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</si>
  <si>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</si>
  <si>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</si>
  <si>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</si>
  <si>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</si>
  <si>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</si>
  <si>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</si>
  <si>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</si>
  <si>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</si>
  <si>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</si>
  <si>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</si>
  <si>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</si>
  <si>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</si>
  <si>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</si>
  <si>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</si>
  <si>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</si>
  <si>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</si>
  <si>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</si>
  <si>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</si>
  <si>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</si>
  <si>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</si>
  <si>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</si>
  <si>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</si>
  <si>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</si>
  <si>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</si>
  <si>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</si>
  <si>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</si>
  <si>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</si>
  <si>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</si>
  <si>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</si>
  <si>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</si>
  <si>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</si>
  <si>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</si>
  <si>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</si>
  <si>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</si>
  <si>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</si>
  <si>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</si>
  <si>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</si>
  <si>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</si>
  <si>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</si>
  <si>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</si>
  <si>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</si>
  <si>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</si>
  <si>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</si>
  <si>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</si>
  <si>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</si>
  <si>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</si>
  <si>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</si>
  <si>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</si>
  <si>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</si>
  <si>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</si>
  <si>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</si>
  <si>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</si>
  <si>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</si>
  <si>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</si>
  <si>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</si>
  <si>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</si>
  <si>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</si>
  <si>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</si>
  <si>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</si>
  <si>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</si>
  <si>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</si>
  <si>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</si>
  <si>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</si>
  <si>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</si>
  <si>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</si>
  <si>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</si>
  <si>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</si>
  <si>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</si>
  <si>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</si>
  <si>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</si>
  <si>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</si>
  <si>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</si>
  <si>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</si>
  <si>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</si>
  <si>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</si>
  <si>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</si>
  <si>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</si>
  <si>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</si>
  <si>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</si>
  <si>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</si>
  <si>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</si>
  <si>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</si>
  <si>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</si>
  <si>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</si>
  <si>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</si>
  <si>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</si>
  <si>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</si>
  <si>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</si>
  <si>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</si>
  <si>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</si>
  <si>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</si>
  <si>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</si>
  <si>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</si>
  <si>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</si>
  <si>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</si>
  <si>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</si>
  <si>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</si>
  <si>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</si>
  <si>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</si>
  <si>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</si>
  <si>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</si>
  <si>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</si>
  <si>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</si>
  <si>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</si>
  <si>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</si>
  <si>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</si>
  <si>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</si>
  <si>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</si>
  <si>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</si>
  <si>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</si>
  <si>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</si>
  <si>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</si>
  <si>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</si>
  <si>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</si>
  <si>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</si>
  <si>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</si>
  <si>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</si>
  <si>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</si>
  <si>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</si>
  <si>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</si>
  <si>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</si>
  <si>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</si>
  <si>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</si>
  <si>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</si>
  <si>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</si>
  <si>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</si>
  <si>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</si>
  <si>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</si>
  <si>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</si>
  <si>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</si>
  <si>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</si>
  <si>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</si>
  <si>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</si>
  <si>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</si>
  <si>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</si>
  <si>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</si>
  <si>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</si>
  <si>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</si>
  <si>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</si>
  <si>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</si>
  <si>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</si>
  <si>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</si>
  <si>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</si>
  <si>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</si>
  <si>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</si>
  <si>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</si>
  <si>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</si>
  <si>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</si>
  <si>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</si>
  <si>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</si>
  <si>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</si>
  <si>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</si>
  <si>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</si>
  <si>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</si>
  <si>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</si>
  <si>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</si>
  <si>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</si>
  <si>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</si>
  <si>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</si>
  <si>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</si>
  <si>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</si>
  <si>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</si>
  <si>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</si>
  <si>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</si>
  <si>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</si>
  <si>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</si>
  <si>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</si>
  <si>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</si>
  <si>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</si>
  <si>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</si>
  <si>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</si>
  <si>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</si>
  <si>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</si>
  <si>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</si>
  <si>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</si>
  <si>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</si>
  <si>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</si>
  <si>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</si>
  <si>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</si>
  <si>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</si>
  <si>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</si>
  <si>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</si>
  <si>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</si>
  <si>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</si>
  <si>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</si>
  <si>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</si>
  <si>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</si>
  <si>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</si>
  <si>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</si>
  <si>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</si>
  <si>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</si>
  <si>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</si>
  <si>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</si>
  <si>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</si>
  <si>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</si>
  <si>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</si>
  <si>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</si>
  <si>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</si>
  <si>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</si>
  <si>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</si>
  <si>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</si>
  <si>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</si>
  <si>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</si>
  <si>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</si>
  <si>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</si>
  <si>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</si>
  <si>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</si>
  <si>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</si>
  <si>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</si>
  <si>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</si>
  <si>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</si>
  <si>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</si>
  <si>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</si>
  <si>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</si>
  <si>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</si>
  <si>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</si>
  <si>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</si>
  <si>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</si>
  <si>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</si>
  <si>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</si>
  <si>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</si>
  <si>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</si>
  <si>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</si>
  <si>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</si>
  <si>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</si>
  <si>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</si>
  <si>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</si>
  <si>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</si>
  <si>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</si>
  <si>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</si>
  <si>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</si>
  <si>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</si>
  <si>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</si>
  <si>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</si>
  <si>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</si>
  <si>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</si>
  <si>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</si>
  <si>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</si>
  <si>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</si>
  <si>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</si>
  <si>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</si>
  <si>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</si>
  <si>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</si>
  <si>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</si>
  <si>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</si>
  <si>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</si>
  <si>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</si>
  <si>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</si>
  <si>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</si>
  <si>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</si>
  <si>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</si>
  <si>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</si>
  <si>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</si>
  <si>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</si>
  <si>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</si>
  <si>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</si>
  <si>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</si>
  <si>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</si>
  <si>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</si>
  <si>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</si>
  <si>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</si>
  <si>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</si>
  <si>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</si>
  <si>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</si>
  <si>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</si>
  <si>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</si>
  <si>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</si>
  <si>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</si>
  <si>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</si>
  <si>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</si>
  <si>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</si>
  <si>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</si>
  <si>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</si>
  <si>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</si>
  <si>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</si>
  <si>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</si>
  <si>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</si>
  <si>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</si>
  <si>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</si>
  <si>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</si>
  <si>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</si>
  <si>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</si>
  <si>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</si>
  <si>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</si>
  <si>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</si>
  <si>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</si>
  <si>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</si>
  <si>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</si>
  <si>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</si>
  <si>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</si>
  <si>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</si>
  <si>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</si>
  <si>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</si>
  <si>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</si>
  <si>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</si>
  <si>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</si>
  <si>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</si>
  <si>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</si>
  <si>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</si>
  <si>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</si>
  <si>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</si>
  <si>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</si>
  <si>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</si>
  <si>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</si>
  <si>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</si>
  <si>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</si>
  <si>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</si>
  <si>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</si>
  <si>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</si>
  <si>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</si>
  <si>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</si>
  <si>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</si>
  <si>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</si>
  <si>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</si>
  <si>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</si>
  <si>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</si>
  <si>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</si>
  <si>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</si>
  <si>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</si>
  <si>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</si>
  <si>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</si>
  <si>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</si>
  <si>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</si>
  <si>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</si>
  <si>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</si>
  <si>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</si>
  <si>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</si>
  <si>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</si>
  <si>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</si>
  <si>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</si>
  <si>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</si>
  <si>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</si>
  <si>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</si>
  <si>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</si>
  <si>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</si>
  <si>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</si>
  <si>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</si>
  <si>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</si>
  <si>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</si>
  <si>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</si>
  <si>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</si>
  <si>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</si>
  <si>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</si>
  <si>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</si>
  <si>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</si>
  <si>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</si>
  <si>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</si>
  <si>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</si>
  <si>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</si>
  <si>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</si>
  <si>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</si>
  <si>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</si>
  <si>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</si>
  <si>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</si>
  <si>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</si>
  <si>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</si>
  <si>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</si>
  <si>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</si>
  <si>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</si>
  <si>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</si>
  <si>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</si>
  <si>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</si>
  <si>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</si>
  <si>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</si>
  <si>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</si>
  <si>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</si>
  <si>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</si>
  <si>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</si>
  <si>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</si>
  <si>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</si>
  <si>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</si>
  <si>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</si>
  <si>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</si>
  <si>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</si>
  <si>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</si>
  <si>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</si>
  <si>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</si>
  <si>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</si>
  <si>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</si>
  <si>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</si>
  <si>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</si>
  <si>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</si>
  <si>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</si>
  <si>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</si>
  <si>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</si>
  <si>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</si>
  <si>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</si>
  <si>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</si>
  <si>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</si>
  <si>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</si>
  <si>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</si>
  <si>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</si>
  <si>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</si>
  <si>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</si>
  <si>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</si>
  <si>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</si>
  <si>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</si>
  <si>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</si>
  <si>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</si>
  <si>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</si>
  <si>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</si>
  <si>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</si>
  <si>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</si>
  <si>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</si>
  <si>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</si>
  <si>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</si>
  <si>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</si>
  <si>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</si>
  <si>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</si>
  <si>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</si>
  <si>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</si>
  <si>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</si>
  <si>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</si>
  <si>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</si>
  <si>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</si>
  <si>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</si>
  <si>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</si>
  <si>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</si>
  <si>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</si>
  <si>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</si>
  <si>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</si>
  <si>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</si>
  <si>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</si>
  <si>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</si>
  <si>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</si>
  <si>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</si>
  <si>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</si>
  <si>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</si>
  <si>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</si>
  <si>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</si>
  <si>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</si>
  <si>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</si>
  <si>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</si>
  <si>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</si>
  <si>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</si>
  <si>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</si>
  <si>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</si>
  <si>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</si>
  <si>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</si>
  <si>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</si>
  <si>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</si>
  <si>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</si>
  <si>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</si>
  <si>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</si>
  <si>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</si>
  <si>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</si>
  <si>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</si>
  <si>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</si>
  <si>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</si>
  <si>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</si>
  <si>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</si>
  <si>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</si>
  <si>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</si>
  <si>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</si>
  <si>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</si>
  <si>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</si>
  <si>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</si>
  <si>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</si>
  <si>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</si>
  <si>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</si>
  <si>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</si>
  <si>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</si>
  <si>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</si>
  <si>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</si>
  <si>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</si>
  <si>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</si>
  <si>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</si>
  <si>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</si>
  <si>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</si>
  <si>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</si>
  <si>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</si>
  <si>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</si>
  <si>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</si>
  <si>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</si>
  <si>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</si>
  <si>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</si>
  <si>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</si>
  <si>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</si>
  <si>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</si>
  <si>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</si>
  <si>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</si>
  <si>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</si>
  <si>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</si>
  <si>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</si>
  <si>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</si>
  <si>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</si>
  <si>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</si>
  <si>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</si>
  <si>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</si>
  <si>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</si>
  <si>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</si>
  <si>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</si>
  <si>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</si>
  <si>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</si>
  <si>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</si>
  <si>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</si>
  <si>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</si>
  <si>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</si>
  <si>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</si>
  <si>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</si>
  <si>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</si>
  <si>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</si>
  <si>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</si>
  <si>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</si>
  <si>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</si>
  <si>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</si>
  <si>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</si>
  <si>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</si>
  <si>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</si>
  <si>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</si>
  <si>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</si>
  <si>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</si>
  <si>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</si>
  <si>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</si>
  <si>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</si>
  <si>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</si>
  <si>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</si>
  <si>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</si>
  <si>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</si>
  <si>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</si>
  <si>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</si>
  <si>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</si>
  <si>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</si>
  <si>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</si>
  <si>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</si>
  <si>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</si>
  <si>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</si>
  <si>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</si>
  <si>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</si>
  <si>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</si>
  <si>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</si>
  <si>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</si>
  <si>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</si>
  <si>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</si>
  <si>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</si>
  <si>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</si>
  <si>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</si>
  <si>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</si>
  <si>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</si>
  <si>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</si>
  <si>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</si>
  <si>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</si>
  <si>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</si>
  <si>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</si>
  <si>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</si>
  <si>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</si>
  <si>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</si>
  <si>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</si>
  <si>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</si>
  <si>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</si>
  <si>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</si>
  <si>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</si>
  <si>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</si>
  <si>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</si>
  <si>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</si>
  <si>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</si>
  <si>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</si>
  <si>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</si>
  <si>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</si>
  <si>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</si>
  <si>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</si>
  <si>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</si>
  <si>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</si>
  <si>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</si>
  <si>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</si>
  <si>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</si>
  <si>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</si>
  <si>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</si>
  <si>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</si>
  <si>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</si>
  <si>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</si>
  <si>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</si>
  <si>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</si>
  <si>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</si>
  <si>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</si>
  <si>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</si>
  <si>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</si>
  <si>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</si>
  <si>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</si>
  <si>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</si>
  <si>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</si>
  <si>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</si>
  <si>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</si>
  <si>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</si>
  <si>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</si>
  <si>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</si>
  <si>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</si>
  <si>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</si>
  <si>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</si>
  <si>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</si>
  <si>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</si>
  <si>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</si>
  <si>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</si>
  <si>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</si>
  <si>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</si>
  <si>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</si>
  <si>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</si>
  <si>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</si>
  <si>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</si>
  <si>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</si>
  <si>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</si>
  <si>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</si>
  <si>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</si>
  <si>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</si>
  <si>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</si>
  <si>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</si>
  <si>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</si>
  <si>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</si>
  <si>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</si>
  <si>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</si>
  <si>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</si>
  <si>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</si>
  <si>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</si>
  <si>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</si>
  <si>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</si>
  <si>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</si>
  <si>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</si>
  <si>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</si>
  <si>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</si>
  <si>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</si>
  <si>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</si>
  <si>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</si>
  <si>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</si>
  <si>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</si>
  <si>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</si>
  <si>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</si>
  <si>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</si>
  <si>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</si>
  <si>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</si>
  <si>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</si>
  <si>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</si>
  <si>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</si>
  <si>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</si>
  <si>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</si>
  <si>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</si>
  <si>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</si>
  <si>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</si>
  <si>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</si>
  <si>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</si>
  <si>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</si>
  <si>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</si>
  <si>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</si>
  <si>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</si>
  <si>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</si>
  <si>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</si>
  <si>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</si>
  <si>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</si>
  <si>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</si>
  <si>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</si>
  <si>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</si>
  <si>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</si>
  <si>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</si>
  <si>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</si>
  <si>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</si>
  <si>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</si>
  <si>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</si>
  <si>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</si>
  <si>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</si>
  <si>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</si>
  <si>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</si>
  <si>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</si>
  <si>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</si>
  <si>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</si>
  <si>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</si>
  <si>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</si>
  <si>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</si>
  <si>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</si>
  <si>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</si>
  <si>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</si>
  <si>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</si>
  <si>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</si>
  <si>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</si>
  <si>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</si>
  <si>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</si>
  <si>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</si>
  <si>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</si>
  <si>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</si>
  <si>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</si>
  <si>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</si>
  <si>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</si>
  <si>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</si>
  <si>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</si>
  <si>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</si>
  <si>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</si>
  <si>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</si>
  <si>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</si>
  <si>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</si>
  <si>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</si>
  <si>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</si>
  <si>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</si>
  <si>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</si>
  <si>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</si>
  <si>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</si>
  <si>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</si>
  <si>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</si>
  <si>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</si>
  <si>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</si>
  <si>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</si>
  <si>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</si>
  <si>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</si>
  <si>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</si>
  <si>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</si>
  <si>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</si>
  <si>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</si>
  <si>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</si>
  <si>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</si>
  <si>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</si>
  <si>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</si>
  <si>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</si>
  <si>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</si>
  <si>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</si>
  <si>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</si>
  <si>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</si>
  <si>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</si>
  <si>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</si>
  <si>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</si>
  <si>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</si>
  <si>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</si>
  <si>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</si>
  <si>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</si>
  <si>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</si>
  <si>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</si>
  <si>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</si>
  <si>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</si>
  <si>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</si>
  <si>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</si>
  <si>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</si>
  <si>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</si>
  <si>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</si>
  <si>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</si>
  <si>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</si>
  <si>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</si>
  <si>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</si>
  <si>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</si>
  <si>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</si>
  <si>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</si>
  <si>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</si>
  <si>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</si>
  <si>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</si>
  <si>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</si>
  <si>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</si>
  <si>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</si>
  <si>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</si>
  <si>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</si>
  <si>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</si>
  <si>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</si>
  <si>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</si>
  <si>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</si>
  <si>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</si>
  <si>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</si>
  <si>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</si>
  <si>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</si>
  <si>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</si>
  <si>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</si>
  <si>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</si>
  <si>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</si>
  <si>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</si>
  <si>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</si>
  <si>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</si>
  <si>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</si>
  <si>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</si>
  <si>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</si>
  <si>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</si>
  <si>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</si>
  <si>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</si>
  <si>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</si>
  <si>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</si>
  <si>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</si>
  <si>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</si>
  <si>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</si>
  <si>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</si>
  <si>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</si>
  <si>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</si>
  <si>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</si>
  <si>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</si>
  <si>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</si>
  <si>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</si>
  <si>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</si>
  <si>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</si>
  <si>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</si>
  <si>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</si>
  <si>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</si>
  <si>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</si>
  <si>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</si>
  <si>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</si>
  <si>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</si>
  <si>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</si>
  <si>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</si>
  <si>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</si>
  <si>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</si>
  <si>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</si>
  <si>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</si>
  <si>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</si>
  <si>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</si>
  <si>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</si>
  <si>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</si>
  <si>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</si>
  <si>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</si>
  <si>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</si>
  <si>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</si>
  <si>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</si>
  <si>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</si>
  <si>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</si>
  <si>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</si>
  <si>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</si>
  <si>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</si>
  <si>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</si>
  <si>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</si>
  <si>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</si>
  <si>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</si>
  <si>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</si>
  <si>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</si>
  <si>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</si>
  <si>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</si>
  <si>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</si>
  <si>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</si>
  <si>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</si>
  <si>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</si>
  <si>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</si>
  <si>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</si>
  <si>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</si>
  <si>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</si>
  <si>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</si>
  <si>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</si>
  <si>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</si>
  <si>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</si>
  <si>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</si>
  <si>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</si>
  <si>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</si>
  <si>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</si>
  <si>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</si>
  <si>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</si>
  <si>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</si>
  <si>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</si>
  <si>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</si>
  <si>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</si>
  <si>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</si>
  <si>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</si>
  <si>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</si>
  <si>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</si>
  <si>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</si>
  <si>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</si>
  <si>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</si>
  <si>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</si>
  <si>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</si>
  <si>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</si>
  <si>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</si>
  <si>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</si>
  <si>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</si>
  <si>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</si>
  <si>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</si>
  <si>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</si>
  <si>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</si>
  <si>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</si>
  <si>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</si>
  <si>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</si>
  <si>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</si>
  <si>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</si>
  <si>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</si>
  <si>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</si>
  <si>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</si>
  <si>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</si>
  <si>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</si>
  <si>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</si>
  <si>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</si>
  <si>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</si>
  <si>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</si>
  <si>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</si>
  <si>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</si>
  <si>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</si>
  <si>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</si>
  <si>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</si>
  <si>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</si>
  <si>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</si>
  <si>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</si>
  <si>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</si>
  <si>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</si>
  <si>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</si>
  <si>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</si>
  <si>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</si>
  <si>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</si>
  <si>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</si>
  <si>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</si>
  <si>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</si>
  <si>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</si>
  <si>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</si>
  <si>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</si>
  <si>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</si>
  <si>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</si>
  <si>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</si>
  <si>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</si>
  <si>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</si>
  <si>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</si>
  <si>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</si>
  <si>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</si>
  <si>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</si>
  <si>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</si>
  <si>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</si>
  <si>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</si>
  <si>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</si>
  <si>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</si>
  <si>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</si>
  <si>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</si>
  <si>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</si>
  <si>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</si>
  <si>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</si>
  <si>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</si>
  <si>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</si>
  <si>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</si>
  <si>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</si>
  <si>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</si>
  <si>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</si>
  <si>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</si>
  <si>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</si>
  <si>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</si>
  <si>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</si>
  <si>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</si>
  <si>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</si>
  <si>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</si>
  <si>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</si>
  <si>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</si>
  <si>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</si>
  <si>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</si>
  <si>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</si>
  <si>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</si>
  <si>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</si>
  <si>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</si>
  <si>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</si>
  <si>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</si>
  <si>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</si>
  <si>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</si>
  <si>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</si>
  <si>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</si>
  <si>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</si>
  <si>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</si>
  <si>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</si>
  <si>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</si>
  <si>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</si>
  <si>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</si>
  <si>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</si>
  <si>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</si>
  <si>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</si>
  <si>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</si>
  <si>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</si>
  <si>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</si>
  <si>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</si>
  <si>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</si>
  <si>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</si>
  <si>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</si>
  <si>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</si>
  <si>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</si>
  <si>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</si>
  <si>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</si>
  <si>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</si>
  <si>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</si>
  <si>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</si>
  <si>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</si>
  <si>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</si>
  <si>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</si>
  <si>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</si>
  <si>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</si>
  <si>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</si>
  <si>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</si>
  <si>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</si>
  <si>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</si>
  <si>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</si>
  <si>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</si>
  <si>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</si>
  <si>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</si>
  <si>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</si>
  <si>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</si>
  <si>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</si>
  <si>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</si>
  <si>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</si>
  <si>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</si>
  <si>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</si>
  <si>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</si>
  <si>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</si>
  <si>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</si>
  <si>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</si>
  <si>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</si>
  <si>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</si>
  <si>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</si>
  <si>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</si>
  <si>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</si>
  <si>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</si>
  <si>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</si>
  <si>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</si>
  <si>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</si>
  <si>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</si>
  <si>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</si>
  <si>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</si>
  <si>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</si>
  <si>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</si>
  <si>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</si>
  <si>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</si>
  <si>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</si>
  <si>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</si>
  <si>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</si>
  <si>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</si>
  <si>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</si>
  <si>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</si>
  <si>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</si>
  <si>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</si>
  <si>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</si>
  <si>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</si>
  <si>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</si>
  <si>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</si>
  <si>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</si>
  <si>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</si>
  <si>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</si>
  <si>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</si>
  <si>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</si>
  <si>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</si>
  <si>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</si>
  <si>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</si>
  <si>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</si>
  <si>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</si>
  <si>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</si>
  <si>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</si>
  <si>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</si>
  <si>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</si>
  <si>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</si>
  <si>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</si>
  <si>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</si>
  <si>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</si>
  <si>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</si>
  <si>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</si>
  <si>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</si>
  <si>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</si>
  <si>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</si>
  <si>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</si>
  <si>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</si>
  <si>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</si>
  <si>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</si>
  <si>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</si>
  <si>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</si>
  <si>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</si>
  <si>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</si>
  <si>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</si>
  <si>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</si>
  <si>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</si>
  <si>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</si>
  <si>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</si>
  <si>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</si>
  <si>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</si>
  <si>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</si>
  <si>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</si>
  <si>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</si>
  <si>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</si>
  <si>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</si>
  <si>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</si>
  <si>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</si>
  <si>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</si>
  <si>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</si>
  <si>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</si>
  <si>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</si>
  <si>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</si>
  <si>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</si>
  <si>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</si>
  <si>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</si>
  <si>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</si>
  <si>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</si>
  <si>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</si>
  <si>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</si>
  <si>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</si>
  <si>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</si>
  <si>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</si>
  <si>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</si>
  <si>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</si>
  <si>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</si>
  <si>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</si>
  <si>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</si>
  <si>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</si>
  <si>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</si>
  <si>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</si>
  <si>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</si>
  <si>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</si>
  <si>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</si>
  <si>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</si>
  <si>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</si>
  <si>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</si>
  <si>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</si>
  <si>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</si>
  <si>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</si>
  <si>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</si>
  <si>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</si>
  <si>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</si>
  <si>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</si>
  <si>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</si>
  <si>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</si>
  <si>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</si>
  <si>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</si>
  <si>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</si>
  <si>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</si>
  <si>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</si>
  <si>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</si>
  <si>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</si>
  <si>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</si>
  <si>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</si>
  <si>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</si>
  <si>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</si>
  <si>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</si>
  <si>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</si>
  <si>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</si>
  <si>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</si>
  <si>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</si>
  <si>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</si>
  <si>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</si>
  <si>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</si>
  <si>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</si>
  <si>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</si>
  <si>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</si>
  <si>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</si>
  <si>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</si>
  <si>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</si>
  <si>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</si>
  <si>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</si>
  <si>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</si>
  <si>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</si>
  <si>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</si>
  <si>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</si>
  <si>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</si>
  <si>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</si>
  <si>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</si>
  <si>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</si>
  <si>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</si>
  <si>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</si>
  <si>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</si>
  <si>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</si>
  <si>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</si>
  <si>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</si>
  <si>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</si>
  <si>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</si>
  <si>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</si>
  <si>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</si>
  <si>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</si>
  <si>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</si>
  <si>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</si>
  <si>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</si>
  <si>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</si>
  <si>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</si>
  <si>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</si>
  <si>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</si>
  <si>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</si>
  <si>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</si>
  <si>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</si>
  <si>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</si>
  <si>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</si>
  <si>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</si>
  <si>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</si>
  <si>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</si>
  <si>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</si>
  <si>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</si>
  <si>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</si>
  <si>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</si>
  <si>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</si>
  <si>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</si>
  <si>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</si>
  <si>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</si>
  <si>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</si>
  <si>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</si>
  <si>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</si>
  <si>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</si>
  <si>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</si>
  <si>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</si>
  <si>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</si>
  <si>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</si>
  <si>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</si>
  <si>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</si>
  <si>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</si>
  <si>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</si>
  <si>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</si>
  <si>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</si>
  <si>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</si>
  <si>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</si>
  <si>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</si>
  <si>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</si>
  <si>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</si>
  <si>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</si>
  <si>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</si>
  <si>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</si>
  <si>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</si>
  <si>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</si>
  <si>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</si>
  <si>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</si>
  <si>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</si>
  <si>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</si>
  <si>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</si>
  <si>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</si>
  <si>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</si>
  <si>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</si>
  <si>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</si>
  <si>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</si>
  <si>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</si>
  <si>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</si>
  <si>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</si>
  <si>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</si>
  <si>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</si>
  <si>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</si>
  <si>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</si>
  <si>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</si>
  <si>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</si>
  <si>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</si>
  <si>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</si>
  <si>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</si>
  <si>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</si>
  <si>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</si>
  <si>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</si>
  <si>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</si>
  <si>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</si>
  <si>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</si>
  <si>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</si>
  <si>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</si>
  <si>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</si>
  <si>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</si>
  <si>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</si>
  <si>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</si>
  <si>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</si>
  <si>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</si>
  <si>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</si>
  <si>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</si>
  <si>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</si>
  <si>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</si>
  <si>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</si>
  <si>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</si>
  <si>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</si>
  <si>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</si>
  <si>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</si>
  <si>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</si>
  <si>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</si>
  <si>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</si>
  <si>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</si>
  <si>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</si>
  <si>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</si>
  <si>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</si>
  <si>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</si>
  <si>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</si>
  <si>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</si>
  <si>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</si>
  <si>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</si>
  <si>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</si>
  <si>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</si>
  <si>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</si>
  <si>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</si>
  <si>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</si>
  <si>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</si>
  <si>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</si>
  <si>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</si>
  <si>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</si>
  <si>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</si>
  <si>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</si>
  <si>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</si>
  <si>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</si>
  <si>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</si>
  <si>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</si>
  <si>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</si>
  <si>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</si>
  <si>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</si>
  <si>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</si>
  <si>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</si>
  <si>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</si>
  <si>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</si>
  <si>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</si>
  <si>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</si>
  <si>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</si>
  <si>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</si>
  <si>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</si>
  <si>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</si>
  <si>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</si>
  <si>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</si>
  <si>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</si>
  <si>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</si>
  <si>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</si>
  <si>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</si>
  <si>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</si>
  <si>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</si>
  <si>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</si>
  <si>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</si>
  <si>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</si>
  <si>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</si>
  <si>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</si>
  <si>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</si>
  <si>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</si>
  <si>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</si>
  <si>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</si>
  <si>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</si>
  <si>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</si>
  <si>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</si>
  <si>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</si>
  <si>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</si>
  <si>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</si>
  <si>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</si>
  <si>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</si>
  <si>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</si>
  <si>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</si>
  <si>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</si>
  <si>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</si>
  <si>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</si>
  <si>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</si>
  <si>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</si>
  <si>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</si>
  <si>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</si>
  <si>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</si>
  <si>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</si>
  <si>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</si>
  <si>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</si>
  <si>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</si>
  <si>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</si>
  <si>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</si>
  <si>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</si>
  <si>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</si>
  <si>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</si>
  <si>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</si>
  <si>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</si>
  <si>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</si>
  <si>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</si>
  <si>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</si>
  <si>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</si>
  <si>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</si>
  <si>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</si>
  <si>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</si>
  <si>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</si>
  <si>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</si>
  <si>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</si>
  <si>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</si>
  <si>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</si>
  <si>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</si>
  <si>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</si>
  <si>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</si>
  <si>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</si>
  <si>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</si>
  <si>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</si>
  <si>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</si>
  <si>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</si>
  <si>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</si>
  <si>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</si>
  <si>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</si>
  <si>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</si>
  <si>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</si>
  <si>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</si>
  <si>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</si>
  <si>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</si>
  <si>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</si>
  <si>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</si>
  <si>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</si>
  <si>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</si>
  <si>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</si>
  <si>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</si>
  <si>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</si>
  <si>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</si>
  <si>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</si>
  <si>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</si>
  <si>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</si>
  <si>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</si>
  <si>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</si>
  <si>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</si>
  <si>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</si>
  <si>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</si>
  <si>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</si>
  <si>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</si>
  <si>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</si>
  <si>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</si>
  <si>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</si>
  <si>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</si>
  <si>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</si>
  <si>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</si>
  <si>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</si>
  <si>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</si>
  <si>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</si>
  <si>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</si>
  <si>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</si>
  <si>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</si>
  <si>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</si>
  <si>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</si>
  <si>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</si>
  <si>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</si>
  <si>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</si>
  <si>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</si>
  <si>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</si>
  <si>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</si>
  <si>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</si>
  <si>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</si>
  <si>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</si>
  <si>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</si>
  <si>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</si>
  <si>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</si>
  <si>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</si>
  <si>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</si>
  <si>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</si>
  <si>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</si>
  <si>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</si>
  <si>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</si>
  <si>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</si>
  <si>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</si>
  <si>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</si>
  <si>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</si>
  <si>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</si>
  <si>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</si>
  <si>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</si>
  <si>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</si>
  <si>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</si>
  <si>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</si>
  <si>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</si>
  <si>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</si>
  <si>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</si>
  <si>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</si>
  <si>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</si>
  <si>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</si>
  <si>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</si>
  <si>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</si>
  <si>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</si>
  <si>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</si>
  <si>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</si>
  <si>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</si>
  <si>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</si>
  <si>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</si>
  <si>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</si>
  <si>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</si>
  <si>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</si>
  <si>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</si>
  <si>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</si>
  <si>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</si>
  <si>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</si>
  <si>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</si>
  <si>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</si>
  <si>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</si>
  <si>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</si>
  <si>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</si>
  <si>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</si>
  <si>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</si>
  <si>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</si>
  <si>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</si>
  <si>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</si>
  <si>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</si>
  <si>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</si>
  <si>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</si>
  <si>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</si>
  <si>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</si>
  <si>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</si>
  <si>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</si>
  <si>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</si>
  <si>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</si>
  <si>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</si>
  <si>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</si>
  <si>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</si>
  <si>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</si>
  <si>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</si>
  <si>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</si>
  <si>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</si>
  <si>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</si>
  <si>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</si>
  <si>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</si>
  <si>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</si>
  <si>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</si>
  <si>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</si>
  <si>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</si>
  <si>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</si>
  <si>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</si>
  <si>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</si>
  <si>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</si>
  <si>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</si>
  <si>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</si>
  <si>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</si>
  <si>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</si>
  <si>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</si>
  <si>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</si>
  <si>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</si>
  <si>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</si>
  <si>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</si>
  <si>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</si>
  <si>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</si>
  <si>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</si>
  <si>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</si>
  <si>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</si>
  <si>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</si>
  <si>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</si>
  <si>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</si>
  <si>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</si>
  <si>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</si>
  <si>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</si>
  <si>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</si>
  <si>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</si>
  <si>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</si>
  <si>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</si>
  <si>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</si>
  <si>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</si>
  <si>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</si>
  <si>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</si>
  <si>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</si>
  <si>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</si>
  <si>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</si>
  <si>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</si>
  <si>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</si>
  <si>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</si>
  <si>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</si>
  <si>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</si>
  <si>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</si>
  <si>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</si>
  <si>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</si>
  <si>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</si>
  <si>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</si>
  <si>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</si>
  <si>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</si>
  <si>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</si>
  <si>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</si>
  <si>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</si>
  <si>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</si>
  <si>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</si>
  <si>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</si>
  <si>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</si>
  <si>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</si>
  <si>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</si>
  <si>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</si>
  <si>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</si>
  <si>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</si>
  <si>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</si>
  <si>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</si>
  <si>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</si>
  <si>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</si>
  <si>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</si>
  <si>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</si>
  <si>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</si>
  <si>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</si>
  <si>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</si>
  <si>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</si>
  <si>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</si>
  <si>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</si>
  <si>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</si>
  <si>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</si>
  <si>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</si>
  <si>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</si>
  <si>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</si>
  <si>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</si>
  <si>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</si>
  <si>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</si>
  <si>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</si>
  <si>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</si>
  <si>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</si>
  <si>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</si>
  <si>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</si>
  <si>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</si>
  <si>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</si>
  <si>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</si>
  <si>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</si>
  <si>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</si>
  <si>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</si>
  <si>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</si>
  <si>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</si>
  <si>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</si>
  <si>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</si>
  <si>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</si>
  <si>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</si>
  <si>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</si>
  <si>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</si>
  <si>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</si>
  <si>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</si>
  <si>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</si>
  <si>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</si>
  <si>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</si>
  <si>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</si>
  <si>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</si>
  <si>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</si>
  <si>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</si>
  <si>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</si>
  <si>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</si>
  <si>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</si>
  <si>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</si>
  <si>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</si>
  <si>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</si>
  <si>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</si>
  <si>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</si>
  <si>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</si>
  <si>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</si>
  <si>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</si>
  <si>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</si>
  <si>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</si>
  <si>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</si>
  <si>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</si>
  <si>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</si>
  <si>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</si>
  <si>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</si>
  <si>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</si>
  <si>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</si>
  <si>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</si>
  <si>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</si>
  <si>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</si>
  <si>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</si>
  <si>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</si>
  <si>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</si>
  <si>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</si>
  <si>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</si>
  <si>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</si>
  <si>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</si>
  <si>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</si>
  <si>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</si>
  <si>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</si>
  <si>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</si>
  <si>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</si>
  <si>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</si>
  <si>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</si>
  <si>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</si>
  <si>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</si>
  <si>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</si>
  <si>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</si>
  <si>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</si>
  <si>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</si>
  <si>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</si>
  <si>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</si>
  <si>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</si>
  <si>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</si>
  <si>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</si>
  <si>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</si>
  <si>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</si>
  <si>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</si>
  <si>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</si>
  <si>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</si>
  <si>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</si>
  <si>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</si>
  <si>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</si>
  <si>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</si>
  <si>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</si>
  <si>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</si>
  <si>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</si>
  <si>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</si>
  <si>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</si>
  <si>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</si>
  <si>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</si>
  <si>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</si>
  <si>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</si>
  <si>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</si>
  <si>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</si>
  <si>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</si>
  <si>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</si>
  <si>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</si>
  <si>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</si>
  <si>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</si>
  <si>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</si>
  <si>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</si>
  <si>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</si>
  <si>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</si>
  <si>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</si>
  <si>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</si>
  <si>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</si>
  <si>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</si>
  <si>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</si>
  <si>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</si>
  <si>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</si>
  <si>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</si>
  <si>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</si>
  <si>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</si>
  <si>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</si>
  <si>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</si>
  <si>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</si>
  <si>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</si>
  <si>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</si>
  <si>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</si>
  <si>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</si>
  <si>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</si>
  <si>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</si>
  <si>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</si>
  <si>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</si>
  <si>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</si>
  <si>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</si>
  <si>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</si>
  <si>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</si>
  <si>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</si>
  <si>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</si>
  <si>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</si>
  <si>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</si>
  <si>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</si>
  <si>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</si>
  <si>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</si>
  <si>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</si>
  <si>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</si>
  <si>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</si>
  <si>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</si>
  <si>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</si>
  <si>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</si>
  <si>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</si>
  <si>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</si>
  <si>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</si>
  <si>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</si>
  <si>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</si>
  <si>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</si>
  <si>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</si>
  <si>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</si>
  <si>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</si>
  <si>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</si>
  <si>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</si>
  <si>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</si>
  <si>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</si>
  <si>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</si>
  <si>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</si>
  <si>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</si>
  <si>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</si>
  <si>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</si>
  <si>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</si>
  <si>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</si>
  <si>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</si>
  <si>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</si>
  <si>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</si>
  <si>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</si>
  <si>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</si>
  <si>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</si>
  <si>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</si>
  <si>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</si>
  <si>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</si>
  <si>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</si>
  <si>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</si>
  <si>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</si>
  <si>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</si>
  <si>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</si>
  <si>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</si>
  <si>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</si>
  <si>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</si>
  <si>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</si>
  <si>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</si>
  <si>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</si>
  <si>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</si>
  <si>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</si>
  <si>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</si>
  <si>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</si>
  <si>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</si>
  <si>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</si>
  <si>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</si>
  <si>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</si>
  <si>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</si>
  <si>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</si>
  <si>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</si>
  <si>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</si>
  <si>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</si>
  <si>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</si>
  <si>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</si>
  <si>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</si>
  <si>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</si>
  <si>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</si>
  <si>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</si>
  <si>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</si>
  <si>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</si>
  <si>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</si>
  <si>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</si>
  <si>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</si>
  <si>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</si>
  <si>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</si>
  <si>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</si>
  <si>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</si>
  <si>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</si>
  <si>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</si>
  <si>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</si>
  <si>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</si>
  <si>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</si>
  <si>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</si>
  <si>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</si>
  <si>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</si>
  <si>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</si>
  <si>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</si>
  <si>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</si>
  <si>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</si>
  <si>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</si>
  <si>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</si>
  <si>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</si>
  <si>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</si>
  <si>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</si>
  <si>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</si>
  <si>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</si>
  <si>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</si>
  <si>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</si>
  <si>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</si>
  <si>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</si>
  <si>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</si>
  <si>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</si>
  <si>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</si>
  <si>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</si>
  <si>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</si>
  <si>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</si>
  <si>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</si>
  <si>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</si>
  <si>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</si>
  <si>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</si>
  <si>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</si>
  <si>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</si>
  <si>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</si>
  <si>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</si>
  <si>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</si>
  <si>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</si>
  <si>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</si>
  <si>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</si>
  <si>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</si>
  <si>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</si>
  <si>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</si>
  <si>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</si>
  <si>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</si>
  <si>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</si>
  <si>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</si>
  <si>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</si>
  <si>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</si>
  <si>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</si>
  <si>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</si>
  <si>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</si>
  <si>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</si>
  <si>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</si>
  <si>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</si>
  <si>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</si>
  <si>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</si>
  <si>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</si>
  <si>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</si>
  <si>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</si>
  <si>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</si>
  <si>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</si>
  <si>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</si>
  <si>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</si>
  <si>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</si>
  <si>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</si>
  <si>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</si>
  <si>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</si>
  <si>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</si>
  <si>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</si>
  <si>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</si>
  <si>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</si>
  <si>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</si>
  <si>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</si>
  <si>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</si>
  <si>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</si>
  <si>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</si>
  <si>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</si>
  <si>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</si>
  <si>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</si>
  <si>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</si>
  <si>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</si>
  <si>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</si>
  <si>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</si>
  <si>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</si>
  <si>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</si>
  <si>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</si>
  <si>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</si>
  <si>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</si>
  <si>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</si>
  <si>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</si>
  <si>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</si>
  <si>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</si>
  <si>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</si>
  <si>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</si>
  <si>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</si>
  <si>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</si>
  <si>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</si>
  <si>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</si>
  <si>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</si>
  <si>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</si>
  <si>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</si>
  <si>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</si>
  <si>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</si>
  <si>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</si>
  <si>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</si>
  <si>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</si>
  <si>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</si>
  <si>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</si>
  <si>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</si>
  <si>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</si>
  <si>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</si>
  <si>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</si>
  <si>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</si>
  <si>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</si>
  <si>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</si>
  <si>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</si>
  <si>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</si>
  <si>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</si>
  <si>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</si>
  <si>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</si>
  <si>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</si>
  <si>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</si>
  <si>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</si>
  <si>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</si>
  <si>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</si>
  <si>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</si>
  <si>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</si>
  <si>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</si>
  <si>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</si>
  <si>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</si>
  <si>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</si>
  <si>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</si>
  <si>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</si>
  <si>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</si>
  <si>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</si>
  <si>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</si>
  <si>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</si>
  <si>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</si>
  <si>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</si>
  <si>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</si>
  <si>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</si>
  <si>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</si>
  <si>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</si>
  <si>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</si>
  <si>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</si>
  <si>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</si>
  <si>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</si>
  <si>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</si>
  <si>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</si>
  <si>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</si>
  <si>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</si>
  <si>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</si>
  <si>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</si>
  <si>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</si>
  <si>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</si>
  <si>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</si>
  <si>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</si>
  <si>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</si>
  <si>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</si>
  <si>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</si>
  <si>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</si>
  <si>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</si>
  <si>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</si>
  <si>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</si>
  <si>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</si>
  <si>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</si>
  <si>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</si>
  <si>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</si>
  <si>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</si>
  <si>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</si>
  <si>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</si>
  <si>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</si>
  <si>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</si>
  <si>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</si>
  <si>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</si>
  <si>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</si>
  <si>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</si>
  <si>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</si>
  <si>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</si>
  <si>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</si>
  <si>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</si>
  <si>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</si>
  <si>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</si>
  <si>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</si>
  <si>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</si>
  <si>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</si>
  <si>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</si>
  <si>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</si>
  <si>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</si>
  <si>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</si>
  <si>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</si>
  <si>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</si>
  <si>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</si>
  <si>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</si>
  <si>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</si>
  <si>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</si>
  <si>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</si>
  <si>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</si>
  <si>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</si>
  <si>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</si>
  <si>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</si>
  <si>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</si>
  <si>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</si>
  <si>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</si>
  <si>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</si>
  <si>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</si>
  <si>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</si>
  <si>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</si>
  <si>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</si>
  <si>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</si>
  <si>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</si>
  <si>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</si>
  <si>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</si>
  <si>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</si>
  <si>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</si>
  <si>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</si>
  <si>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</si>
  <si>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</si>
  <si>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</si>
  <si>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</si>
  <si>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</si>
  <si>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</si>
  <si>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</si>
  <si>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</si>
  <si>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</si>
  <si>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</si>
  <si>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</si>
  <si>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</si>
  <si>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</si>
  <si>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</si>
  <si>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</si>
  <si>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</si>
  <si>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</si>
  <si>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</si>
  <si>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</si>
  <si>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</si>
  <si>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</si>
  <si>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</si>
  <si>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</si>
  <si>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</si>
  <si>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</si>
  <si>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</si>
  <si>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</si>
  <si>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</si>
  <si>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</si>
  <si>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</si>
  <si>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</si>
  <si>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</si>
  <si>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</si>
  <si>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</si>
  <si>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</si>
  <si>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</si>
  <si>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</si>
  <si>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</si>
  <si>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</si>
  <si>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</si>
  <si>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</si>
  <si>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</si>
  <si>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</si>
  <si>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</si>
  <si>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</si>
  <si>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</si>
  <si>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</si>
  <si>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</si>
  <si>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</si>
  <si>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</si>
  <si>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</si>
  <si>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</si>
  <si>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</si>
  <si>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</si>
  <si>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</si>
  <si>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</si>
  <si>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</si>
  <si>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</si>
  <si>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</si>
  <si>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</si>
  <si>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</si>
  <si>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</si>
  <si>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</si>
  <si>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</si>
  <si>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</si>
  <si>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</si>
  <si>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</si>
  <si>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</si>
  <si>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</si>
  <si>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</si>
  <si>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</si>
  <si>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</si>
  <si>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</si>
  <si>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</si>
  <si>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</si>
  <si>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</si>
  <si>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</si>
  <si>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</si>
  <si>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</si>
  <si>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</si>
  <si>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</si>
  <si>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</si>
  <si>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</si>
  <si>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</si>
  <si>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</si>
  <si>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</si>
  <si>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</si>
  <si>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</si>
  <si>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</si>
  <si>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</si>
  <si>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</si>
  <si>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</si>
  <si>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</si>
  <si>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</si>
  <si>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</si>
  <si>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</si>
  <si>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</si>
  <si>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</si>
  <si>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</si>
  <si>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</si>
  <si>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</si>
  <si>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</si>
  <si>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</si>
  <si>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</si>
  <si>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</si>
  <si>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</si>
  <si>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</si>
  <si>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</si>
  <si>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</si>
  <si>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</si>
  <si>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</si>
  <si>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</si>
  <si>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</si>
  <si>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</si>
  <si>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</si>
  <si>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</si>
  <si>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</si>
  <si>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</si>
  <si>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</si>
  <si>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</si>
  <si>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</si>
  <si>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</si>
  <si>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</si>
  <si>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</si>
  <si>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</si>
  <si>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</si>
  <si>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</si>
  <si>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</si>
  <si>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</si>
  <si>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</si>
  <si>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</si>
  <si>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</si>
  <si>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</si>
  <si>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</si>
  <si>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</si>
  <si>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</si>
  <si>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</si>
  <si>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</si>
  <si>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</si>
  <si>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</si>
  <si>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</si>
  <si>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</si>
  <si>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</si>
  <si>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</si>
  <si>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</si>
  <si>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</si>
  <si>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</si>
  <si>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</si>
  <si>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</si>
  <si>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</si>
  <si>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</si>
  <si>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</si>
  <si>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</si>
  <si>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</si>
  <si>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</si>
  <si>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</si>
  <si>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</si>
  <si>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</si>
  <si>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</si>
  <si>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</si>
  <si>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</si>
  <si>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</si>
  <si>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</si>
  <si>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</si>
  <si>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</si>
  <si>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</si>
  <si>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</si>
  <si>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</si>
  <si>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</si>
  <si>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</si>
  <si>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</si>
  <si>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</si>
  <si>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</si>
  <si>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</si>
  <si>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</si>
  <si>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</si>
  <si>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</si>
  <si>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</si>
  <si>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</si>
  <si>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</si>
  <si>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</si>
  <si>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</si>
  <si>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</si>
  <si>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</si>
  <si>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</si>
  <si>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</si>
  <si>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</si>
  <si>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</si>
  <si>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</si>
  <si>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</si>
  <si>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</si>
  <si>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</si>
  <si>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</si>
  <si>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</si>
  <si>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</si>
  <si>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</si>
  <si>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</si>
  <si>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</si>
  <si>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</si>
  <si>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</si>
  <si>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</si>
  <si>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</si>
  <si>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</si>
  <si>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</si>
  <si>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</si>
  <si>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</si>
  <si>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</si>
  <si>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</si>
  <si>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</si>
  <si>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</si>
  <si>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</si>
  <si>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</si>
  <si>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</si>
  <si>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</si>
  <si>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</si>
  <si>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</si>
  <si>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</si>
  <si>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</si>
  <si>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</si>
  <si>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</si>
  <si>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</si>
  <si>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</si>
  <si>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</si>
  <si>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</si>
  <si>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</si>
  <si>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</si>
  <si>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</si>
  <si>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</si>
  <si>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</si>
  <si>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</si>
  <si>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</si>
  <si>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</si>
  <si>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</si>
  <si>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</si>
  <si>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</si>
  <si>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</si>
  <si>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</si>
  <si>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</si>
  <si>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</si>
  <si>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</si>
  <si>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</si>
  <si>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</si>
  <si>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</si>
  <si>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</si>
  <si>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</si>
  <si>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</si>
  <si>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</si>
  <si>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</si>
  <si>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</si>
  <si>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</si>
  <si>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</si>
  <si>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</si>
  <si>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</si>
  <si>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</si>
  <si>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</si>
  <si>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</si>
  <si>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</si>
  <si>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</si>
  <si>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</si>
  <si>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</si>
  <si>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</si>
  <si>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</si>
  <si>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</si>
  <si>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</si>
  <si>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</si>
  <si>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</si>
  <si>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</si>
  <si>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</si>
  <si>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</si>
  <si>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</si>
  <si>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</si>
  <si>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</si>
  <si>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</si>
  <si>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</si>
  <si>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</si>
  <si>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</si>
  <si>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</si>
  <si>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</si>
  <si>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</si>
  <si>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</si>
  <si>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</si>
  <si>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</si>
  <si>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</si>
  <si>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</si>
  <si>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</si>
  <si>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</si>
  <si>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</si>
  <si>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</si>
  <si>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</si>
  <si>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</si>
  <si>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</si>
  <si>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</si>
  <si>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</si>
  <si>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</si>
  <si>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</si>
  <si>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</si>
  <si>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</si>
  <si>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</si>
  <si>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</si>
  <si>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</si>
  <si>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</si>
  <si>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</si>
  <si>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</si>
  <si>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</si>
  <si>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</si>
  <si>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</si>
  <si>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</si>
  <si>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</si>
  <si>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</si>
  <si>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</si>
  <si>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</si>
  <si>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</si>
  <si>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</si>
  <si>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</si>
  <si>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</si>
  <si>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</si>
  <si>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</si>
  <si>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</si>
  <si>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</si>
  <si>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</si>
  <si>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</si>
  <si>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</si>
  <si>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</si>
  <si>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</si>
  <si>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</si>
  <si>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</si>
  <si>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</si>
  <si>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</si>
  <si>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</si>
  <si>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</si>
  <si>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</si>
  <si>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</si>
  <si>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</si>
  <si>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</si>
  <si>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</si>
  <si>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</si>
  <si>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</si>
  <si>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</si>
  <si>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</si>
  <si>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</si>
  <si>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</si>
  <si>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</si>
  <si>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</si>
  <si>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</si>
  <si>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</si>
  <si>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</si>
  <si>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</si>
  <si>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</si>
  <si>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</si>
  <si>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</si>
  <si>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</si>
  <si>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</si>
  <si>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</si>
  <si>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</si>
  <si>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</si>
  <si>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</si>
  <si>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</si>
  <si>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</si>
  <si>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</si>
  <si>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</si>
  <si>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</si>
  <si>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</si>
  <si>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</si>
  <si>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</si>
  <si>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</si>
  <si>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</si>
  <si>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</si>
  <si>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</si>
  <si>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</si>
  <si>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</si>
  <si>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</si>
  <si>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</si>
  <si>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</si>
  <si>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</si>
  <si>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</si>
  <si>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</si>
  <si>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</si>
  <si>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</si>
  <si>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</si>
  <si>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</si>
  <si>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</si>
  <si>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</si>
  <si>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</si>
  <si>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</si>
  <si>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</si>
  <si>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</si>
  <si>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</si>
  <si>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</si>
  <si>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</si>
  <si>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</si>
  <si>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</si>
  <si>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</si>
  <si>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</si>
  <si>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</si>
  <si>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</si>
  <si>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</si>
  <si>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</si>
  <si>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</si>
  <si>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</si>
  <si>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</si>
  <si>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</si>
  <si>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</si>
  <si>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</si>
  <si>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</si>
  <si>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</si>
  <si>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</si>
  <si>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</si>
  <si>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</si>
  <si>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</si>
  <si>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</si>
  <si>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</si>
  <si>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</si>
  <si>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</si>
  <si>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</si>
  <si>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</si>
  <si>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</si>
  <si>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</si>
  <si>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</si>
  <si>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</si>
  <si>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</si>
  <si>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</si>
  <si>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</si>
  <si>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</si>
  <si>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</si>
  <si>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</si>
  <si>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</si>
  <si>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</si>
  <si>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</si>
  <si>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</si>
  <si>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</si>
  <si>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</si>
  <si>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</si>
  <si>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</si>
  <si>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</si>
  <si>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</si>
  <si>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</si>
  <si>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</si>
  <si>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</si>
  <si>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</si>
  <si>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</si>
  <si>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</si>
  <si>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</si>
  <si>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</si>
  <si>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</si>
  <si>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</si>
  <si>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</si>
  <si>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</si>
  <si>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</si>
  <si>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</si>
  <si>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</si>
  <si>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</si>
  <si>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</si>
  <si>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</si>
  <si>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</si>
  <si>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</si>
  <si>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</si>
  <si>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</si>
  <si>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</si>
  <si>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</si>
  <si>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</si>
  <si>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</si>
  <si>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</si>
  <si>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</si>
  <si>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</si>
  <si>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</si>
  <si>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</si>
  <si>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</si>
  <si>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</si>
  <si>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</si>
  <si>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</si>
  <si>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</si>
  <si>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</si>
  <si>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</si>
  <si>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</si>
  <si>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</si>
  <si>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</si>
  <si>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</si>
  <si>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</si>
  <si>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</si>
  <si>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</si>
  <si>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</si>
  <si>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</si>
  <si>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</si>
  <si>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</si>
  <si>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</si>
  <si>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</si>
  <si>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</si>
  <si>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</si>
  <si>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</si>
  <si>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</si>
  <si>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</si>
  <si>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</si>
  <si>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</si>
  <si>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</si>
  <si>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</si>
  <si>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</si>
  <si>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</si>
  <si>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</si>
  <si>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</si>
  <si>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</si>
  <si>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</si>
  <si>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</si>
  <si>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</si>
  <si>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</si>
  <si>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</si>
  <si>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</si>
  <si>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</si>
  <si>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</si>
  <si>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</si>
  <si>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</si>
  <si>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</si>
  <si>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</si>
  <si>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</si>
  <si>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</si>
  <si>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</si>
  <si>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</si>
  <si>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</si>
  <si>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</si>
  <si>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</si>
  <si>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</si>
  <si>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</si>
  <si>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</si>
  <si>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</si>
  <si>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</si>
  <si>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</si>
  <si>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</si>
  <si>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</si>
  <si>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</si>
  <si>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</si>
  <si>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</si>
  <si>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</si>
  <si>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</si>
  <si>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</si>
  <si>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</si>
  <si>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</si>
  <si>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</si>
  <si>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</si>
  <si>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</si>
  <si>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</si>
  <si>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</si>
  <si>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</si>
  <si>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</si>
  <si>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</si>
  <si>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</si>
  <si>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</si>
  <si>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</si>
  <si>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</si>
  <si>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</si>
  <si>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</si>
  <si>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</si>
  <si>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</si>
  <si>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</si>
  <si>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</si>
  <si>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</si>
  <si>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</si>
  <si>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</si>
  <si>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</si>
  <si>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</si>
  <si>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</si>
  <si>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</si>
  <si>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</si>
  <si>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</si>
  <si>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</si>
  <si>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</si>
  <si>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</si>
  <si>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</si>
  <si>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</si>
  <si>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</si>
  <si>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</si>
  <si>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</si>
  <si>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</si>
  <si>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</si>
  <si>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</si>
  <si>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</si>
  <si>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</si>
  <si>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</si>
  <si>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</si>
  <si>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</si>
  <si>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</si>
  <si>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</si>
  <si>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</si>
  <si>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</si>
  <si>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</si>
  <si>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</si>
  <si>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</si>
  <si>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</si>
  <si>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</si>
  <si>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</si>
  <si>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</si>
  <si>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</si>
  <si>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</si>
  <si>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</si>
  <si>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</si>
  <si>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</si>
  <si>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</si>
  <si>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</si>
  <si>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</si>
  <si>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</si>
  <si>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</si>
  <si>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</si>
  <si>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</si>
  <si>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</si>
  <si>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</si>
  <si>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</si>
  <si>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</si>
  <si>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</si>
  <si>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</si>
  <si>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</si>
  <si>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</si>
  <si>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</si>
  <si>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</si>
  <si>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</si>
  <si>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</si>
  <si>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</si>
  <si>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</si>
  <si>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</si>
  <si>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</si>
  <si>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</si>
  <si>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</si>
  <si>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</si>
  <si>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</si>
  <si>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</si>
  <si>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</si>
  <si>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</si>
  <si>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</si>
  <si>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</si>
  <si>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</si>
  <si>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</si>
  <si>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</si>
  <si>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</si>
  <si>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</si>
  <si>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</si>
  <si>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</si>
  <si>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</si>
  <si>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</si>
  <si>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</si>
  <si>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</si>
  <si>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</si>
  <si>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</si>
  <si>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</si>
  <si>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</si>
  <si>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</si>
  <si>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</si>
  <si>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</si>
  <si>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</si>
  <si>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</si>
  <si>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</si>
  <si>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</si>
  <si>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</si>
  <si>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</si>
  <si>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</si>
  <si>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</si>
  <si>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</si>
  <si>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</si>
  <si>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</si>
  <si>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</si>
  <si>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</si>
  <si>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</si>
  <si>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</si>
  <si>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</si>
  <si>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</si>
  <si>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</si>
  <si>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</si>
  <si>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</si>
  <si>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</si>
  <si>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</si>
  <si>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</si>
  <si>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</si>
  <si>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</si>
  <si>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</si>
  <si>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</si>
  <si>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</si>
  <si>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</si>
  <si>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</si>
  <si>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</si>
  <si>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</si>
  <si>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</si>
  <si>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</si>
  <si>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</si>
  <si>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</si>
  <si>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</si>
  <si>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</si>
  <si>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</si>
  <si>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</si>
  <si>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</si>
  <si>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</si>
  <si>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</si>
  <si>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</si>
  <si>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</si>
  <si>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</si>
  <si>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</si>
  <si>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</si>
  <si>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</si>
  <si>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</si>
  <si>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</si>
  <si>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</si>
  <si>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</si>
  <si>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</si>
  <si>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</si>
  <si>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</si>
  <si>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</si>
  <si>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</si>
  <si>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</si>
  <si>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</si>
  <si>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</si>
  <si>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</si>
  <si>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</si>
  <si>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</si>
  <si>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</si>
  <si>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</si>
  <si>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</si>
  <si>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</si>
  <si>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</si>
  <si>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</si>
  <si>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</si>
  <si>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</si>
  <si>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</si>
  <si>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</si>
  <si>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</si>
  <si>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</si>
  <si>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</si>
  <si>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</si>
  <si>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</si>
  <si>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</si>
  <si>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</si>
  <si>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</si>
  <si>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</si>
  <si>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</si>
  <si>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</si>
  <si>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</si>
  <si>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</si>
  <si>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</si>
  <si>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</si>
  <si>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</si>
  <si>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</si>
  <si>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</si>
  <si>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</si>
  <si>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</si>
  <si>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</si>
  <si>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</si>
  <si>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</si>
  <si>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</si>
  <si>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</si>
  <si>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</si>
  <si>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</si>
  <si>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</si>
  <si>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</si>
  <si>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</si>
  <si>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</si>
  <si>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</si>
  <si>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</si>
  <si>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</si>
  <si>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</si>
  <si>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</si>
  <si>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</si>
  <si>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</si>
  <si>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</si>
  <si>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</si>
  <si>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</si>
  <si>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</si>
  <si>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</si>
  <si>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</si>
  <si>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</si>
  <si>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</si>
  <si>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</si>
  <si>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</si>
  <si>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</si>
  <si>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</si>
  <si>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</si>
  <si>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</si>
  <si>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</si>
  <si>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</si>
  <si>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</si>
  <si>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</si>
  <si>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</si>
  <si>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</si>
  <si>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</si>
  <si>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</si>
  <si>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</si>
  <si>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</si>
  <si>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</si>
  <si>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</si>
  <si>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</si>
  <si>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</si>
  <si>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</si>
  <si>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</si>
  <si>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</si>
  <si>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</si>
  <si>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</si>
  <si>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</si>
  <si>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</si>
  <si>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</si>
  <si>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</si>
  <si>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</si>
  <si>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</si>
  <si>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</si>
  <si>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</si>
  <si>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</si>
  <si>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</si>
  <si>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</si>
  <si>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</si>
  <si>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</si>
  <si>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</si>
  <si>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</si>
  <si>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</si>
  <si>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</si>
  <si>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</si>
  <si>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</si>
  <si>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</si>
  <si>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</si>
  <si>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</si>
  <si>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</si>
  <si>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</si>
  <si>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</si>
  <si>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</si>
  <si>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</si>
  <si>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</si>
  <si>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</si>
  <si>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</si>
  <si>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</si>
  <si>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</si>
  <si>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</si>
  <si>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</si>
  <si>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</si>
  <si>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</si>
  <si>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</si>
  <si>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</si>
  <si>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</si>
  <si>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</si>
  <si>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</si>
  <si>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</si>
  <si>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</si>
  <si>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</si>
  <si>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</si>
  <si>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</si>
  <si>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</si>
  <si>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</si>
  <si>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</si>
  <si>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</si>
  <si>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</si>
  <si>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</si>
  <si>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</si>
  <si>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</si>
  <si>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</si>
  <si>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</si>
  <si>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</si>
  <si>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</si>
  <si>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</si>
  <si>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</si>
  <si>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</si>
  <si>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</si>
  <si>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</si>
  <si>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</si>
  <si>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</si>
  <si>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</si>
  <si>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</si>
  <si>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</si>
  <si>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</si>
  <si>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</si>
  <si>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</si>
  <si>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</si>
  <si>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</si>
  <si>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</si>
  <si>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</si>
  <si>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</si>
  <si>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</si>
  <si>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</si>
  <si>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</si>
  <si>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</si>
  <si>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</si>
  <si>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</si>
  <si>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</si>
  <si>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</si>
  <si>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</si>
  <si>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</si>
  <si>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</si>
  <si>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</si>
  <si>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</si>
  <si>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</si>
  <si>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</si>
  <si>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</si>
  <si>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</si>
  <si>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</si>
  <si>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</si>
  <si>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</si>
  <si>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</si>
  <si>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</si>
  <si>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</si>
  <si>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</si>
  <si>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</si>
  <si>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</si>
  <si>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</si>
  <si>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</si>
  <si>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</si>
  <si>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</si>
  <si>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</si>
  <si>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</si>
  <si>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</si>
  <si>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</si>
  <si>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</si>
  <si>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</si>
  <si>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</si>
  <si>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</si>
  <si>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</si>
  <si>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</si>
  <si>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</si>
  <si>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</si>
  <si>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</si>
  <si>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</si>
  <si>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</si>
  <si>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</si>
  <si>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</si>
  <si>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</si>
  <si>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</si>
  <si>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</si>
  <si>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</si>
  <si>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</si>
  <si>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</si>
  <si>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</si>
  <si>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</si>
  <si>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</si>
  <si>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</si>
  <si>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</si>
  <si>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</si>
  <si>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</si>
  <si>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</si>
  <si>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</si>
  <si>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</si>
  <si>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</si>
  <si>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</si>
  <si>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</si>
  <si>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</si>
  <si>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</si>
  <si>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</si>
  <si>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</si>
  <si>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</si>
  <si>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</si>
  <si>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</si>
  <si>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</si>
  <si>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</si>
  <si>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</si>
  <si>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</si>
  <si>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</si>
  <si>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</si>
  <si>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</si>
  <si>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</si>
  <si>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</si>
  <si>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</si>
  <si>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</si>
  <si>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</si>
  <si>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</si>
  <si>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</si>
  <si>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</si>
  <si>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</si>
  <si>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</si>
  <si>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</si>
  <si>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</si>
  <si>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</si>
  <si>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</si>
  <si>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</si>
  <si>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</si>
  <si>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</si>
  <si>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</si>
  <si>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</si>
  <si>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</si>
  <si>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</si>
  <si>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</si>
  <si>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</si>
  <si>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</si>
  <si>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</si>
  <si>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</si>
  <si>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</si>
  <si>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</si>
  <si>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</si>
  <si>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</si>
  <si>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</si>
  <si>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</si>
  <si>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</si>
  <si>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</si>
  <si>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</si>
  <si>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</si>
  <si>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</si>
  <si>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</si>
  <si>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</si>
  <si>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</si>
  <si>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</si>
  <si>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</si>
  <si>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</si>
  <si>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</si>
  <si>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</si>
  <si>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</si>
  <si>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</si>
  <si>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</si>
  <si>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</si>
  <si>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</si>
  <si>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</si>
  <si>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</si>
  <si>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</si>
  <si>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</si>
  <si>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</si>
  <si>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</si>
  <si>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</si>
  <si>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</si>
  <si>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</si>
  <si>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</si>
  <si>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</si>
  <si>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</si>
  <si>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</si>
  <si>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</si>
  <si>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</si>
  <si>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</si>
  <si>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</si>
  <si>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</si>
  <si>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</si>
  <si>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</si>
  <si>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</si>
  <si>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</si>
  <si>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</si>
  <si>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</si>
  <si>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</si>
  <si>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</si>
  <si>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</si>
  <si>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</si>
  <si>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</si>
  <si>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</si>
  <si>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</si>
  <si>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</si>
  <si>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</si>
  <si>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</si>
  <si>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</si>
  <si>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</si>
  <si>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</si>
  <si>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</si>
  <si>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</si>
  <si>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</si>
  <si>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</si>
  <si>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</si>
  <si>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</si>
  <si>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</si>
  <si>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</si>
  <si>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</si>
  <si>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</si>
  <si>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</si>
  <si>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</si>
  <si>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</si>
  <si>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</si>
  <si>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</si>
  <si>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</si>
  <si>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</si>
  <si>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</si>
  <si>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</si>
  <si>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</si>
  <si>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</si>
  <si>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</si>
  <si>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</si>
  <si>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</si>
  <si>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</si>
  <si>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</si>
  <si>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</si>
  <si>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</si>
  <si>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</si>
  <si>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</si>
  <si>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</si>
  <si>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</si>
  <si>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</si>
  <si>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</si>
  <si>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</si>
  <si>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</si>
  <si>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</si>
  <si>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</si>
  <si>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</si>
  <si>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</si>
  <si>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</si>
  <si>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</si>
  <si>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</si>
  <si>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</si>
  <si>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</si>
  <si>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</si>
  <si>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</si>
  <si>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</si>
  <si>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</si>
  <si>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</si>
  <si>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</si>
  <si>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</si>
  <si>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</si>
  <si>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</si>
  <si>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</si>
  <si>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</si>
  <si>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</si>
  <si>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</si>
  <si>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</si>
  <si>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</si>
  <si>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</si>
  <si>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</si>
  <si>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</si>
  <si>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</si>
  <si>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</si>
  <si>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</si>
  <si>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</si>
  <si>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</si>
  <si>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</si>
  <si>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</si>
  <si>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</si>
  <si>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</si>
  <si>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</si>
  <si>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</si>
  <si>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</si>
  <si>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</si>
  <si>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</si>
  <si>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</si>
  <si>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</si>
  <si>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</si>
  <si>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</si>
  <si>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</si>
  <si>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</si>
  <si>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</si>
  <si>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</si>
  <si>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</si>
  <si>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</si>
  <si>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</si>
  <si>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</si>
  <si>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</si>
  <si>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</si>
  <si>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</si>
  <si>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</si>
  <si>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</si>
  <si>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</si>
  <si>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</si>
  <si>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</si>
  <si>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</si>
  <si>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</si>
  <si>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</si>
  <si>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</si>
  <si>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</si>
  <si>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</si>
  <si>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</si>
  <si>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</si>
  <si>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</si>
  <si>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</si>
  <si>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</si>
  <si>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</si>
  <si>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</si>
  <si>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</si>
  <si>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</si>
  <si>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</si>
  <si>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</si>
  <si>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</si>
  <si>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</si>
  <si>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</si>
  <si>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</si>
  <si>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</si>
  <si>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</si>
  <si>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</si>
  <si>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</si>
  <si>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</si>
  <si>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</si>
  <si>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</si>
  <si>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</si>
  <si>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</si>
  <si>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</si>
  <si>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</si>
  <si>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</si>
  <si>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</si>
  <si>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</si>
  <si>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</si>
  <si>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</si>
  <si>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</si>
  <si>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</si>
  <si>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</si>
  <si>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</si>
  <si>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</si>
  <si>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</si>
  <si>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</si>
  <si>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</si>
  <si>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</si>
  <si>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</si>
  <si>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</si>
  <si>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</si>
  <si>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</si>
  <si>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</si>
  <si>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</si>
  <si>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</si>
  <si>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</si>
  <si>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</si>
  <si>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</si>
  <si>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</si>
  <si>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</si>
  <si>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</si>
  <si>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</si>
  <si>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</si>
  <si>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</si>
  <si>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</si>
  <si>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</si>
  <si>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</si>
  <si>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</si>
  <si>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</si>
  <si>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</si>
  <si>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</si>
  <si>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</si>
  <si>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</si>
  <si>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</si>
  <si>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</si>
  <si>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</si>
  <si>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</si>
  <si>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</si>
  <si>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</si>
  <si>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</si>
  <si>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</si>
  <si>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</si>
  <si>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</si>
  <si>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</si>
  <si>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</si>
  <si>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</si>
  <si>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</si>
  <si>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</si>
  <si>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</si>
  <si>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</si>
  <si>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</si>
  <si>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</si>
  <si>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</si>
  <si>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</si>
  <si>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</si>
  <si>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</si>
  <si>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</si>
  <si>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</si>
  <si>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</si>
  <si>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</si>
  <si>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</si>
  <si>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</si>
  <si>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</si>
  <si>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</si>
  <si>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</si>
  <si>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</si>
  <si>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</si>
  <si>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</si>
  <si>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</si>
  <si>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</si>
  <si>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</si>
  <si>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</si>
  <si>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</si>
  <si>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</si>
  <si>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</si>
  <si>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</si>
  <si>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</si>
  <si>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</si>
  <si>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</si>
  <si>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</si>
  <si>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</si>
  <si>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</si>
  <si>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</si>
  <si>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</si>
  <si>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</si>
  <si>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</si>
  <si>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</si>
  <si>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</si>
  <si>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</si>
  <si>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</si>
  <si>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</si>
  <si>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</si>
  <si>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</si>
  <si>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</si>
  <si>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</si>
  <si>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</si>
  <si>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</si>
  <si>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</si>
  <si>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</si>
  <si>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</si>
  <si>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</si>
  <si>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</si>
  <si>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</si>
  <si>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</si>
  <si>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</si>
  <si>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</si>
  <si>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</si>
  <si>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</si>
  <si>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</si>
  <si>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</si>
  <si>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</si>
  <si>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</si>
  <si>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</si>
  <si>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</si>
  <si>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</si>
  <si>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</si>
  <si>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</si>
  <si>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</si>
  <si>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</si>
  <si>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</si>
  <si>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</si>
  <si>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</si>
  <si>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</si>
  <si>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</si>
  <si>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</si>
  <si>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</si>
  <si>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</si>
  <si>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</si>
  <si>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</si>
  <si>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</si>
  <si>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</si>
  <si>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</si>
  <si>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</si>
  <si>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</si>
  <si>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</si>
  <si>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</si>
  <si>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</si>
  <si>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</si>
  <si>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</si>
  <si>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</si>
  <si>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</si>
  <si>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</si>
  <si>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</si>
  <si>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</si>
  <si>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</si>
  <si>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</si>
  <si>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</si>
  <si>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</si>
  <si>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</si>
  <si>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</si>
  <si>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</si>
  <si>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</si>
  <si>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</si>
  <si>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</si>
  <si>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</si>
  <si>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</si>
  <si>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</si>
  <si>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</si>
  <si>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</si>
  <si>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</si>
  <si>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</si>
  <si>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</si>
  <si>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</si>
  <si>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</si>
  <si>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</si>
  <si>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</si>
  <si>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</si>
  <si>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</si>
  <si>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</si>
  <si>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</si>
  <si>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</si>
  <si>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</si>
  <si>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</si>
  <si>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</si>
  <si>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</si>
  <si>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</si>
  <si>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</si>
  <si>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</si>
  <si>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</si>
  <si>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</si>
  <si>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</si>
  <si>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</si>
  <si>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</si>
  <si>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</si>
  <si>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</si>
  <si>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</si>
  <si>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</si>
  <si>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</si>
  <si>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</si>
  <si>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</si>
  <si>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</si>
  <si>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</si>
  <si>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</si>
  <si>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</si>
  <si>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</si>
  <si>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</si>
  <si>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</si>
  <si>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</si>
  <si>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</si>
  <si>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</si>
  <si>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</si>
  <si>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</si>
  <si>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</si>
  <si>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</si>
  <si>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</si>
  <si>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</si>
  <si>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</si>
  <si>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</si>
  <si>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</si>
  <si>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</si>
  <si>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</si>
  <si>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</si>
  <si>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</si>
  <si>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</si>
  <si>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</si>
  <si>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</si>
  <si>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</si>
  <si>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</si>
  <si>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</si>
  <si>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</si>
  <si>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</si>
  <si>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</si>
  <si>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</si>
  <si>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</si>
  <si>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</si>
  <si>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</si>
  <si>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</si>
  <si>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</si>
  <si>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</si>
  <si>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</si>
  <si>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</si>
  <si>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</si>
  <si>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</si>
  <si>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</si>
  <si>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</si>
  <si>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</si>
  <si>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</si>
  <si>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</si>
  <si>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</si>
  <si>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</si>
  <si>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</si>
  <si>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</si>
  <si>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</si>
  <si>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</si>
  <si>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</si>
  <si>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</si>
  <si>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</si>
  <si>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</si>
  <si>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</si>
  <si>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</si>
  <si>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</si>
  <si>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</si>
  <si>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</si>
  <si>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</si>
  <si>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</si>
  <si>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</si>
  <si>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</si>
  <si>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</si>
  <si>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</si>
  <si>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</si>
  <si>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</si>
  <si>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</si>
  <si>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</si>
  <si>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</si>
  <si>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</si>
  <si>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</si>
  <si>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</si>
  <si>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</si>
  <si>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</si>
  <si>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</si>
  <si>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</si>
  <si>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</si>
  <si>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</si>
  <si>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</si>
  <si>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</si>
  <si>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</si>
  <si>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</si>
  <si>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</si>
  <si>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</si>
  <si>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</si>
  <si>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</si>
  <si>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</si>
  <si>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</si>
  <si>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</si>
  <si>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</si>
  <si>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</si>
  <si>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</si>
  <si>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</si>
  <si>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</si>
  <si>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</si>
  <si>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</si>
  <si>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</si>
  <si>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</si>
  <si>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</si>
  <si>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</si>
  <si>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</si>
  <si>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</si>
  <si>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</si>
  <si>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</si>
  <si>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</si>
  <si>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</si>
  <si>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</si>
  <si>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</si>
  <si>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</si>
  <si>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</si>
  <si>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</si>
  <si>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</si>
  <si>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</si>
  <si>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</si>
  <si>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</si>
  <si>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</si>
  <si>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</si>
  <si>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</si>
  <si>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</si>
  <si>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</si>
  <si>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</si>
  <si>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</si>
  <si>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</si>
  <si>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</si>
  <si>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</si>
  <si>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</si>
  <si>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</si>
  <si>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</si>
  <si>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</si>
  <si>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</si>
  <si>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</si>
  <si>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</si>
  <si>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</si>
  <si>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</si>
  <si>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</si>
  <si>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</si>
  <si>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</si>
  <si>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</si>
  <si>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</si>
  <si>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</si>
  <si>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</si>
  <si>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</si>
  <si>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</si>
  <si>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</si>
  <si>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</si>
  <si>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</si>
  <si>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</si>
  <si>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</si>
  <si>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</si>
  <si>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</si>
  <si>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</si>
  <si>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</si>
  <si>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</si>
  <si>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</si>
  <si>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</si>
  <si>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</si>
  <si>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</si>
  <si>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</si>
  <si>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</si>
  <si>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</si>
  <si>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</si>
  <si>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</si>
  <si>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</si>
  <si>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</si>
  <si>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</si>
  <si>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</si>
  <si>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</si>
  <si>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</si>
  <si>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</si>
  <si>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</si>
  <si>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</si>
  <si>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</si>
  <si>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</si>
  <si>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</si>
  <si>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</si>
  <si>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</si>
  <si>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</si>
  <si>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</si>
  <si>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</si>
  <si>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</si>
  <si>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</si>
  <si>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</si>
  <si>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</si>
  <si>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</si>
  <si>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</si>
  <si>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</si>
  <si>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</si>
  <si>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</si>
  <si>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</si>
  <si>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</si>
  <si>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</si>
  <si>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</si>
  <si>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</si>
  <si>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</si>
  <si>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</si>
  <si>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</si>
  <si>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</si>
  <si>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</si>
  <si>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</si>
  <si>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</si>
  <si>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</si>
  <si>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</si>
  <si>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</si>
  <si>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</si>
  <si>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</si>
  <si>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</si>
  <si>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</si>
  <si>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</si>
  <si>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</si>
  <si>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</si>
  <si>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</si>
  <si>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</si>
  <si>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</si>
  <si>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</si>
  <si>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</si>
  <si>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</si>
  <si>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</si>
  <si>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</si>
  <si>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</si>
  <si>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</si>
  <si>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</si>
  <si>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</si>
  <si>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</si>
  <si>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</si>
  <si>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</si>
  <si>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</si>
  <si>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</si>
  <si>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</si>
  <si>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</si>
  <si>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</si>
  <si>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</si>
  <si>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</si>
  <si>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</si>
  <si>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</si>
  <si>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</si>
  <si>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</si>
  <si>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</si>
  <si>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</si>
  <si>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</si>
  <si>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</si>
  <si>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</si>
  <si>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</si>
  <si>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</si>
  <si>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</si>
  <si>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</si>
  <si>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</si>
  <si>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</si>
  <si>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</si>
  <si>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</si>
  <si>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</si>
  <si>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</si>
  <si>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</si>
  <si>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</si>
  <si>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</si>
  <si>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</si>
  <si>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</si>
  <si>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</si>
  <si>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</si>
  <si>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</si>
  <si>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</si>
  <si>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</si>
  <si>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</si>
  <si>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</si>
  <si>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</si>
  <si>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</si>
  <si>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</si>
  <si>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</si>
  <si>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</si>
  <si>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</si>
  <si>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</si>
  <si>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</si>
  <si>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</si>
  <si>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</si>
  <si>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</si>
  <si>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</si>
  <si>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</si>
  <si>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</si>
  <si>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</si>
  <si>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</si>
  <si>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</si>
  <si>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</si>
  <si>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</si>
  <si>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</si>
  <si>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</si>
  <si>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</si>
  <si>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</si>
  <si>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</si>
  <si>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</si>
  <si>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</si>
  <si>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</si>
  <si>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</si>
  <si>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</si>
  <si>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</si>
  <si>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</si>
  <si>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</si>
  <si>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</si>
  <si>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</si>
  <si>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</si>
  <si>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</si>
  <si>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</si>
  <si>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</si>
  <si>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</si>
  <si>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</si>
  <si>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</si>
  <si>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</si>
  <si>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</si>
  <si>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</si>
  <si>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</si>
  <si>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</si>
  <si>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</si>
  <si>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</si>
  <si>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</si>
  <si>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</si>
  <si>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</si>
  <si>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</si>
  <si>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</si>
  <si>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</si>
  <si>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</si>
  <si>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</si>
  <si>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</si>
  <si>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</si>
  <si>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</si>
  <si>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</si>
  <si>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</si>
  <si>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</si>
  <si>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</si>
  <si>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</si>
  <si>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</si>
  <si>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</si>
  <si>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</si>
  <si>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</si>
  <si>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</si>
  <si>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</si>
  <si>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</si>
  <si>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</si>
  <si>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</si>
  <si>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</si>
  <si>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</si>
  <si>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</si>
  <si>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</si>
  <si>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</si>
  <si>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</si>
  <si>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</si>
  <si>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</si>
  <si>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</si>
  <si>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</si>
  <si>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</si>
  <si>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</si>
  <si>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</si>
  <si>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</si>
  <si>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</si>
  <si>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</si>
  <si>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</si>
  <si>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</si>
  <si>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</si>
  <si>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</si>
  <si>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</si>
  <si>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</si>
  <si>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</si>
  <si>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</si>
  <si>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</si>
  <si>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</si>
  <si>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</si>
  <si>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</si>
  <si>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</si>
  <si>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</si>
  <si>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</si>
  <si>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</si>
  <si>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</si>
  <si>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</si>
  <si>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</si>
  <si>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</si>
  <si>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</si>
  <si>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</si>
  <si>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</si>
  <si>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</si>
  <si>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</si>
  <si>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</si>
  <si>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</si>
  <si>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</si>
  <si>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</si>
  <si>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</si>
  <si>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</si>
  <si>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</si>
  <si>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</si>
  <si>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</si>
  <si>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</si>
  <si>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</si>
  <si>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</si>
  <si>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</si>
  <si>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</si>
  <si>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</si>
  <si>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</si>
  <si>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</si>
  <si>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</si>
  <si>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</si>
  <si>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</si>
  <si>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</si>
  <si>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</si>
  <si>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</si>
  <si>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</si>
  <si>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</si>
  <si>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</si>
  <si>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</si>
  <si>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</si>
  <si>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</si>
  <si>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</si>
  <si>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</si>
  <si>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</si>
  <si>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</si>
  <si>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</si>
  <si>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</si>
  <si>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</si>
  <si>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</si>
  <si>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</si>
  <si>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</si>
  <si>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</si>
  <si>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</si>
  <si>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</si>
  <si>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</si>
  <si>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</si>
  <si>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</si>
  <si>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</si>
  <si>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</si>
  <si>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</si>
  <si>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</si>
  <si>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</si>
  <si>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</si>
  <si>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</si>
  <si>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</si>
  <si>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</si>
  <si>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</si>
  <si>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</si>
  <si>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</si>
  <si>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</si>
  <si>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</si>
  <si>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</si>
  <si>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</si>
  <si>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</si>
  <si>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</si>
  <si>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</si>
  <si>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</si>
  <si>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</si>
  <si>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</si>
  <si>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</si>
  <si>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</si>
  <si>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</si>
  <si>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</si>
  <si>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</si>
  <si>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</si>
  <si>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</si>
  <si>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</si>
  <si>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</si>
  <si>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</si>
  <si>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</si>
  <si>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</si>
  <si>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</si>
  <si>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</si>
  <si>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</si>
  <si>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</si>
  <si>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</si>
  <si>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</si>
  <si>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</si>
  <si>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</si>
  <si>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</si>
  <si>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</si>
  <si>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</si>
  <si>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</si>
  <si>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</si>
  <si>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</si>
  <si>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</si>
  <si>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</si>
  <si>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</si>
  <si>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</si>
  <si>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</si>
  <si>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</si>
  <si>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</si>
  <si>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</si>
  <si>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</si>
  <si>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</si>
  <si>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</si>
  <si>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</si>
  <si>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</si>
  <si>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</si>
  <si>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</si>
  <si>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</si>
  <si>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</si>
  <si>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</si>
  <si>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</si>
  <si>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</si>
  <si>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</si>
  <si>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</si>
  <si>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</si>
  <si>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</si>
  <si>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</si>
  <si>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</si>
  <si>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</si>
  <si>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</si>
  <si>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</si>
  <si>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</si>
  <si>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</si>
  <si>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</si>
  <si>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</si>
  <si>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</si>
  <si>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</si>
  <si>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</si>
  <si>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</si>
  <si>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</si>
  <si>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</si>
  <si>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</si>
  <si>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</si>
  <si>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</si>
  <si>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</si>
  <si>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</si>
  <si>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</si>
  <si>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</si>
  <si>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</si>
  <si>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</si>
  <si>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</si>
  <si>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</si>
  <si>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</si>
  <si>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</si>
  <si>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</si>
  <si>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</si>
  <si>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</si>
  <si>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</si>
  <si>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</si>
  <si>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</si>
  <si>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</si>
  <si>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</si>
  <si>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</si>
  <si>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</si>
  <si>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</si>
  <si>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</si>
  <si>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</si>
  <si>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</si>
  <si>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</si>
  <si>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</si>
  <si>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</si>
  <si>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</si>
  <si>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</si>
  <si>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</si>
  <si>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</si>
  <si>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</si>
  <si>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</si>
  <si>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</si>
  <si>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</si>
  <si>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</si>
  <si>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</si>
  <si>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</si>
  <si>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</si>
  <si>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</si>
  <si>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</si>
  <si>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</si>
  <si>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</si>
  <si>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</si>
  <si>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</si>
  <si>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</si>
  <si>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</si>
  <si>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</si>
  <si>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</si>
  <si>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</si>
  <si>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</si>
  <si>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</si>
  <si>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</si>
  <si>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</si>
  <si>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</si>
  <si>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</si>
  <si>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</si>
  <si>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</si>
  <si>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</si>
  <si>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</si>
  <si>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</si>
  <si>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</si>
  <si>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</si>
  <si>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</si>
  <si>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</si>
  <si>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</si>
  <si>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</si>
  <si>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</si>
  <si>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</si>
  <si>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</si>
  <si>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</si>
  <si>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</si>
  <si>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</si>
  <si>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</si>
  <si>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</si>
  <si>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</si>
  <si>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</si>
  <si>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</si>
  <si>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</si>
  <si>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</si>
  <si>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</si>
  <si>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</si>
  <si>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</si>
  <si>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</si>
  <si>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</si>
  <si>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</si>
  <si>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</si>
  <si>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</si>
  <si>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</si>
  <si>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</si>
  <si>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</si>
  <si>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</si>
  <si>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</si>
  <si>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</si>
  <si>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</si>
  <si>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</si>
  <si>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</si>
  <si>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</si>
  <si>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</si>
  <si>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</si>
  <si>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</si>
  <si>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</si>
  <si>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</si>
  <si>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</si>
  <si>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</si>
  <si>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</si>
  <si>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</si>
  <si>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</si>
  <si>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</si>
  <si>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</si>
  <si>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</si>
  <si>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</si>
  <si>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</si>
  <si>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</si>
  <si>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</si>
  <si>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</si>
  <si>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</si>
  <si>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</si>
  <si>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</si>
  <si>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</si>
  <si>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</si>
  <si>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</si>
  <si>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</si>
  <si>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</si>
  <si>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</si>
  <si>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</si>
  <si>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</si>
  <si>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</si>
  <si>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</si>
  <si>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</si>
  <si>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</si>
  <si>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</si>
  <si>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</si>
  <si>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</si>
  <si>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</si>
  <si>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</si>
  <si>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</si>
  <si>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</si>
  <si>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</si>
  <si>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</si>
  <si>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</si>
  <si>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</si>
  <si>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</si>
  <si>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</si>
  <si>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</si>
  <si>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</si>
  <si>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</si>
  <si>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</si>
  <si>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</si>
  <si>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</si>
  <si>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</si>
  <si>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</si>
  <si>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</si>
  <si>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</si>
  <si>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</si>
  <si>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</si>
  <si>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</si>
  <si>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</si>
  <si>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</si>
  <si>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</si>
  <si>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</si>
  <si>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</si>
  <si>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</si>
  <si>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</si>
  <si>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</si>
  <si>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</si>
  <si>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</si>
  <si>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</si>
  <si>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</si>
  <si>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</si>
  <si>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</si>
  <si>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</si>
  <si>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</si>
  <si>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</si>
  <si>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</si>
  <si>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</si>
  <si>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</si>
  <si>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</si>
  <si>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</si>
  <si>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</si>
  <si>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</si>
  <si>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</si>
  <si>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</si>
  <si>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</si>
  <si>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</si>
  <si>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</si>
  <si>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</si>
  <si>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</si>
  <si>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</si>
  <si>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</si>
  <si>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</si>
  <si>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</si>
  <si>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</si>
  <si>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</si>
  <si>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</si>
  <si>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</si>
  <si>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</si>
  <si>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</si>
  <si>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</si>
  <si>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</si>
  <si>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</si>
  <si>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</si>
  <si>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</si>
  <si>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</si>
  <si>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</si>
  <si>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</si>
  <si>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</si>
  <si>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</si>
  <si>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</si>
  <si>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</si>
  <si>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</si>
  <si>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</si>
  <si>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</si>
  <si>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</si>
  <si>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</si>
  <si>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</si>
  <si>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</si>
  <si>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</si>
  <si>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</si>
  <si>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</si>
  <si>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</si>
  <si>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</si>
  <si>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</si>
  <si>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</si>
  <si>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</si>
  <si>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</si>
  <si>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</si>
  <si>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</si>
  <si>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</si>
  <si>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</si>
  <si>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</si>
  <si>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</si>
  <si>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</si>
  <si>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</si>
  <si>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</si>
  <si>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</si>
  <si>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</si>
  <si>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</si>
  <si>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</si>
  <si>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</si>
  <si>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</si>
  <si>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</si>
  <si>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</si>
  <si>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</si>
  <si>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</si>
  <si>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</si>
  <si>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</si>
  <si>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</si>
  <si>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</si>
  <si>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</si>
  <si>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</si>
  <si>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</si>
  <si>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</si>
  <si>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</si>
  <si>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</si>
  <si>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</si>
  <si>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</si>
  <si>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</si>
  <si>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</si>
  <si>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</si>
  <si>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</si>
  <si>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</si>
  <si>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</si>
  <si>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</si>
  <si>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</si>
  <si>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</si>
  <si>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</si>
  <si>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</si>
  <si>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</si>
  <si>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</si>
  <si>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</si>
  <si>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</si>
  <si>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</si>
  <si>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</si>
  <si>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</si>
  <si>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</si>
  <si>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</si>
  <si>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</si>
  <si>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</si>
  <si>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</si>
  <si>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</si>
  <si>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</si>
  <si>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</si>
  <si>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</si>
  <si>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</si>
  <si>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</si>
  <si>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</si>
  <si>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</si>
  <si>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</si>
  <si>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</si>
  <si>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</si>
  <si>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</si>
  <si>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</si>
  <si>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</si>
  <si>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</si>
  <si>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</si>
  <si>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</si>
  <si>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</si>
  <si>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</si>
  <si>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</si>
  <si>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</si>
  <si>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</si>
  <si>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</si>
  <si>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</si>
  <si>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</si>
  <si>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</si>
  <si>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</si>
  <si>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</si>
  <si>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</si>
  <si>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</si>
  <si>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</si>
  <si>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</si>
  <si>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</si>
  <si>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</si>
  <si>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</si>
  <si>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</si>
  <si>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</si>
  <si>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</si>
  <si>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</si>
  <si>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</si>
  <si>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</si>
  <si>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</si>
  <si>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</si>
  <si>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</si>
  <si>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</si>
  <si>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</si>
  <si>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</si>
  <si>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</si>
  <si>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</si>
  <si>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</si>
  <si>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</si>
  <si>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</si>
  <si>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</si>
  <si>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</si>
  <si>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</si>
  <si>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</si>
  <si>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</si>
  <si>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</si>
  <si>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</si>
  <si>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</si>
  <si>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</si>
  <si>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</si>
  <si>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</si>
  <si>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</si>
  <si>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</si>
  <si>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</si>
  <si>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</si>
  <si>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</si>
  <si>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</si>
  <si>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</si>
  <si>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</si>
  <si>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</si>
  <si>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</si>
  <si>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</si>
  <si>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</si>
  <si>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</si>
  <si>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</si>
  <si>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</si>
  <si>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</si>
  <si>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</si>
  <si>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</si>
  <si>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</si>
  <si>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</si>
  <si>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</si>
  <si>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</si>
  <si>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</si>
  <si>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</si>
  <si>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</si>
  <si>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</si>
  <si>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</si>
  <si>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</si>
  <si>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</si>
  <si>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</si>
  <si>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</si>
  <si>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</si>
  <si>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</si>
  <si>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</si>
  <si>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</si>
  <si>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</si>
  <si>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</si>
  <si>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</si>
  <si>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</si>
  <si>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</si>
  <si>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</si>
  <si>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</si>
  <si>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</si>
  <si>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</si>
  <si>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</si>
  <si>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</si>
  <si>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</si>
  <si>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</si>
  <si>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</si>
  <si>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</si>
  <si>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</si>
  <si>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</si>
  <si>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</si>
  <si>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</si>
  <si>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</si>
  <si>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</si>
  <si>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</si>
  <si>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</si>
  <si>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</si>
  <si>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</si>
  <si>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</si>
  <si>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</si>
  <si>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</si>
  <si>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</si>
  <si>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</si>
  <si>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</si>
  <si>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</si>
  <si>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</si>
  <si>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</si>
  <si>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</si>
  <si>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</si>
  <si>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</si>
  <si>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</si>
  <si>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</si>
  <si>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</si>
  <si>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</si>
  <si>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</si>
  <si>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</si>
  <si>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</si>
  <si>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</si>
  <si>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</si>
  <si>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</si>
  <si>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</si>
  <si>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</si>
  <si>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</si>
  <si>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</si>
  <si>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</si>
  <si>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</si>
  <si>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</si>
  <si>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</si>
  <si>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</si>
  <si>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</si>
  <si>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</si>
  <si>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</si>
  <si>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</si>
  <si>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</si>
  <si>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</si>
  <si>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</si>
  <si>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</si>
  <si>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</si>
  <si>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</si>
  <si>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</si>
  <si>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</si>
  <si>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</si>
  <si>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</si>
  <si>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</si>
  <si>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</si>
  <si>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</si>
  <si>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</si>
  <si>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</si>
  <si>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</si>
  <si>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</si>
  <si>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</si>
  <si>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</si>
  <si>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</si>
  <si>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</si>
  <si>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</si>
  <si>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</si>
  <si>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</si>
  <si>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</si>
  <si>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</si>
  <si>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</si>
  <si>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</si>
  <si>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</si>
  <si>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</si>
  <si>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</si>
  <si>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</si>
  <si>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</si>
  <si>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</si>
  <si>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</si>
  <si>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</si>
  <si>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</si>
  <si>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</si>
  <si>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</si>
  <si>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</si>
  <si>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</si>
  <si>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</si>
  <si>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</si>
  <si>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</si>
  <si>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</si>
  <si>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</si>
  <si>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</si>
  <si>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</si>
  <si>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</si>
  <si>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</si>
  <si>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</si>
  <si>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</si>
  <si>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</si>
  <si>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</si>
  <si>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</si>
  <si>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</si>
  <si>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</si>
  <si>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</si>
  <si>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</si>
  <si>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</si>
  <si>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</si>
  <si>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</si>
  <si>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</si>
  <si>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</si>
  <si>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</si>
  <si>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</si>
  <si>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</si>
  <si>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</si>
  <si>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</si>
  <si>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</si>
  <si>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</si>
  <si>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</si>
  <si>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</si>
  <si>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</si>
  <si>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</si>
  <si>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</si>
  <si>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</si>
  <si>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</si>
  <si>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</si>
  <si>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</si>
  <si>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</si>
  <si>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</si>
  <si>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</si>
  <si>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</si>
  <si>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</si>
  <si>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</si>
  <si>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</si>
  <si>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</si>
  <si>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</si>
  <si>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</si>
  <si>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</si>
  <si>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</si>
  <si>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</si>
  <si>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</si>
  <si>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</si>
  <si>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</si>
  <si>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</si>
  <si>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</si>
  <si>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</si>
  <si>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</si>
  <si>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</si>
  <si>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</si>
  <si>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</si>
  <si>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</si>
  <si>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</si>
  <si>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</si>
  <si>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</si>
  <si>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</si>
  <si>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</si>
  <si>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</si>
  <si>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</si>
  <si>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</si>
  <si>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</si>
  <si>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</si>
  <si>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</si>
  <si>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</si>
  <si>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</si>
  <si>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</si>
  <si>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</si>
  <si>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</si>
  <si>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</si>
  <si>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</si>
  <si>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</si>
  <si>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</si>
  <si>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</si>
  <si>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</si>
  <si>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</si>
  <si>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</si>
  <si>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</si>
  <si>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</si>
  <si>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</si>
  <si>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</si>
  <si>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</si>
  <si>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</si>
  <si>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</si>
  <si>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</si>
  <si>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</si>
  <si>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</si>
  <si>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</si>
  <si>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</si>
  <si>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</si>
  <si>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</si>
  <si>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</si>
  <si>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</si>
  <si>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</si>
  <si>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</si>
  <si>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</si>
  <si>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</si>
  <si>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</si>
  <si>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</si>
  <si>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</si>
  <si>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</si>
  <si>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</si>
  <si>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</si>
  <si>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</si>
  <si>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</si>
  <si>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</si>
  <si>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</si>
  <si>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</si>
  <si>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</si>
  <si>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</si>
  <si>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</si>
  <si>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</si>
  <si>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</si>
  <si>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</si>
  <si>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</si>
  <si>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</si>
  <si>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</si>
  <si>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</si>
  <si>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</si>
  <si>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</si>
  <si>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</si>
  <si>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</si>
  <si>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</si>
  <si>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</si>
  <si>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</si>
  <si>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</si>
  <si>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</si>
  <si>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</si>
  <si>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</si>
  <si>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</si>
  <si>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</si>
  <si>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</si>
  <si>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</si>
  <si>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</si>
  <si>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</si>
  <si>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</si>
  <si>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</si>
  <si>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</si>
  <si>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</si>
  <si>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</si>
  <si>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</si>
  <si>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</si>
  <si>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</si>
  <si>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</si>
  <si>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</si>
  <si>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</si>
  <si>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</si>
  <si>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</si>
  <si>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</si>
  <si>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</si>
  <si>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</si>
  <si>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</si>
  <si>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</si>
  <si>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</si>
  <si>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</si>
  <si>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</si>
  <si>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</si>
  <si>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</si>
  <si>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</si>
  <si>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</si>
  <si>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</si>
  <si>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</si>
  <si>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</si>
  <si>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</si>
  <si>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</si>
  <si>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</si>
  <si>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</si>
  <si>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</si>
  <si>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</si>
  <si>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</si>
  <si>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</si>
  <si>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</si>
  <si>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</si>
  <si>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</si>
  <si>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</si>
  <si>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</si>
  <si>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</si>
  <si>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</si>
  <si>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</si>
  <si>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</si>
  <si>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</si>
  <si>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</si>
  <si>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</si>
  <si>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</si>
  <si>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</si>
  <si>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</si>
  <si>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</si>
  <si>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</si>
  <si>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</si>
  <si>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</si>
  <si>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</si>
  <si>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</si>
  <si>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</si>
  <si>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</si>
  <si>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</si>
  <si>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</si>
  <si>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</si>
  <si>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</si>
  <si>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</si>
  <si>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</si>
  <si>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</si>
  <si>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</si>
  <si>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</si>
  <si>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</si>
  <si>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</si>
  <si>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</si>
  <si>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</si>
  <si>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</si>
  <si>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</si>
  <si>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</si>
  <si>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</si>
  <si>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</si>
  <si>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</si>
  <si>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</si>
  <si>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</si>
  <si>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</si>
  <si>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</si>
  <si>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</si>
  <si>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</si>
  <si>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</si>
  <si>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</si>
  <si>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</si>
  <si>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</si>
  <si>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</si>
  <si>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</si>
  <si>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</si>
  <si>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</si>
  <si>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</si>
  <si>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</si>
  <si>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</si>
  <si>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</si>
  <si>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</si>
  <si>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</si>
  <si>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</si>
  <si>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</si>
  <si>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</si>
  <si>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</si>
  <si>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</si>
  <si>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</si>
  <si>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</si>
  <si>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</si>
  <si>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</si>
  <si>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</si>
  <si>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</si>
  <si>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</si>
  <si>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</si>
  <si>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</si>
  <si>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</si>
  <si>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</si>
  <si>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</si>
  <si>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</si>
  <si>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</si>
  <si>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</si>
  <si>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</si>
  <si>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</si>
  <si>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</si>
  <si>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</si>
  <si>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</si>
  <si>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</si>
  <si>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</si>
  <si>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</si>
  <si>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</si>
  <si>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</si>
  <si>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</si>
  <si>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</si>
  <si>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</si>
  <si>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</si>
  <si>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</si>
  <si>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</si>
  <si>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</si>
  <si>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</si>
  <si>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</si>
  <si>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</si>
  <si>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</si>
  <si>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</si>
  <si>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</si>
  <si>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</si>
  <si>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</si>
  <si>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</si>
  <si>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</si>
  <si>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</si>
  <si>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</si>
  <si>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</si>
  <si>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</si>
  <si>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</si>
  <si>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</si>
  <si>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</si>
  <si>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</si>
  <si>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</si>
  <si>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</si>
  <si>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</si>
  <si>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</si>
  <si>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</si>
  <si>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</si>
  <si>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</si>
  <si>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</si>
  <si>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</si>
  <si>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</si>
  <si>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</si>
  <si>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</si>
  <si>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</si>
  <si>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</si>
  <si>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</si>
  <si>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</si>
  <si>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</si>
  <si>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</si>
  <si>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</si>
  <si>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</si>
  <si>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</si>
  <si>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</si>
  <si>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</si>
  <si>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</si>
  <si>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</si>
  <si>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</si>
  <si>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</si>
  <si>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</si>
  <si>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</si>
  <si>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</si>
  <si>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</si>
  <si>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</si>
  <si>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</si>
  <si>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</si>
  <si>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</si>
  <si>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</si>
  <si>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</si>
  <si>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</si>
  <si>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</si>
  <si>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</si>
  <si>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</si>
  <si>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</si>
  <si>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</si>
  <si>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</si>
  <si>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</si>
  <si>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</si>
  <si>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</si>
  <si>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</si>
  <si>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</si>
  <si>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</si>
  <si>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</si>
  <si>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</si>
  <si>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</si>
  <si>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</si>
  <si>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</si>
  <si>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</si>
  <si>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</si>
  <si>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</si>
  <si>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</si>
  <si>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</si>
  <si>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</si>
  <si>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</si>
  <si>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</si>
  <si>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</si>
  <si>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</si>
  <si>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</si>
  <si>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</si>
  <si>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</si>
  <si>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</si>
  <si>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</si>
  <si>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</si>
  <si>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</si>
  <si>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</si>
  <si>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</si>
  <si>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</si>
  <si>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</si>
  <si>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</si>
  <si>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</si>
  <si>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</si>
  <si>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</si>
  <si>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</si>
  <si>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</si>
  <si>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</si>
  <si>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</si>
  <si>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</si>
  <si>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</si>
  <si>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</si>
  <si>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</si>
  <si>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</si>
  <si>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</si>
  <si>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</si>
  <si>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</si>
  <si>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</si>
  <si>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</si>
  <si>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</si>
  <si>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</si>
  <si>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</si>
  <si>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</si>
  <si>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</si>
  <si>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</si>
  <si>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</si>
  <si>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</si>
  <si>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</si>
  <si>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</si>
  <si>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</si>
  <si>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</si>
  <si>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</si>
  <si>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</si>
  <si>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</si>
  <si>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</si>
  <si>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</si>
  <si>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</si>
  <si>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</si>
  <si>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</si>
  <si>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</si>
  <si>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</si>
  <si>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</si>
  <si>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</si>
  <si>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</si>
  <si>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</si>
  <si>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</si>
  <si>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</si>
  <si>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</si>
  <si>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</si>
  <si>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</si>
  <si>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</si>
  <si>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</si>
  <si>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</si>
  <si>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</si>
  <si>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</si>
  <si>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</si>
  <si>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</si>
  <si>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</si>
  <si>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</si>
  <si>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</si>
  <si>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</si>
  <si>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</si>
  <si>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</si>
  <si>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</si>
  <si>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</si>
  <si>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</si>
  <si>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</si>
  <si>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</si>
  <si>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</si>
  <si>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</si>
  <si>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</si>
  <si>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</si>
  <si>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</si>
  <si>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</si>
  <si>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</si>
  <si>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</si>
  <si>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</si>
  <si>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</si>
  <si>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</si>
  <si>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</si>
  <si>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</si>
  <si>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</si>
  <si>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</si>
  <si>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</si>
  <si>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</si>
  <si>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</si>
  <si>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</si>
  <si>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</si>
  <si>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</si>
  <si>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</si>
  <si>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</si>
  <si>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</si>
  <si>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</si>
  <si>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</si>
  <si>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</si>
  <si>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</si>
  <si>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</si>
  <si>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</si>
  <si>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</si>
  <si>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</si>
  <si>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</si>
  <si>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</si>
  <si>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</si>
  <si>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</si>
  <si>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</si>
  <si>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</si>
  <si>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</si>
  <si>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</si>
  <si>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</si>
  <si>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</si>
  <si>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</si>
  <si>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</si>
  <si>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</si>
  <si>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</si>
  <si>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</si>
  <si>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</si>
  <si>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</si>
  <si>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</si>
  <si>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</si>
  <si>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</si>
  <si>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</si>
  <si>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</si>
  <si>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</si>
  <si>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</si>
  <si>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</si>
  <si>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</si>
  <si>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</si>
  <si>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</si>
  <si>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</si>
  <si>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</si>
  <si>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</si>
  <si>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</si>
  <si>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</si>
  <si>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</si>
  <si>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</si>
  <si>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</si>
  <si>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</si>
  <si>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</si>
  <si>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</si>
  <si>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</si>
  <si>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</si>
  <si>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</si>
  <si>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</si>
  <si>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</si>
  <si>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</si>
  <si>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</si>
  <si>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</si>
  <si>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</si>
  <si>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</si>
  <si>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</si>
  <si>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</si>
  <si>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</si>
  <si>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</si>
  <si>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</si>
  <si>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</si>
  <si>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</si>
  <si>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</si>
  <si>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</si>
  <si>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</si>
  <si>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</si>
  <si>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</si>
  <si>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</si>
  <si>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</si>
  <si>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</si>
  <si>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</si>
  <si>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</si>
  <si>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</si>
  <si>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</si>
  <si>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</si>
  <si>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</si>
  <si>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</si>
  <si>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</si>
  <si>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</si>
  <si>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</si>
  <si>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</si>
  <si>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</si>
  <si>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</si>
  <si>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</si>
  <si>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</si>
  <si>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</si>
  <si>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</si>
  <si>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</si>
  <si>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</si>
  <si>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</si>
  <si>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</si>
  <si>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</si>
  <si>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</si>
  <si>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</si>
  <si>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</si>
  <si>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</si>
  <si>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</si>
  <si>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</si>
  <si>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</si>
  <si>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</si>
  <si>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</si>
  <si>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</si>
  <si>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</si>
  <si>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</si>
  <si>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</si>
  <si>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</si>
  <si>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</si>
  <si>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</si>
  <si>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</si>
  <si>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</si>
  <si>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</si>
  <si>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</si>
  <si>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</si>
  <si>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</si>
  <si>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</si>
  <si>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</si>
  <si>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</si>
  <si>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</si>
  <si>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</si>
  <si>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</si>
  <si>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</si>
  <si>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</si>
  <si>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</si>
  <si>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</si>
  <si>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</si>
  <si>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</si>
  <si>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</si>
  <si>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</si>
  <si>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</si>
  <si>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</si>
  <si>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</si>
  <si>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</si>
  <si>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</si>
  <si>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</si>
  <si>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</si>
  <si>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</si>
  <si>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</si>
  <si>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</si>
  <si>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</si>
  <si>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</si>
  <si>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</si>
  <si>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</si>
  <si>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</si>
  <si>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</si>
  <si>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</si>
  <si>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</si>
  <si>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</si>
  <si>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</si>
  <si>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</si>
  <si>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</si>
  <si>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</si>
  <si>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</si>
  <si>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</si>
  <si>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</si>
  <si>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</si>
  <si>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</si>
  <si>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</si>
  <si>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</si>
  <si>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</si>
  <si>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</si>
  <si>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</si>
  <si>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</si>
  <si>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</si>
  <si>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</si>
  <si>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</si>
  <si>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</si>
  <si>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</si>
  <si>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</si>
  <si>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</si>
  <si>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</si>
  <si>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</si>
  <si>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</si>
  <si>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</si>
  <si>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</si>
  <si>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</si>
  <si>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</si>
  <si>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</si>
  <si>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</si>
  <si>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</si>
  <si>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</si>
  <si>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</si>
  <si>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</si>
  <si>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</si>
  <si>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</si>
  <si>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</si>
  <si>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</si>
  <si>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</si>
  <si>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</si>
  <si>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</si>
  <si>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</si>
  <si>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</si>
  <si>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</si>
  <si>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</si>
  <si>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</si>
  <si>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</si>
  <si>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</si>
  <si>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</si>
  <si>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</si>
  <si>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</si>
  <si>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</si>
  <si>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</si>
  <si>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</si>
  <si>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</si>
  <si>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</si>
  <si>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</si>
  <si>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</si>
  <si>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</si>
  <si>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</si>
  <si>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</si>
  <si>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</si>
  <si>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</si>
  <si>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</si>
  <si>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</si>
  <si>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</si>
  <si>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</si>
  <si>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</si>
  <si>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</si>
  <si>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</si>
  <si>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</si>
  <si>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</si>
  <si>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</si>
  <si>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</si>
  <si>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</si>
  <si>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</si>
  <si>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</si>
  <si>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</si>
  <si>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</si>
  <si>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</si>
  <si>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</si>
  <si>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</si>
  <si>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</si>
  <si>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</si>
  <si>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</si>
  <si>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</si>
  <si>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</si>
  <si>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</si>
  <si>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</si>
  <si>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</si>
  <si>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</si>
  <si>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</si>
  <si>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</si>
  <si>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</si>
  <si>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</si>
  <si>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</si>
  <si>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</si>
  <si>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</si>
  <si>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</si>
  <si>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</si>
  <si>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</si>
  <si>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</si>
  <si>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</si>
  <si>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</si>
  <si>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</si>
  <si>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</si>
  <si>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</si>
  <si>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</si>
  <si>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</si>
  <si>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</si>
  <si>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</si>
  <si>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</si>
  <si>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</si>
  <si>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</si>
  <si>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</si>
  <si>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</si>
  <si>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</si>
  <si>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</si>
  <si>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</si>
  <si>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</si>
  <si>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</si>
  <si>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</si>
  <si>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</si>
  <si>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</si>
  <si>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</si>
  <si>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</si>
  <si>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</si>
  <si>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</si>
  <si>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</si>
  <si>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</si>
  <si>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</si>
  <si>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</si>
  <si>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</si>
  <si>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</si>
  <si>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</si>
  <si>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</si>
  <si>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</si>
  <si>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</si>
  <si>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</si>
  <si>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</si>
  <si>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</si>
  <si>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</si>
  <si>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</si>
  <si>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</si>
  <si>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</si>
  <si>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</si>
  <si>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</si>
  <si>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</si>
  <si>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</si>
  <si>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</si>
  <si>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</si>
  <si>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</si>
  <si>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</si>
  <si>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</si>
  <si>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</si>
  <si>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</si>
  <si>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</si>
  <si>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</si>
  <si>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</si>
  <si>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</si>
  <si>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</si>
  <si>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</si>
  <si>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</si>
  <si>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</si>
  <si>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</si>
  <si>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</si>
  <si>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</si>
  <si>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</si>
  <si>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</si>
  <si>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</si>
  <si>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</si>
  <si>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</si>
  <si>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</si>
  <si>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</si>
  <si>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</si>
  <si>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</si>
  <si>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</si>
  <si>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</si>
  <si>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</si>
  <si>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</si>
  <si>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</si>
  <si>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</si>
  <si>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</si>
  <si>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</si>
  <si>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</si>
  <si>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</si>
  <si>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</si>
  <si>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</si>
  <si>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</si>
  <si>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</si>
  <si>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</si>
  <si>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</si>
  <si>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</si>
  <si>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</si>
  <si>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</si>
  <si>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</si>
  <si>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</si>
  <si>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</si>
  <si>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</si>
  <si>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</si>
  <si>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</si>
  <si>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</si>
  <si>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</si>
  <si>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</si>
  <si>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</si>
  <si>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</si>
  <si>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</si>
  <si>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</si>
  <si>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</si>
  <si>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</si>
  <si>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</si>
  <si>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</si>
  <si>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</si>
  <si>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</si>
  <si>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</si>
  <si>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</si>
  <si>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</si>
  <si>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</si>
  <si>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</si>
  <si>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</si>
  <si>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</si>
  <si>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</si>
  <si>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</si>
  <si>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</si>
  <si>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</si>
  <si>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</si>
  <si>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</si>
  <si>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</si>
  <si>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</si>
  <si>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</si>
  <si>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</si>
  <si>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</si>
  <si>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</si>
  <si>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</si>
  <si>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</si>
  <si>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</si>
  <si>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</si>
  <si>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</si>
  <si>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</si>
  <si>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</si>
  <si>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</si>
  <si>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</si>
  <si>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</si>
  <si>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</si>
  <si>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</si>
  <si>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</si>
  <si>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</si>
  <si>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</si>
  <si>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</si>
  <si>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</si>
  <si>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</si>
  <si>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</si>
  <si>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</si>
  <si>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</si>
  <si>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</si>
  <si>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</si>
  <si>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</si>
  <si>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</si>
  <si>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</si>
  <si>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</si>
  <si>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</si>
  <si>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</si>
  <si>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</si>
  <si>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</si>
  <si>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</si>
  <si>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</si>
  <si>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</si>
  <si>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</si>
  <si>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</si>
  <si>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</si>
  <si>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</si>
  <si>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</si>
  <si>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</si>
  <si>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</si>
  <si>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</si>
  <si>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</si>
  <si>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</si>
  <si>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</si>
  <si>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</si>
  <si>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</si>
  <si>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</si>
  <si>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</si>
  <si>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</si>
  <si>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</si>
  <si>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</si>
  <si>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</si>
  <si>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</si>
  <si>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</si>
  <si>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</si>
  <si>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</si>
  <si>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</si>
  <si>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</si>
  <si>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</si>
  <si>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</si>
  <si>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</si>
  <si>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</si>
  <si>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</si>
  <si>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</si>
  <si>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</si>
  <si>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</si>
  <si>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</si>
  <si>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</si>
  <si>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</si>
  <si>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</si>
  <si>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</si>
  <si>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</si>
  <si>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</si>
  <si>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</si>
  <si>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</si>
  <si>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</si>
  <si>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</si>
  <si>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</si>
  <si>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</si>
  <si>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</si>
  <si>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</si>
  <si>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</si>
  <si>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</si>
  <si>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</si>
  <si>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</si>
  <si>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</si>
  <si>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</si>
  <si>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</si>
  <si>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</si>
  <si>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</si>
  <si>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</si>
  <si>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</si>
  <si>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</si>
  <si>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</si>
  <si>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</si>
  <si>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</si>
  <si>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</si>
  <si>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</si>
  <si>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</si>
  <si>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</si>
  <si>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</si>
  <si>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</si>
  <si>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</si>
  <si>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</si>
  <si>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</si>
  <si>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</si>
  <si>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</si>
  <si>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</si>
  <si>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</si>
  <si>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</si>
  <si>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</si>
  <si>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</si>
  <si>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</si>
  <si>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</si>
  <si>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</si>
  <si>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</si>
  <si>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</si>
  <si>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</si>
  <si>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</si>
  <si>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</si>
  <si>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</si>
  <si>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</si>
  <si>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</si>
  <si>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</si>
  <si>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</si>
  <si>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</si>
  <si>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</si>
  <si>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</si>
  <si>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</si>
  <si>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</si>
  <si>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</si>
  <si>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</si>
  <si>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</si>
  <si>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</si>
  <si>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</si>
  <si>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</si>
  <si>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</si>
  <si>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</si>
  <si>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</si>
  <si>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</si>
  <si>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</si>
  <si>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</si>
  <si>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</si>
  <si>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</si>
  <si>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</si>
  <si>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</si>
  <si>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</si>
  <si>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</si>
  <si>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</si>
  <si>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</si>
  <si>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</si>
  <si>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</si>
  <si>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</si>
  <si>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</si>
  <si>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</si>
  <si>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</si>
  <si>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</si>
  <si>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</si>
  <si>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</si>
  <si>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</si>
  <si>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</si>
  <si>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</si>
  <si>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</si>
  <si>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</si>
  <si>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</si>
  <si>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</si>
  <si>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</si>
  <si>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</si>
  <si>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</si>
  <si>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</si>
  <si>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</si>
  <si>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</si>
  <si>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</si>
  <si>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</si>
  <si>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</si>
  <si>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</si>
  <si>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</si>
  <si>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</si>
  <si>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</si>
  <si>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</si>
  <si>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</si>
  <si>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</si>
  <si>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</si>
  <si>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</si>
  <si>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</si>
  <si>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</si>
  <si>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</si>
  <si>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</si>
  <si>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</si>
  <si>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</si>
  <si>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</si>
  <si>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</si>
  <si>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</si>
  <si>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</si>
  <si>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</si>
  <si>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</si>
  <si>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</si>
  <si>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</si>
  <si>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</si>
  <si>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</si>
  <si>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</si>
  <si>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</si>
  <si>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</si>
  <si>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</si>
  <si>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</si>
  <si>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</si>
  <si>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</si>
  <si>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</si>
  <si>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</si>
  <si>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</si>
  <si>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</si>
  <si>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</si>
  <si>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</si>
  <si>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</si>
  <si>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</si>
  <si>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</si>
  <si>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</si>
  <si>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</si>
  <si>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</si>
  <si>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</si>
  <si>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</si>
  <si>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</si>
  <si>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</si>
  <si>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</si>
  <si>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</si>
  <si>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</si>
  <si>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</si>
  <si>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</si>
  <si>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</si>
  <si>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</si>
  <si>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</si>
  <si>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</si>
  <si>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</si>
  <si>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</si>
  <si>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</si>
  <si>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</si>
  <si>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</si>
  <si>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</si>
  <si>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</si>
  <si>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</si>
  <si>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</si>
  <si>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</si>
  <si>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</si>
  <si>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</si>
  <si>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</si>
  <si>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</si>
  <si>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</si>
  <si>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</si>
  <si>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</si>
  <si>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</si>
  <si>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</si>
  <si>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</si>
  <si>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</si>
  <si>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</si>
  <si>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</si>
  <si>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</si>
  <si>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</si>
  <si>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</si>
  <si>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</si>
  <si>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</si>
  <si>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</si>
  <si>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</si>
  <si>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</si>
  <si>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</si>
  <si>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</si>
  <si>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</si>
  <si>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</si>
  <si>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</si>
  <si>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</si>
  <si>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</si>
  <si>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</si>
  <si>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</si>
  <si>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</si>
  <si>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</si>
  <si>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</si>
  <si>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</si>
  <si>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</si>
  <si>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</si>
  <si>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</si>
  <si>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</si>
  <si>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</si>
  <si>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</si>
  <si>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</si>
  <si>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</si>
  <si>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</si>
  <si>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</si>
  <si>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</si>
  <si>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</si>
  <si>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</si>
  <si>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</si>
  <si>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</si>
  <si>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</si>
  <si>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</si>
  <si>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</si>
  <si>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</si>
  <si>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</si>
  <si>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</si>
  <si>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</si>
  <si>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</si>
  <si>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</si>
  <si>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</si>
  <si>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</si>
  <si>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</si>
  <si>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</si>
  <si>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</si>
  <si>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</si>
  <si>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</si>
  <si>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</si>
  <si>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</si>
  <si>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</si>
  <si>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</si>
  <si>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</si>
  <si>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</si>
  <si>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</si>
  <si>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</si>
  <si>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</si>
  <si>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</si>
  <si>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</si>
  <si>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</si>
  <si>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</si>
  <si>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</si>
  <si>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</si>
  <si>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</si>
  <si>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</si>
  <si>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</si>
  <si>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</si>
  <si>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</si>
  <si>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</si>
  <si>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</si>
  <si>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</si>
  <si>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</si>
  <si>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</si>
  <si>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</si>
  <si>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</si>
  <si>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</si>
  <si>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</si>
  <si>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</si>
  <si>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</si>
  <si>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</si>
  <si>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</si>
  <si>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</si>
  <si>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</si>
  <si>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</si>
  <si>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</si>
  <si>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</si>
  <si>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</si>
  <si>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</si>
  <si>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</si>
  <si>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</si>
  <si>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</si>
  <si>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</si>
  <si>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</si>
  <si>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</si>
  <si>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</si>
  <si>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</si>
  <si>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</si>
  <si>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</si>
  <si>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</si>
  <si>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</si>
  <si>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</si>
  <si>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</si>
  <si>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</si>
  <si>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</si>
  <si>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</si>
  <si>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</si>
  <si>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</si>
  <si>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</si>
  <si>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</si>
  <si>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</si>
  <si>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</si>
  <si>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</si>
  <si>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</si>
  <si>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</si>
  <si>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</si>
  <si>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</si>
  <si>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</si>
  <si>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</si>
  <si>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</si>
  <si>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</si>
  <si>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</si>
  <si>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</si>
  <si>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</si>
  <si>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</si>
  <si>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</si>
  <si>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</si>
  <si>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</si>
  <si>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</si>
  <si>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</si>
  <si>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</si>
  <si>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</si>
  <si>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</si>
  <si>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</si>
  <si>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</si>
  <si>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</si>
  <si>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</si>
  <si>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</si>
  <si>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</si>
  <si>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</si>
  <si>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</si>
  <si>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</si>
  <si>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</si>
  <si>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</si>
  <si>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</si>
  <si>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</si>
  <si>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</si>
  <si>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</si>
  <si>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</si>
  <si>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</si>
  <si>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</si>
  <si>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</si>
  <si>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</si>
  <si>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</si>
  <si>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</si>
  <si>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</si>
  <si>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</si>
  <si>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</si>
  <si>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</si>
  <si>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</si>
  <si>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</si>
  <si>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</si>
  <si>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</si>
  <si>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</si>
  <si>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</si>
  <si>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</si>
  <si>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</si>
  <si>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</si>
  <si>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</si>
  <si>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</si>
  <si>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</si>
  <si>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</si>
  <si>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</si>
  <si>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</si>
  <si>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</si>
  <si>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</si>
  <si>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</si>
  <si>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</si>
  <si>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</si>
  <si>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</si>
  <si>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</si>
  <si>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</si>
  <si>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</si>
  <si>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</si>
  <si>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</si>
  <si>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</si>
  <si>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</si>
  <si>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</si>
  <si>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</si>
  <si>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</si>
  <si>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</si>
  <si>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</si>
  <si>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</si>
  <si>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</si>
  <si>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</si>
  <si>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</si>
  <si>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</si>
  <si>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</si>
  <si>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</si>
  <si>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</si>
  <si>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</si>
  <si>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</si>
  <si>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</si>
  <si>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</si>
  <si>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</si>
  <si>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</si>
  <si>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</si>
  <si>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</si>
  <si>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</si>
  <si>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</si>
  <si>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</si>
  <si>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</si>
  <si>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</si>
  <si>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</si>
  <si>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</si>
  <si>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</si>
  <si>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</si>
  <si>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</si>
  <si>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</si>
  <si>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</si>
  <si>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</si>
  <si>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</si>
  <si>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</si>
  <si>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</si>
  <si>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</si>
  <si>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</si>
  <si>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</si>
  <si>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</si>
  <si>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</si>
  <si>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</si>
  <si>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</si>
  <si>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</si>
  <si>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</si>
  <si>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</si>
  <si>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</si>
  <si>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</si>
  <si>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</si>
  <si>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</si>
  <si>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</si>
  <si>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</si>
  <si>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</si>
  <si>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</si>
  <si>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</si>
  <si>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</si>
  <si>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</si>
  <si>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</si>
  <si>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</si>
  <si>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</si>
  <si>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</si>
  <si>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</si>
  <si>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</si>
  <si>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</si>
  <si>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</si>
  <si>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</si>
  <si>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</si>
  <si>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</si>
  <si>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</si>
  <si>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</si>
  <si>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</si>
  <si>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</si>
  <si>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</si>
  <si>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</si>
  <si>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</si>
  <si>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</si>
  <si>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</si>
  <si>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</si>
  <si>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</si>
  <si>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</si>
  <si>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</si>
  <si>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</si>
  <si>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</si>
  <si>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</si>
  <si>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</si>
  <si>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</si>
  <si>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</si>
  <si>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</si>
  <si>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</si>
  <si>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</si>
  <si>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</si>
  <si>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</si>
  <si>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</si>
  <si>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</si>
  <si>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</si>
  <si>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</si>
  <si>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</si>
  <si>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</si>
  <si>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</si>
  <si>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</si>
  <si>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</si>
  <si>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</si>
  <si>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</si>
  <si>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</si>
  <si>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</si>
  <si>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</si>
  <si>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</si>
  <si>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</si>
  <si>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</si>
  <si>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</si>
  <si>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</si>
  <si>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</si>
  <si>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</si>
  <si>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</si>
  <si>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</si>
  <si>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</si>
  <si>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</si>
  <si>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</si>
  <si>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</si>
  <si>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</si>
  <si>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</si>
  <si>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</si>
  <si>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</si>
  <si>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</si>
  <si>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</si>
  <si>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</si>
  <si>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</si>
  <si>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</si>
  <si>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</si>
  <si>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</si>
  <si>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</si>
  <si>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</si>
  <si>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</si>
  <si>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</si>
  <si>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</si>
  <si>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</si>
  <si>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</si>
  <si>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</si>
  <si>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</si>
  <si>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</si>
  <si>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</si>
  <si>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</si>
  <si>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</si>
  <si>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</si>
  <si>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</si>
  <si>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</si>
  <si>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</si>
  <si>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</si>
  <si>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</si>
  <si>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</si>
  <si>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</si>
  <si>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</si>
  <si>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</si>
  <si>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</si>
  <si>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</si>
  <si>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</si>
  <si>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</si>
  <si>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</si>
  <si>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</si>
  <si>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</si>
  <si>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</si>
  <si>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</si>
  <si>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</si>
  <si>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</si>
  <si>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</si>
  <si>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</si>
  <si>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</si>
  <si>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</si>
  <si>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</si>
  <si>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</si>
  <si>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</si>
  <si>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</si>
  <si>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</si>
  <si>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</si>
  <si>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</si>
  <si>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</si>
  <si>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</si>
  <si>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</si>
  <si>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</si>
  <si>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</si>
  <si>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</si>
  <si>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</si>
  <si>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</si>
  <si>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</si>
  <si>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</si>
  <si>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</si>
  <si>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</si>
  <si>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</si>
  <si>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</si>
  <si>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</si>
  <si>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</si>
  <si>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</si>
  <si>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</si>
  <si>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</si>
  <si>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</si>
  <si>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</si>
  <si>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</si>
  <si>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</si>
  <si>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</si>
  <si>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</si>
  <si>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</si>
  <si>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</si>
  <si>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</si>
  <si>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</si>
  <si>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</si>
  <si>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</si>
  <si>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</si>
  <si>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</si>
  <si>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</si>
  <si>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</si>
  <si>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</si>
  <si>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</si>
  <si>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</si>
  <si>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</si>
  <si>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</si>
  <si>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</si>
  <si>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</si>
  <si>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</si>
  <si>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</si>
  <si>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</si>
  <si>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</si>
  <si>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</si>
  <si>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</si>
  <si>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</si>
  <si>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</si>
  <si>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</si>
  <si>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</si>
  <si>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</si>
  <si>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</si>
  <si>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</si>
  <si>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</si>
  <si>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</si>
  <si>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</si>
  <si>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</si>
  <si>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</si>
  <si>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</si>
  <si>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</si>
  <si>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</si>
  <si>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</si>
  <si>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</si>
  <si>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</si>
  <si>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</si>
  <si>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</si>
  <si>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</si>
  <si>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</si>
  <si>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</si>
  <si>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</si>
  <si>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</si>
  <si>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</si>
  <si>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</si>
  <si>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</si>
  <si>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</si>
  <si>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</si>
  <si>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</si>
  <si>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</si>
  <si>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</si>
  <si>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</si>
  <si>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</si>
  <si>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</si>
  <si>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</si>
  <si>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</si>
  <si>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</si>
  <si>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</si>
  <si>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</si>
  <si>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</si>
  <si>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</si>
  <si>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</si>
  <si>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</si>
  <si>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</si>
  <si>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</si>
  <si>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</si>
  <si>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</si>
  <si>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</si>
  <si>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</si>
  <si>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</si>
  <si>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</si>
  <si>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</si>
  <si>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</si>
  <si>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</si>
  <si>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</si>
  <si>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</si>
  <si>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</si>
  <si>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</si>
  <si>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</si>
  <si>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</si>
  <si>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</si>
  <si>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</si>
  <si>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</si>
  <si>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</si>
  <si>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</si>
  <si>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</si>
  <si>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</si>
  <si>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</si>
  <si>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</si>
  <si>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</si>
  <si>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</si>
  <si>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</si>
  <si>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</si>
  <si>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</si>
  <si>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</si>
  <si>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</si>
  <si>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</si>
  <si>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</si>
  <si>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</si>
  <si>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</si>
  <si>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</si>
  <si>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</si>
  <si>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</si>
  <si>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</si>
  <si>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</si>
  <si>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</si>
  <si>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</si>
  <si>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</si>
  <si>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</si>
  <si>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</si>
  <si>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</si>
  <si>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</si>
  <si>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</si>
  <si>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</si>
  <si>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</si>
  <si>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</si>
  <si>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</si>
  <si>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</si>
  <si>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</si>
  <si>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</si>
  <si>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</si>
  <si>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</si>
  <si>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</si>
  <si>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</si>
  <si>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</si>
  <si>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</si>
  <si>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</si>
  <si>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</si>
  <si>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</si>
  <si>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</si>
  <si>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</si>
  <si>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</si>
  <si>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</si>
  <si>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</si>
  <si>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</si>
  <si>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</si>
  <si>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</si>
  <si>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</si>
  <si>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</si>
  <si>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</si>
  <si>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</si>
  <si>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</si>
  <si>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</si>
  <si>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</si>
  <si>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</si>
  <si>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</si>
  <si>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</si>
  <si>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</si>
  <si>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</si>
  <si>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</si>
  <si>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</si>
  <si>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</si>
  <si>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</si>
  <si>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</si>
  <si>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</si>
  <si>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</si>
  <si>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</si>
  <si>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</si>
  <si>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</si>
  <si>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</si>
  <si>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</si>
  <si>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</si>
  <si>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</si>
  <si>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</si>
  <si>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</si>
  <si>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</si>
  <si>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</si>
  <si>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</si>
  <si>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</si>
  <si>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</si>
  <si>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</si>
  <si>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</si>
  <si>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</si>
  <si>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</si>
  <si>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</si>
  <si>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</si>
  <si>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</si>
  <si>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</si>
  <si>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</si>
  <si>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</si>
  <si>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</si>
  <si>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</si>
  <si>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</si>
  <si>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</si>
  <si>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</si>
  <si>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</si>
  <si>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</si>
  <si>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</si>
  <si>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</si>
  <si>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</si>
  <si>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</si>
  <si>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</si>
  <si>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</si>
  <si>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</si>
  <si>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</si>
  <si>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</si>
  <si>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</si>
  <si>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</si>
  <si>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</si>
  <si>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</si>
  <si>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</si>
  <si>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</si>
  <si>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</si>
  <si>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</si>
  <si>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</si>
  <si>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</si>
  <si>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</si>
  <si>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</si>
  <si>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</si>
  <si>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</si>
  <si>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</si>
  <si>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</si>
  <si>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</si>
  <si>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</si>
  <si>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</si>
  <si>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</si>
  <si>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</si>
  <si>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</si>
  <si>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</si>
  <si>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</si>
  <si>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</si>
  <si>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</si>
  <si>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</si>
  <si>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</si>
  <si>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</si>
  <si>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</si>
  <si>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</si>
  <si>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</si>
  <si>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</si>
  <si>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</si>
  <si>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</si>
  <si>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</si>
  <si>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</si>
  <si>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</si>
  <si>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</si>
  <si>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</si>
  <si>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</si>
  <si>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</si>
  <si>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</si>
  <si>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</si>
  <si>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</si>
  <si>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</si>
  <si>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</si>
  <si>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</si>
  <si>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</si>
  <si>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</si>
  <si>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</si>
  <si>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</si>
  <si>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</si>
  <si>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</si>
  <si>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</si>
  <si>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</si>
  <si>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</si>
  <si>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</si>
  <si>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</si>
  <si>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</si>
  <si>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</si>
  <si>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</si>
  <si>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</si>
  <si>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</si>
  <si>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</si>
  <si>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</si>
  <si>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</si>
  <si>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</si>
  <si>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</si>
  <si>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</si>
  <si>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</si>
  <si>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</si>
  <si>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</si>
  <si>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</si>
  <si>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</si>
  <si>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</si>
  <si>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</si>
  <si>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</si>
  <si>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</si>
  <si>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</si>
  <si>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</si>
  <si>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</si>
  <si>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</si>
  <si>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</si>
  <si>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</si>
  <si>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</si>
  <si>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</si>
  <si>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</si>
  <si>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</si>
  <si>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</si>
  <si>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</si>
  <si>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</si>
  <si>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</si>
  <si>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</si>
  <si>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</si>
  <si>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</si>
  <si>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</si>
  <si>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</si>
  <si>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</si>
  <si>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</si>
  <si>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</si>
  <si>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</si>
  <si>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</si>
  <si>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</si>
  <si>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</si>
  <si>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</si>
  <si>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</si>
  <si>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</si>
  <si>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</si>
  <si>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</si>
  <si>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</si>
  <si>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</si>
  <si>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</si>
  <si>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</si>
  <si>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</si>
  <si>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</si>
  <si>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</si>
  <si>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</si>
  <si>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</si>
  <si>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</si>
  <si>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</si>
  <si>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</si>
  <si>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</si>
  <si>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</si>
  <si>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</si>
  <si>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</si>
  <si>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</si>
  <si>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</si>
  <si>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</si>
  <si>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</si>
  <si>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</si>
  <si>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</si>
  <si>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</si>
  <si>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</si>
  <si>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</si>
  <si>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</si>
  <si>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</si>
  <si>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</si>
  <si>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</si>
  <si>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</si>
  <si>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</si>
  <si>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</si>
  <si>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</si>
  <si>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</si>
  <si>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</si>
  <si>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</si>
  <si>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</si>
  <si>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</si>
  <si>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</si>
  <si>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</si>
  <si>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</si>
  <si>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</si>
  <si>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</si>
  <si>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</si>
  <si>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</si>
  <si>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</si>
  <si>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</si>
  <si>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</si>
  <si>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</si>
  <si>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</si>
  <si>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</si>
  <si>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</si>
  <si>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</si>
  <si>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</si>
  <si>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</si>
  <si>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</si>
  <si>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</si>
  <si>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</si>
  <si>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</si>
  <si>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</si>
  <si>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</si>
  <si>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</si>
  <si>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</si>
  <si>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</si>
  <si>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</si>
  <si>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</si>
  <si>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</si>
  <si>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</si>
  <si>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</si>
  <si>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</si>
  <si>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</si>
  <si>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</si>
  <si>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</si>
  <si>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</si>
  <si>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</si>
  <si>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</si>
  <si>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</si>
  <si>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</si>
  <si>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</si>
  <si>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</si>
  <si>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</si>
  <si>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</si>
  <si>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</si>
  <si>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</si>
  <si>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</si>
  <si>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</si>
  <si>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</si>
  <si>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</si>
  <si>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</si>
  <si>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</si>
  <si>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</si>
  <si>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</si>
  <si>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</si>
  <si>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</si>
  <si>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</si>
  <si>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</si>
  <si>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</si>
  <si>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</si>
  <si>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</si>
  <si>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</si>
  <si>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</si>
  <si>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</si>
  <si>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</si>
  <si>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</si>
  <si>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</si>
  <si>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</si>
  <si>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</si>
  <si>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</si>
  <si>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</si>
  <si>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</si>
  <si>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</si>
  <si>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</si>
  <si>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</si>
  <si>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</si>
  <si>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</si>
  <si>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</si>
  <si>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</si>
  <si>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</si>
  <si>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</si>
  <si>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</si>
  <si>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</si>
  <si>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</si>
  <si>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</si>
  <si>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</si>
  <si>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</si>
  <si>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</si>
  <si>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</si>
  <si>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</si>
  <si>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</si>
  <si>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</si>
  <si>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</si>
  <si>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</si>
  <si>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</si>
  <si>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</si>
  <si>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</si>
  <si>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</si>
  <si>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</si>
  <si>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</si>
  <si>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</si>
  <si>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</si>
  <si>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</si>
  <si>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</si>
  <si>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</si>
  <si>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</si>
  <si>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</si>
  <si>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</si>
  <si>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</si>
  <si>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</si>
  <si>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</si>
  <si>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</si>
  <si>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</si>
  <si>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</si>
  <si>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</si>
  <si>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</si>
  <si>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</si>
  <si>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</si>
  <si>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</si>
  <si>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</si>
  <si>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</si>
  <si>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</si>
  <si>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</si>
  <si>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</si>
  <si>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</si>
  <si>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</si>
  <si>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</si>
  <si>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</si>
  <si>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</si>
  <si>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</si>
  <si>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</si>
  <si>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</si>
  <si>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</si>
  <si>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</si>
  <si>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</si>
  <si>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</si>
  <si>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</si>
  <si>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</si>
  <si>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</si>
  <si>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</si>
  <si>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</si>
  <si>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</si>
  <si>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</si>
  <si>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</si>
  <si>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</si>
  <si>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</si>
  <si>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</si>
  <si>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</si>
  <si>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</si>
  <si>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</si>
  <si>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</si>
  <si>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</si>
  <si>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</si>
  <si>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</si>
  <si>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</si>
  <si>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</si>
  <si>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</si>
  <si>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</si>
  <si>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</si>
  <si>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</si>
  <si>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</si>
  <si>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</si>
  <si>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</si>
  <si>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</si>
  <si>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</si>
  <si>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</si>
  <si>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</si>
  <si>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</si>
  <si>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</si>
  <si>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</si>
  <si>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</si>
  <si>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</si>
  <si>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</si>
  <si>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</si>
  <si>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</si>
  <si>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</si>
  <si>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</si>
  <si>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</si>
  <si>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</si>
  <si>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</si>
  <si>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</si>
  <si>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</si>
  <si>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</si>
  <si>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</si>
  <si>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</si>
  <si>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</si>
  <si>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</si>
  <si>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</si>
  <si>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</si>
  <si>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</si>
  <si>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</si>
  <si>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</si>
  <si>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</si>
  <si>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</si>
  <si>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</si>
  <si>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</si>
  <si>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</si>
  <si>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</si>
  <si>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</si>
  <si>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</si>
  <si>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</si>
  <si>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</si>
  <si>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</si>
  <si>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</si>
  <si>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</si>
  <si>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</si>
  <si>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</si>
  <si>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</si>
  <si>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</si>
  <si>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</si>
  <si>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</si>
  <si>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</si>
  <si>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</si>
  <si>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</si>
  <si>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</si>
  <si>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</si>
  <si>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</si>
  <si>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</si>
  <si>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</si>
  <si>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</si>
  <si>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</si>
  <si>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</si>
  <si>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</si>
  <si>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</si>
  <si>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</si>
  <si>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</si>
  <si>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</si>
  <si>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</si>
  <si>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</si>
  <si>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</si>
  <si>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</si>
  <si>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</si>
  <si>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</si>
  <si>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</si>
  <si>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</si>
  <si>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</si>
  <si>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</si>
  <si>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</si>
  <si>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</si>
  <si>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</si>
  <si>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</si>
  <si>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</si>
  <si>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</si>
  <si>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</si>
  <si>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</si>
  <si>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</si>
  <si>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</si>
  <si>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</si>
  <si>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</si>
  <si>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</si>
  <si>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</si>
  <si>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</si>
  <si>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</si>
  <si>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</si>
  <si>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</si>
  <si>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</si>
  <si>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</si>
  <si>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</si>
  <si>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</si>
  <si>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</si>
  <si>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</si>
  <si>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</si>
  <si>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</si>
  <si>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</si>
  <si>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</si>
  <si>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</si>
  <si>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</si>
  <si>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</si>
  <si>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</si>
  <si>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</si>
  <si>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</si>
  <si>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</si>
  <si>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</si>
  <si>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</si>
  <si>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</si>
  <si>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</si>
  <si>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</si>
  <si>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</si>
  <si>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</si>
  <si>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</si>
  <si>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</si>
  <si>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</si>
  <si>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</si>
  <si>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</si>
  <si>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</si>
  <si>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</si>
  <si>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</si>
  <si>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</si>
  <si>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</si>
  <si>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</si>
  <si>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</si>
  <si>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</si>
  <si>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</si>
  <si>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</si>
  <si>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</si>
  <si>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</si>
  <si>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</si>
  <si>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</si>
  <si>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</si>
  <si>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</si>
  <si>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</si>
  <si>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</si>
  <si>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</si>
  <si>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</si>
  <si>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</si>
  <si>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</si>
  <si>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</si>
  <si>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</si>
  <si>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</si>
  <si>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</si>
  <si>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</si>
  <si>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</si>
  <si>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</si>
  <si>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</si>
  <si>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</si>
  <si>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</si>
  <si>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</si>
  <si>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</si>
  <si>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</si>
  <si>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</si>
  <si>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</si>
  <si>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</si>
  <si>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</si>
  <si>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</si>
  <si>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</si>
  <si>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</si>
  <si>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</si>
  <si>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</si>
  <si>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</si>
  <si>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</si>
  <si>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</si>
  <si>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</si>
  <si>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</si>
  <si>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</si>
  <si>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</si>
  <si>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</si>
  <si>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</si>
  <si>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</si>
  <si>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</si>
  <si>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</si>
  <si>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</si>
  <si>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</si>
  <si>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</si>
  <si>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</si>
  <si>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</si>
  <si>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</si>
  <si>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</si>
  <si>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</si>
  <si>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</si>
  <si>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</si>
  <si>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</si>
  <si>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</si>
  <si>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</si>
  <si>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</si>
  <si>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</si>
  <si>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</si>
  <si>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</si>
  <si>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</si>
  <si>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</si>
  <si>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</si>
  <si>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</si>
  <si>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</si>
  <si>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</si>
  <si>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</si>
  <si>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</si>
  <si>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</si>
  <si>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</si>
  <si>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</si>
  <si>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</si>
  <si>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</si>
  <si>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</si>
  <si>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</si>
  <si>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</si>
  <si>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</si>
  <si>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</si>
  <si>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</si>
  <si>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</si>
  <si>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</si>
  <si>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</si>
  <si>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</si>
  <si>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</si>
  <si>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</si>
  <si>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</si>
  <si>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</si>
  <si>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</si>
  <si>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</si>
  <si>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</si>
  <si>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</si>
  <si>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</si>
  <si>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</si>
  <si>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</si>
  <si>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</si>
  <si>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</si>
  <si>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</si>
  <si>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</si>
  <si>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</si>
  <si>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</si>
  <si>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</si>
  <si>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</si>
  <si>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</si>
  <si>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</si>
  <si>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</si>
  <si>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</si>
  <si>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</si>
  <si>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</si>
  <si>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</si>
  <si>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</si>
  <si>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</si>
  <si>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</si>
  <si>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</si>
  <si>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</si>
  <si>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</si>
  <si>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</si>
  <si>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</si>
  <si>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</si>
  <si>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</si>
  <si>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</si>
  <si>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</si>
  <si>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</si>
  <si>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</si>
  <si>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</si>
  <si>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</si>
  <si>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</si>
  <si>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</si>
  <si>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</si>
  <si>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</si>
  <si>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</si>
  <si>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</si>
  <si>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</si>
  <si>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</si>
  <si>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</si>
  <si>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</si>
  <si>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</si>
  <si>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</si>
  <si>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</si>
  <si>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</si>
  <si>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</si>
  <si>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</si>
  <si>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</si>
  <si>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</si>
  <si>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</si>
  <si>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</si>
  <si>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</si>
  <si>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</si>
  <si>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</si>
  <si>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</si>
  <si>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</si>
  <si>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</si>
  <si>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</si>
  <si>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</si>
  <si>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</si>
  <si>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</si>
  <si>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</si>
  <si>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</si>
  <si>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</si>
  <si>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</si>
  <si>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</si>
  <si>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</si>
  <si>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</si>
  <si>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</si>
  <si>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</si>
  <si>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</si>
  <si>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</si>
  <si>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</si>
  <si>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</si>
  <si>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</si>
  <si>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</si>
  <si>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</si>
  <si>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</si>
  <si>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</si>
  <si>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</si>
  <si>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</si>
  <si>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</si>
  <si>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</si>
  <si>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</si>
  <si>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</si>
  <si>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</si>
  <si>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</si>
  <si>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</si>
  <si>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</si>
  <si>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</si>
  <si>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</si>
  <si>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</si>
  <si>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</si>
  <si>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</si>
  <si>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</si>
  <si>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</si>
  <si>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</si>
  <si>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</si>
  <si>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</si>
  <si>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</si>
  <si>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</si>
  <si>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</si>
  <si>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</si>
  <si>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</si>
  <si>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</si>
  <si>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</si>
  <si>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</si>
  <si>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</si>
  <si>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</si>
  <si>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</si>
  <si>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</si>
  <si>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</si>
  <si>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</si>
  <si>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</si>
  <si>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</si>
  <si>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</si>
  <si>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</si>
  <si>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</si>
  <si>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</si>
  <si>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</si>
  <si>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</si>
  <si>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</si>
  <si>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</si>
  <si>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</si>
  <si>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</si>
  <si>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</si>
  <si>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</si>
  <si>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</si>
  <si>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</si>
  <si>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</si>
  <si>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</si>
  <si>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</si>
  <si>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</si>
  <si>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</si>
  <si>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</si>
  <si>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</si>
  <si>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</si>
  <si>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</si>
  <si>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</si>
  <si>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</si>
  <si>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</si>
  <si>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</si>
  <si>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</si>
  <si>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</si>
  <si>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</si>
  <si>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</si>
  <si>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</si>
  <si>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</si>
  <si>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</si>
  <si>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</si>
  <si>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</si>
  <si>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</si>
  <si>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</si>
  <si>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</si>
  <si>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</si>
  <si>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</si>
  <si>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</si>
  <si>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</si>
  <si>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</si>
  <si>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</si>
  <si>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</si>
  <si>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</si>
  <si>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</si>
  <si>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</si>
  <si>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</si>
  <si>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</si>
  <si>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</si>
  <si>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</si>
  <si>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</si>
  <si>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</si>
  <si>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</si>
  <si>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</si>
  <si>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</si>
  <si>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</si>
  <si>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</si>
  <si>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</si>
  <si>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</si>
  <si>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</si>
  <si>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</si>
  <si>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</si>
  <si>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</si>
  <si>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</si>
  <si>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</si>
  <si>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</si>
  <si>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</si>
  <si>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</si>
  <si>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</si>
  <si>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</si>
  <si>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</si>
  <si>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</si>
  <si>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</si>
  <si>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</si>
  <si>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</si>
  <si>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</si>
  <si>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</si>
  <si>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</si>
  <si>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</si>
  <si>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</si>
  <si>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</si>
  <si>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</si>
  <si>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</si>
  <si>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</si>
  <si>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</si>
  <si>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</si>
  <si>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</si>
  <si>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</si>
  <si>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</si>
  <si>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</si>
  <si>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</si>
  <si>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</si>
  <si>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</si>
  <si>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</si>
  <si>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</si>
  <si>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</si>
  <si>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</si>
  <si>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</si>
  <si>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</si>
  <si>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</si>
  <si>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</si>
  <si>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</si>
  <si>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</si>
  <si>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</si>
  <si>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</si>
  <si>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</si>
  <si>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</si>
  <si>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</si>
  <si>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</si>
  <si>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</si>
  <si>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</si>
  <si>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</si>
  <si>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</si>
  <si>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</si>
  <si>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</si>
  <si>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</si>
  <si>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</si>
  <si>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</si>
  <si>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</si>
  <si>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</si>
  <si>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</si>
  <si>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</si>
  <si>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</si>
  <si>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</si>
  <si>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</si>
  <si>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</si>
  <si>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</si>
  <si>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</si>
  <si>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</si>
  <si>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</si>
  <si>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</si>
  <si>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</si>
  <si>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</si>
  <si>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</si>
  <si>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</si>
  <si>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</si>
  <si>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</si>
  <si>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</si>
  <si>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</si>
  <si>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</si>
  <si>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</si>
  <si>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</si>
  <si>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</si>
  <si>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</si>
  <si>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</si>
  <si>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</si>
  <si>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</si>
  <si>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</si>
  <si>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</si>
  <si>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</si>
  <si>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</si>
  <si>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</si>
  <si>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</si>
  <si>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</si>
  <si>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</si>
  <si>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</si>
  <si>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</si>
  <si>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</si>
  <si>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</si>
  <si>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</si>
  <si>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</si>
  <si>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</si>
  <si>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</si>
  <si>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</si>
  <si>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</si>
  <si>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</si>
  <si>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</si>
  <si>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</si>
  <si>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</si>
  <si>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</si>
  <si>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</si>
  <si>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</si>
  <si>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</si>
  <si>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</si>
  <si>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</si>
  <si>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</si>
  <si>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</si>
  <si>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</si>
  <si>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</si>
  <si>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</si>
  <si>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</si>
  <si>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</si>
  <si>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</si>
  <si>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</si>
  <si>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</si>
  <si>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</si>
  <si>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</si>
  <si>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</si>
  <si>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</si>
  <si>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</si>
  <si>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</si>
  <si>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</si>
  <si>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</si>
  <si>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</si>
  <si>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</si>
  <si>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</si>
  <si>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</si>
  <si>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</si>
  <si>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</si>
  <si>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</si>
  <si>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</si>
  <si>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</si>
  <si>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</si>
  <si>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</si>
  <si>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</si>
  <si>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</si>
  <si>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</si>
  <si>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</si>
  <si>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</si>
  <si>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</si>
  <si>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</si>
  <si>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</si>
  <si>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</si>
  <si>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</si>
  <si>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</si>
  <si>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</si>
  <si>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</si>
  <si>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</si>
  <si>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</si>
  <si>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</si>
  <si>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</si>
  <si>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</si>
  <si>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</si>
  <si>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</si>
  <si>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</si>
  <si>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</si>
  <si>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</si>
  <si>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</si>
  <si>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</si>
  <si>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</si>
  <si>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</si>
  <si>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</si>
  <si>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</si>
  <si>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</si>
  <si>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</si>
  <si>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</si>
  <si>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</si>
  <si>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</si>
  <si>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</si>
  <si>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</si>
  <si>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</si>
  <si>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</si>
  <si>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</si>
  <si>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</si>
  <si>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</si>
  <si>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</si>
  <si>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</si>
  <si>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</si>
  <si>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</si>
  <si>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</si>
  <si>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</si>
  <si>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</si>
  <si>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</si>
  <si>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</si>
  <si>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</si>
  <si>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</si>
  <si>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</si>
  <si>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</si>
  <si>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</si>
  <si>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</si>
  <si>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</si>
  <si>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</si>
  <si>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</si>
  <si>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</si>
  <si>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</si>
  <si>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</si>
  <si>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</si>
  <si>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</si>
  <si>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</si>
  <si>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</si>
  <si>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</si>
  <si>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</si>
  <si>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</si>
  <si>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</si>
  <si>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</si>
  <si>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</si>
  <si>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</si>
  <si>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</si>
  <si>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</si>
  <si>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</si>
  <si>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</si>
  <si>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</si>
  <si>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</si>
  <si>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</si>
  <si>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</si>
  <si>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</si>
  <si>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</si>
  <si>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</si>
  <si>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</si>
  <si>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</si>
  <si>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</si>
  <si>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</si>
  <si>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</si>
  <si>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</si>
  <si>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</si>
  <si>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</si>
  <si>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</si>
  <si>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</si>
  <si>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</si>
  <si>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</si>
  <si>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</si>
  <si>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</si>
  <si>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</si>
  <si>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</si>
  <si>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</si>
  <si>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</si>
  <si>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</si>
  <si>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</si>
  <si>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</si>
  <si>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</si>
  <si>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</si>
  <si>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</si>
  <si>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</si>
  <si>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</si>
  <si>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</si>
  <si>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</si>
  <si>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</si>
  <si>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</si>
  <si>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</si>
  <si>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</si>
  <si>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</si>
  <si>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</si>
  <si>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</si>
  <si>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</si>
  <si>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</si>
  <si>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</si>
  <si>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</si>
  <si>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</si>
  <si>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</si>
  <si>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</si>
  <si>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</si>
  <si>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</si>
  <si>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</si>
  <si>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</si>
  <si>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</si>
  <si>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</si>
  <si>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</si>
  <si>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</si>
  <si>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</si>
  <si>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</si>
  <si>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</si>
  <si>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</si>
  <si>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</si>
  <si>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</si>
  <si>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</si>
  <si>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</si>
  <si>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</si>
  <si>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</si>
  <si>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</si>
  <si>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</si>
  <si>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</si>
  <si>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</si>
  <si>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</si>
  <si>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</si>
  <si>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</si>
  <si>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</si>
  <si>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</si>
  <si>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</si>
  <si>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</si>
  <si>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</si>
  <si>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</si>
  <si>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</si>
  <si>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</si>
  <si>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</si>
  <si>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</si>
  <si>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</si>
  <si>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</si>
  <si>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</si>
  <si>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</si>
  <si>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</si>
  <si>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</si>
  <si>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</si>
  <si>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</si>
  <si>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</si>
  <si>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</si>
  <si>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</si>
  <si>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</si>
  <si>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</si>
  <si>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</si>
  <si>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</si>
  <si>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</si>
  <si>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</si>
  <si>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</si>
  <si>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</si>
  <si>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</si>
  <si>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</si>
  <si>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</si>
  <si>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</si>
  <si>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</si>
  <si>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</si>
  <si>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</si>
  <si>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</si>
  <si>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</si>
  <si>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</si>
  <si>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</si>
  <si>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</si>
  <si>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</si>
  <si>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</si>
  <si>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</si>
  <si>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</si>
  <si>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</si>
  <si>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</si>
  <si>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</si>
  <si>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</si>
  <si>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</si>
  <si>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</si>
  <si>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</si>
  <si>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</si>
  <si>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</si>
  <si>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</si>
  <si>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</si>
  <si>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</si>
  <si>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</si>
  <si>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</si>
  <si>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</si>
  <si>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</si>
  <si>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</si>
  <si>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</si>
  <si>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</si>
  <si>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</si>
  <si>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</si>
  <si>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</si>
  <si>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</si>
  <si>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</si>
  <si>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</si>
  <si>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</si>
  <si>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</si>
  <si>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</si>
  <si>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</si>
  <si>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</si>
  <si>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</si>
  <si>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</si>
  <si>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</si>
  <si>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</si>
  <si>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</si>
  <si>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</si>
  <si>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</si>
  <si>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</si>
  <si>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</si>
  <si>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</si>
  <si>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</si>
  <si>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</si>
  <si>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</si>
  <si>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</si>
  <si>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</si>
  <si>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</si>
  <si>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</si>
  <si>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</si>
  <si>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</si>
  <si>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</si>
  <si>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</si>
  <si>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</si>
  <si>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</si>
  <si>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</si>
  <si>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</si>
  <si>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</si>
  <si>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</si>
  <si>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</si>
  <si>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</si>
  <si>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</si>
  <si>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</si>
  <si>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</si>
  <si>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</si>
  <si>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</si>
  <si>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</si>
  <si>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</si>
  <si>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</si>
  <si>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</si>
  <si>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</si>
  <si>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</si>
  <si>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</si>
  <si>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</si>
  <si>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</si>
  <si>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</si>
  <si>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</si>
  <si>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</si>
  <si>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</si>
  <si>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</si>
  <si>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</si>
  <si>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</si>
  <si>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</si>
  <si>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</si>
  <si>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</si>
  <si>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</si>
  <si>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</si>
  <si>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</si>
  <si>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</si>
  <si>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</si>
  <si>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</si>
  <si>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</si>
  <si>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</si>
  <si>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</si>
  <si>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</si>
  <si>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</si>
  <si>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</si>
  <si>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</si>
  <si>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</si>
  <si>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</si>
  <si>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</si>
  <si>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</si>
  <si>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</si>
  <si>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</si>
  <si>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</si>
  <si>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</si>
  <si>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</si>
  <si>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</si>
  <si>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</si>
  <si>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</si>
  <si>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</si>
  <si>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</si>
  <si>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</si>
  <si>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</si>
  <si>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</si>
  <si>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</si>
  <si>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</si>
  <si>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</si>
  <si>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</si>
  <si>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</si>
  <si>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</si>
  <si>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</si>
  <si>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</si>
  <si>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</si>
  <si>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</si>
  <si>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</si>
  <si>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</si>
  <si>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</si>
  <si>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</si>
  <si>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</si>
  <si>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</si>
  <si>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</si>
  <si>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</si>
  <si>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</si>
  <si>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</si>
  <si>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</si>
  <si>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</si>
  <si>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</si>
  <si>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</si>
  <si>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</si>
  <si>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</si>
  <si>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</si>
  <si>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</si>
  <si>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</si>
  <si>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</si>
  <si>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</si>
  <si>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</si>
  <si>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</si>
  <si>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</si>
  <si>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</si>
  <si>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</si>
  <si>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</si>
  <si>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</si>
  <si>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</si>
  <si>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</si>
  <si>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</si>
  <si>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</si>
  <si>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</si>
  <si>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</si>
  <si>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</si>
  <si>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</si>
  <si>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</si>
  <si>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</si>
  <si>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</si>
  <si>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</si>
  <si>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</si>
  <si>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</si>
  <si>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</si>
  <si>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</si>
  <si>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</si>
  <si>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</si>
  <si>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</si>
  <si>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</si>
  <si>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</si>
  <si>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</si>
  <si>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</si>
  <si>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</si>
  <si>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</si>
  <si>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</si>
  <si>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</si>
  <si>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</si>
  <si>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</si>
  <si>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</si>
  <si>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</si>
  <si>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</si>
  <si>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</si>
  <si>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</si>
  <si>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</si>
  <si>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</si>
  <si>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</si>
  <si>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</si>
  <si>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</si>
  <si>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</si>
  <si>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</si>
  <si>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</si>
  <si>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</si>
  <si>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</si>
  <si>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</si>
  <si>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</si>
  <si>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</si>
  <si>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</si>
  <si>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</si>
  <si>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</si>
  <si>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</si>
  <si>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</si>
  <si>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</si>
  <si>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</si>
  <si>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</si>
  <si>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</si>
  <si>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</si>
  <si>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</si>
  <si>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</si>
  <si>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</si>
  <si>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</si>
  <si>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</si>
  <si>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</si>
  <si>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</si>
  <si>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</si>
  <si>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</si>
  <si>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</si>
  <si>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</si>
  <si>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</si>
  <si>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</si>
  <si>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</si>
  <si>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</si>
  <si>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</si>
  <si>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</si>
  <si>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</si>
  <si>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</si>
  <si>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</si>
  <si>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</si>
  <si>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</si>
  <si>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</si>
  <si>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</si>
  <si>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</si>
  <si>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</si>
  <si>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</si>
  <si>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</si>
  <si>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</si>
  <si>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</si>
  <si>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</si>
  <si>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</si>
  <si>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</si>
  <si>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</si>
  <si>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</si>
  <si>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</si>
  <si>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</si>
  <si>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</si>
  <si>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</si>
  <si>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</si>
  <si>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</si>
  <si>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</si>
  <si>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</si>
  <si>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</si>
  <si>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</si>
  <si>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</si>
  <si>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</si>
  <si>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</si>
  <si>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</si>
  <si>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</si>
  <si>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</si>
  <si>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</si>
  <si>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</si>
  <si>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</si>
  <si>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</si>
  <si>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</si>
  <si>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</si>
  <si>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</si>
  <si>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</si>
  <si>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</si>
  <si>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</si>
  <si>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</si>
  <si>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</si>
  <si>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</si>
  <si>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</si>
  <si>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</si>
  <si>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</si>
  <si>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</si>
  <si>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</si>
  <si>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</si>
  <si>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</si>
  <si>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</si>
  <si>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</si>
  <si>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</si>
  <si>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</si>
  <si>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</si>
  <si>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</si>
  <si>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</si>
  <si>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</si>
  <si>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</si>
  <si>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</si>
  <si>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</si>
  <si>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</si>
  <si>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</si>
  <si>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</si>
  <si>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</si>
  <si>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</si>
  <si>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</si>
  <si>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</si>
  <si>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</si>
  <si>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</si>
  <si>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</si>
  <si>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</si>
  <si>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</si>
  <si>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</si>
  <si>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</si>
  <si>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</si>
  <si>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</si>
  <si>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</si>
  <si>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</si>
  <si>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</si>
  <si>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</si>
  <si>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</si>
  <si>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</si>
  <si>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</si>
  <si>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</si>
  <si>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</si>
  <si>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</si>
  <si>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</si>
  <si>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</si>
  <si>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</si>
  <si>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</si>
  <si>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</si>
  <si>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</si>
  <si>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</si>
  <si>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</si>
  <si>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</si>
  <si>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</si>
  <si>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</si>
  <si>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</si>
  <si>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</si>
  <si>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</si>
  <si>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</si>
  <si>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</si>
  <si>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</si>
  <si>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</si>
  <si>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</si>
  <si>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</si>
  <si>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</si>
  <si>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</si>
  <si>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</si>
  <si>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</si>
  <si>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</si>
  <si>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</si>
  <si>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</si>
  <si>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</si>
  <si>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</si>
  <si>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</si>
  <si>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</si>
  <si>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</si>
  <si>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</si>
  <si>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</si>
  <si>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</si>
  <si>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</si>
  <si>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</si>
  <si>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</si>
  <si>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</si>
  <si>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</si>
  <si>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</si>
  <si>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</si>
  <si>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</si>
  <si>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</si>
  <si>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</si>
  <si>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</si>
  <si>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</si>
  <si>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</si>
  <si>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</si>
  <si>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</si>
  <si>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</si>
  <si>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</si>
  <si>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</si>
  <si>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</si>
  <si>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</si>
  <si>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</si>
  <si>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</si>
  <si>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</si>
  <si>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</si>
  <si>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</si>
  <si>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</si>
  <si>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</si>
  <si>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</si>
  <si>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</si>
  <si>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</si>
  <si>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</si>
  <si>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</si>
  <si>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</si>
  <si>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</si>
  <si>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</si>
  <si>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</si>
  <si>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</si>
  <si>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</si>
  <si>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</si>
  <si>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</si>
  <si>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</si>
  <si>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</si>
  <si>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</si>
  <si>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</si>
  <si>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</si>
  <si>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</si>
  <si>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</si>
  <si>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</si>
  <si>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</si>
  <si>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</si>
  <si>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</si>
  <si>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</si>
  <si>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</si>
  <si>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</si>
  <si>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</si>
  <si>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</si>
  <si>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</si>
  <si>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</si>
  <si>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</si>
  <si>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</si>
  <si>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</si>
  <si>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</si>
  <si>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</si>
  <si>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</si>
  <si>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</si>
  <si>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</si>
  <si>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</si>
  <si>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</si>
  <si>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</si>
  <si>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</si>
  <si>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</si>
  <si>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</si>
  <si>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</si>
  <si>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</si>
  <si>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</si>
  <si>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</si>
  <si>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</si>
  <si>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</si>
  <si>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</si>
  <si>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</si>
  <si>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</si>
  <si>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</si>
  <si>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</si>
  <si>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</si>
  <si>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</si>
  <si>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</si>
  <si>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</si>
  <si>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</si>
  <si>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</si>
  <si>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</si>
  <si>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</si>
  <si>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</si>
  <si>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</si>
  <si>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</si>
  <si>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</si>
  <si>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</si>
  <si>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</si>
  <si>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</si>
  <si>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</si>
  <si>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</si>
  <si>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</si>
  <si>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</si>
  <si>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</si>
  <si>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</si>
  <si>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</si>
  <si>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</si>
  <si>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</si>
  <si>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</si>
  <si>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</si>
  <si>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</si>
  <si>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</si>
  <si>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</si>
  <si>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</si>
  <si>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</si>
  <si>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</si>
  <si>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</si>
  <si>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</si>
  <si>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</si>
  <si>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</si>
  <si>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</si>
  <si>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</si>
  <si>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</si>
  <si>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</si>
  <si>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</si>
  <si>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</si>
  <si>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</si>
  <si>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</si>
  <si>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</si>
  <si>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</si>
  <si>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</si>
  <si>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</si>
  <si>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</si>
  <si>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</si>
  <si>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</si>
  <si>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</si>
  <si>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</si>
  <si>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</si>
  <si>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</si>
  <si>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</si>
  <si>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</si>
  <si>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</si>
  <si>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</si>
  <si>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</si>
  <si>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</si>
  <si>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</si>
  <si>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</si>
  <si>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</si>
  <si>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</si>
  <si>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</si>
  <si>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</si>
  <si>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</si>
  <si>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</si>
  <si>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</si>
  <si>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</si>
  <si>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</si>
  <si>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</si>
  <si>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</si>
  <si>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</si>
  <si>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</si>
  <si>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</si>
  <si>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</si>
  <si>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</si>
  <si>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</si>
  <si>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</si>
  <si>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</si>
  <si>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</si>
  <si>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</si>
  <si>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</si>
  <si>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</si>
  <si>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</si>
  <si>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</si>
  <si>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</si>
  <si>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</si>
  <si>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</si>
  <si>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</si>
  <si>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</si>
  <si>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</si>
  <si>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</si>
  <si>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</si>
  <si>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</si>
  <si>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</si>
  <si>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</si>
  <si>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</si>
  <si>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</si>
  <si>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</si>
  <si>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</si>
  <si>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</si>
  <si>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</si>
  <si>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</si>
  <si>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</si>
  <si>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</si>
  <si>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</si>
  <si>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</si>
  <si>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</si>
  <si>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</si>
  <si>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</si>
  <si>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</si>
  <si>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</si>
  <si>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</si>
  <si>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</si>
  <si>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</si>
  <si>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</si>
  <si>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</si>
  <si>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</si>
  <si>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</si>
  <si>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</si>
  <si>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</si>
  <si>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</si>
  <si>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</si>
  <si>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</si>
  <si>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</si>
  <si>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</si>
  <si>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</si>
  <si>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</si>
  <si>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</si>
  <si>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</si>
  <si>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</si>
  <si>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</si>
  <si>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</si>
  <si>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</si>
  <si>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</si>
  <si>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</si>
  <si>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</si>
  <si>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</si>
  <si>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</si>
  <si>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</si>
  <si>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</si>
  <si>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</si>
  <si>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</si>
  <si>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</si>
  <si>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</si>
  <si>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</si>
  <si>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</si>
  <si>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</si>
  <si>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</si>
  <si>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</si>
  <si>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</si>
  <si>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</si>
  <si>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</si>
  <si>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</si>
  <si>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</si>
  <si>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</si>
  <si>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</si>
  <si>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</si>
  <si>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</si>
  <si>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</si>
  <si>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</si>
  <si>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</si>
  <si>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</si>
  <si>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</si>
  <si>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</si>
  <si>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</si>
  <si>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</si>
  <si>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</si>
  <si>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</si>
  <si>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</si>
  <si>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</si>
  <si>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</si>
  <si>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</si>
  <si>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</si>
  <si>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</si>
  <si>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</si>
  <si>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</si>
  <si>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</si>
  <si>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</si>
  <si>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</si>
  <si>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</si>
  <si>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</si>
  <si>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</si>
  <si>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</si>
  <si>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</si>
  <si>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</si>
  <si>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</si>
  <si>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</si>
  <si>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</si>
  <si>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</si>
  <si>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</si>
  <si>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</si>
  <si>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</si>
  <si>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</si>
  <si>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</si>
  <si>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</si>
  <si>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</si>
  <si>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</si>
  <si>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</si>
  <si>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</si>
  <si>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</si>
  <si>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</si>
  <si>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</si>
  <si>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</si>
  <si>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</si>
  <si>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</si>
  <si>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</si>
  <si>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</si>
  <si>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</si>
  <si>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</si>
  <si>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</si>
  <si>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</si>
  <si>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</si>
  <si>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</si>
  <si>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</si>
  <si>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</si>
  <si>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</si>
  <si>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</si>
  <si>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</si>
  <si>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</si>
  <si>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</si>
  <si>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</si>
  <si>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</si>
  <si>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</si>
  <si>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</si>
  <si>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</si>
  <si>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</si>
  <si>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</si>
  <si>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</si>
  <si>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</si>
  <si>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</si>
  <si>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</si>
  <si>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</si>
  <si>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</si>
  <si>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</si>
  <si>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</si>
  <si>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</si>
  <si>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</si>
  <si>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</si>
  <si>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</si>
  <si>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</si>
  <si>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</si>
  <si>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</si>
  <si>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</si>
  <si>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</si>
  <si>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</si>
  <si>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</si>
  <si>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</si>
  <si>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</si>
  <si>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</si>
  <si>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</si>
  <si>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</si>
  <si>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</si>
  <si>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</si>
  <si>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</si>
  <si>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</si>
  <si>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</si>
  <si>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</si>
  <si>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</si>
  <si>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</si>
  <si>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</si>
  <si>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</si>
  <si>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</si>
  <si>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</si>
  <si>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</si>
  <si>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</si>
  <si>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</si>
  <si>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</si>
  <si>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</si>
  <si>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</si>
  <si>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</si>
  <si>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</si>
  <si>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</si>
  <si>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</si>
  <si>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</si>
  <si>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</si>
  <si>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</si>
  <si>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</si>
  <si>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</si>
  <si>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</si>
  <si>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</si>
  <si>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</si>
  <si>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</si>
  <si>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</si>
  <si>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</si>
  <si>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</si>
  <si>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</si>
  <si>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</si>
  <si>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</si>
  <si>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</si>
  <si>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</si>
  <si>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</si>
  <si>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</si>
  <si>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</si>
  <si>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</si>
  <si>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</si>
  <si>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</si>
  <si>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</si>
  <si>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</si>
  <si>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</si>
  <si>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</si>
  <si>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</si>
  <si>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</si>
  <si>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</si>
  <si>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</si>
  <si>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</si>
  <si>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</si>
  <si>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</si>
  <si>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</si>
  <si>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</si>
  <si>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</si>
  <si>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</si>
  <si>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</si>
  <si>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</si>
  <si>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</si>
  <si>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</si>
  <si>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</si>
  <si>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</si>
  <si>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</si>
  <si>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</si>
  <si>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</si>
  <si>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</si>
  <si>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</si>
  <si>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</si>
  <si>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</si>
  <si>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</si>
  <si>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</si>
  <si>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</si>
  <si>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</si>
  <si>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</si>
  <si>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</si>
  <si>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</si>
  <si>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</si>
  <si>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</si>
  <si>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</si>
  <si>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</si>
  <si>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</si>
  <si>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</si>
  <si>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</si>
  <si>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</si>
  <si>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</si>
  <si>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</si>
  <si>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</si>
  <si>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</si>
  <si>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</si>
  <si>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</si>
  <si>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</si>
  <si>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</si>
  <si>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</si>
  <si>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</si>
  <si>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</si>
  <si>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</si>
  <si>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</si>
  <si>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</si>
  <si>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</si>
  <si>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</si>
  <si>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</si>
  <si>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</si>
  <si>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</si>
  <si>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</si>
  <si>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</si>
  <si>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</si>
  <si>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</si>
  <si>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</si>
  <si>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</si>
  <si>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</si>
  <si>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</si>
  <si>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</si>
  <si>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</si>
  <si>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</si>
  <si>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</si>
  <si>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</si>
  <si>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</si>
  <si>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</si>
  <si>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</si>
  <si>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</si>
  <si>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</si>
  <si>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</si>
  <si>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</si>
  <si>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</si>
  <si>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</si>
  <si>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</si>
  <si>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</si>
  <si>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</si>
  <si>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</si>
  <si>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</si>
  <si>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</si>
  <si>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</si>
  <si>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</si>
  <si>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</si>
  <si>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</si>
  <si>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</si>
  <si>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</si>
  <si>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</si>
  <si>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</si>
  <si>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</si>
  <si>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</si>
  <si>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</si>
  <si>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</si>
  <si>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</si>
  <si>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</si>
  <si>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</si>
  <si>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</si>
  <si>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</si>
  <si>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</si>
  <si>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</si>
  <si>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</si>
  <si>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</si>
  <si>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</si>
  <si>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</si>
  <si>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</si>
  <si>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</si>
  <si>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</si>
  <si>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</si>
  <si>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</si>
  <si>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</si>
  <si>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</si>
  <si>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</si>
  <si>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</si>
  <si>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</si>
  <si>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</si>
  <si>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</si>
  <si>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</si>
  <si>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</si>
  <si>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</si>
  <si>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</si>
  <si>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</si>
  <si>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</si>
  <si>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</si>
  <si>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</si>
  <si>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</si>
  <si>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</si>
  <si>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</si>
  <si>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</si>
  <si>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</si>
  <si>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</si>
  <si>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</si>
  <si>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</si>
  <si>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</si>
  <si>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</si>
  <si>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</si>
  <si>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</si>
  <si>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</si>
  <si>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</si>
  <si>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</si>
  <si>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</si>
  <si>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</si>
  <si>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</si>
  <si>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</si>
  <si>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</si>
  <si>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</si>
  <si>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</si>
  <si>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</si>
  <si>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</si>
  <si>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</si>
  <si>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</si>
  <si>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</si>
  <si>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</si>
  <si>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</si>
  <si>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</si>
  <si>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</si>
  <si>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</si>
  <si>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</si>
  <si>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</si>
  <si>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</si>
  <si>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</si>
  <si>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</si>
  <si>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</si>
  <si>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</si>
  <si>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</si>
  <si>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</si>
  <si>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</si>
  <si>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</si>
  <si>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</si>
  <si>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</si>
  <si>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</si>
  <si>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</si>
  <si>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</si>
  <si>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</si>
  <si>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</si>
  <si>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</si>
  <si>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</si>
  <si>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</si>
  <si>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</si>
  <si>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</si>
  <si>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</si>
  <si>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</si>
  <si>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</si>
  <si>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</si>
  <si>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</si>
  <si>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</si>
  <si>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</si>
  <si>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</si>
  <si>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</si>
  <si>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</si>
  <si>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</si>
  <si>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</si>
  <si>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</si>
  <si>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</si>
  <si>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</si>
  <si>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</si>
  <si>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</si>
  <si>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</si>
  <si>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</si>
  <si>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</si>
  <si>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</si>
  <si>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</si>
  <si>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</si>
  <si>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</si>
  <si>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</si>
  <si>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</si>
  <si>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</si>
  <si>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</si>
  <si>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</si>
  <si>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</si>
  <si>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</si>
  <si>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</si>
  <si>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</si>
  <si>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</si>
  <si>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</si>
  <si>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</si>
  <si>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</si>
  <si>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</si>
  <si>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</si>
  <si>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</si>
  <si>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</si>
  <si>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</si>
  <si>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</si>
  <si>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</si>
  <si>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</si>
  <si>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</si>
  <si>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</si>
  <si>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</si>
  <si>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</si>
  <si>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</si>
  <si>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</si>
  <si>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</si>
  <si>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</si>
  <si>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</si>
  <si>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</si>
  <si>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</si>
  <si>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</si>
  <si>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</si>
  <si>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</si>
  <si>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</si>
  <si>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</si>
  <si>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</si>
  <si>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</si>
  <si>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</si>
  <si>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</si>
  <si>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</si>
  <si>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</si>
  <si>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</si>
  <si>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</si>
  <si>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</si>
  <si>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</si>
  <si>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</si>
  <si>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</si>
  <si>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</si>
  <si>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</si>
  <si>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</si>
  <si>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</si>
  <si>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</si>
  <si>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</si>
  <si>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</si>
  <si>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</si>
  <si>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</si>
  <si>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</si>
  <si>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</si>
  <si>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</si>
  <si>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</si>
  <si>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</si>
  <si>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</si>
  <si>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</si>
  <si>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</si>
  <si>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</si>
  <si>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</si>
  <si>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</si>
  <si>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</si>
  <si>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</si>
  <si>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</si>
  <si>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</si>
  <si>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</si>
  <si>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</si>
  <si>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</si>
  <si>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</si>
  <si>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</si>
  <si>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</si>
  <si>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</si>
  <si>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</si>
  <si>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</si>
  <si>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</si>
  <si>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</si>
  <si>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</si>
  <si>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</si>
  <si>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</si>
  <si>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</si>
  <si>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</si>
  <si>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</si>
  <si>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</si>
  <si>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</si>
  <si>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</si>
  <si>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</si>
  <si>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</si>
  <si>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</si>
  <si>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</si>
  <si>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</si>
  <si>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</si>
  <si>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</si>
  <si>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</si>
  <si>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</si>
  <si>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</si>
  <si>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</si>
  <si>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</si>
  <si>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</si>
  <si>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</si>
  <si>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</si>
  <si>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</si>
  <si>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</si>
  <si>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</si>
  <si>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</si>
  <si>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</si>
  <si>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</si>
  <si>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</si>
  <si>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</si>
  <si>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</si>
  <si>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</si>
  <si>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</si>
  <si>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</si>
  <si>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</si>
  <si>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</si>
  <si>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</si>
  <si>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</si>
  <si>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</si>
  <si>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</si>
  <si>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</si>
  <si>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</si>
  <si>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</si>
  <si>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</si>
  <si>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</si>
  <si>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</si>
  <si>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</si>
  <si>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</si>
  <si>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</si>
  <si>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</si>
  <si>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</si>
  <si>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</si>
  <si>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</si>
  <si>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</si>
  <si>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</si>
  <si>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</si>
  <si>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</si>
  <si>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</si>
  <si>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</si>
  <si>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</si>
  <si>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</si>
  <si>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</si>
  <si>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</si>
  <si>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</si>
  <si>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</si>
  <si>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</si>
  <si>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</si>
  <si>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</si>
  <si>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</si>
  <si>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</si>
  <si>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</si>
  <si>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</si>
  <si>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</si>
  <si>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</si>
  <si>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</si>
  <si>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</si>
  <si>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</si>
  <si>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</si>
  <si>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</si>
  <si>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</si>
  <si>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</si>
  <si>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</si>
  <si>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</si>
  <si>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</si>
  <si>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</si>
  <si>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</si>
  <si>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</si>
  <si>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</si>
  <si>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</si>
  <si>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</si>
  <si>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</si>
  <si>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</si>
  <si>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</si>
  <si>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</si>
  <si>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</si>
  <si>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</si>
  <si>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</si>
  <si>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</si>
  <si>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</si>
  <si>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</si>
  <si>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</si>
  <si>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</si>
  <si>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</si>
  <si>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</si>
  <si>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</si>
  <si>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</si>
  <si>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</si>
  <si>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</si>
  <si>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</si>
  <si>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</si>
  <si>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</si>
  <si>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</si>
  <si>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</si>
  <si>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</si>
  <si>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</si>
  <si>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</si>
  <si>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</si>
  <si>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</si>
  <si>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</si>
  <si>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</si>
  <si>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</si>
  <si>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</si>
  <si>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</si>
  <si>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</si>
  <si>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</si>
  <si>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</si>
  <si>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</si>
  <si>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</si>
  <si>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</si>
  <si>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</si>
  <si>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</si>
  <si>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</si>
  <si>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</si>
  <si>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</si>
  <si>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</si>
  <si>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</si>
  <si>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</si>
  <si>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</si>
  <si>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</si>
  <si>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</si>
  <si>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</si>
  <si>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</si>
  <si>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</si>
  <si>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</si>
  <si>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</si>
  <si>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</si>
  <si>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</si>
  <si>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</si>
  <si>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</si>
  <si>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</si>
  <si>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</si>
  <si>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</si>
  <si>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</si>
  <si>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</si>
  <si>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</si>
  <si>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</si>
  <si>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</si>
  <si>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</si>
  <si>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</si>
  <si>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</si>
  <si>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</si>
  <si>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</si>
  <si>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</si>
  <si>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</si>
  <si>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</si>
  <si>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</si>
  <si>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</si>
  <si>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</si>
  <si>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</si>
  <si>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</si>
  <si>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</si>
  <si>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</si>
  <si>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</si>
  <si>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</si>
  <si>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</si>
  <si>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</si>
  <si>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</si>
  <si>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</si>
  <si>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</si>
  <si>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</si>
  <si>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</si>
  <si>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</si>
  <si>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</si>
  <si>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</si>
  <si>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</si>
  <si>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</si>
  <si>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</si>
  <si>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</si>
  <si>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</si>
  <si>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</si>
  <si>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</si>
  <si>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</si>
  <si>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</si>
  <si>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</si>
  <si>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</si>
  <si>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</si>
  <si>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</si>
  <si>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</si>
  <si>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</si>
  <si>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</si>
  <si>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</si>
  <si>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</si>
  <si>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</si>
  <si>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</si>
  <si>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</si>
  <si>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</si>
  <si>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</si>
  <si>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</si>
  <si>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</si>
  <si>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</si>
  <si>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</si>
  <si>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</si>
  <si>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</si>
  <si>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</si>
  <si>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</si>
  <si>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</si>
  <si>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</si>
  <si>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</si>
  <si>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</si>
  <si>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</si>
  <si>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</si>
  <si>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</si>
  <si>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</si>
  <si>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</si>
  <si>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</si>
  <si>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</si>
  <si>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</si>
  <si>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</si>
  <si>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</si>
  <si>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</si>
  <si>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</si>
  <si>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</si>
  <si>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</si>
  <si>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</si>
  <si>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</si>
  <si>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</si>
  <si>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</si>
  <si>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</si>
  <si>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</si>
  <si>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</si>
  <si>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</si>
  <si>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</si>
  <si>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</si>
  <si>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</si>
  <si>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</si>
  <si>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</si>
  <si>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</si>
  <si>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</si>
  <si>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</si>
  <si>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</si>
  <si>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</si>
  <si>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</si>
  <si>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</si>
  <si>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</si>
  <si>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</si>
  <si>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</si>
  <si>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</si>
  <si>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</si>
  <si>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</si>
  <si>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</si>
  <si>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</si>
  <si>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</si>
  <si>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</si>
  <si>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</si>
  <si>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</si>
  <si>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</si>
  <si>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</si>
  <si>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</si>
  <si>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</si>
  <si>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</si>
  <si>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</si>
  <si>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</si>
  <si>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</si>
  <si>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</si>
  <si>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</si>
  <si>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</si>
  <si>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</si>
  <si>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</si>
  <si>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</si>
  <si>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</si>
  <si>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</si>
  <si>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</si>
  <si>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</si>
  <si>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</si>
  <si>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</si>
  <si>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</si>
  <si>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</si>
  <si>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</si>
  <si>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</si>
  <si>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</si>
  <si>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</si>
  <si>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</si>
  <si>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</si>
  <si>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</si>
  <si>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</si>
  <si>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</si>
  <si>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</si>
  <si>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</si>
  <si>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</si>
  <si>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</si>
  <si>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</si>
  <si>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</si>
  <si>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</si>
  <si>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</si>
  <si>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</si>
  <si>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</si>
  <si>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</si>
  <si>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</si>
  <si>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</si>
  <si>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</si>
  <si>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</si>
  <si>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</si>
  <si>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</si>
  <si>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</si>
  <si>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</si>
  <si>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</si>
  <si>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</si>
  <si>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</si>
  <si>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</si>
  <si>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</si>
  <si>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</si>
  <si>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</si>
  <si>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</si>
  <si>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</si>
  <si>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</si>
  <si>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</si>
  <si>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</si>
  <si>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</si>
  <si>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</si>
  <si>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</si>
  <si>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</si>
  <si>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</si>
  <si>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</si>
  <si>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</si>
  <si>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</si>
  <si>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</si>
  <si>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</si>
  <si>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</si>
  <si>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</si>
  <si>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</si>
  <si>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</si>
  <si>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</si>
  <si>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</si>
  <si>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</si>
  <si>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</si>
  <si>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</si>
  <si>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</si>
  <si>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</si>
  <si>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</si>
  <si>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</si>
  <si>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</si>
  <si>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</si>
  <si>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</si>
  <si>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</si>
  <si>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</si>
  <si>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</si>
  <si>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</si>
  <si>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</si>
  <si>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</si>
  <si>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</si>
  <si>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</si>
  <si>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</si>
  <si>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</si>
  <si>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</si>
  <si>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</si>
  <si>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</si>
  <si>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</si>
  <si>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</si>
  <si>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</si>
  <si>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</si>
  <si>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</si>
  <si>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</si>
  <si>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</si>
  <si>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</si>
  <si>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</si>
  <si>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</si>
  <si>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</si>
  <si>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</si>
  <si>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</si>
  <si>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</si>
  <si>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</si>
  <si>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</si>
  <si>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</si>
  <si>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</si>
  <si>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</si>
  <si>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</si>
  <si>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</si>
  <si>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</si>
  <si>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</si>
  <si>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</si>
  <si>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</si>
  <si>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</si>
  <si>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</si>
  <si>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</si>
  <si>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</si>
  <si>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</si>
  <si>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</si>
  <si>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</si>
  <si>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</si>
  <si>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</si>
  <si>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</si>
  <si>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</si>
  <si>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</si>
  <si>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</si>
  <si>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</si>
  <si>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</si>
  <si>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</si>
  <si>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</si>
  <si>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</si>
  <si>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</si>
  <si>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</si>
  <si>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</si>
  <si>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</si>
  <si>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</si>
  <si>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</si>
  <si>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</si>
  <si>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</si>
  <si>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</si>
  <si>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</si>
  <si>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</si>
  <si>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</si>
  <si>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</si>
  <si>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</si>
  <si>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</si>
  <si>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</si>
  <si>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</si>
  <si>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</si>
  <si>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</si>
  <si>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</si>
  <si>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</si>
  <si>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</si>
  <si>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</si>
  <si>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</si>
  <si>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</si>
  <si>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</si>
  <si>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</si>
  <si>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</si>
  <si>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</si>
  <si>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</si>
  <si>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</si>
  <si>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</si>
  <si>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</si>
  <si>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</si>
  <si>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</si>
  <si>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</si>
  <si>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</si>
  <si>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</si>
  <si>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</si>
  <si>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</si>
  <si>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</si>
  <si>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</si>
  <si>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</si>
  <si>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</si>
  <si>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</si>
  <si>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</si>
  <si>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</si>
  <si>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</si>
  <si>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</si>
  <si>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</si>
  <si>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</si>
  <si>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</si>
  <si>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</si>
  <si>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</si>
  <si>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</si>
  <si>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</si>
  <si>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</si>
  <si>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</si>
  <si>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</si>
  <si>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</si>
  <si>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</si>
  <si>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</si>
  <si>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</si>
  <si>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</si>
  <si>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</si>
  <si>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</si>
  <si>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</si>
  <si>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</si>
  <si>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</si>
  <si>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</si>
  <si>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</si>
  <si>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</si>
  <si>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</si>
  <si>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</si>
  <si>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</si>
  <si>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</si>
  <si>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</si>
  <si>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</si>
  <si>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</si>
  <si>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</si>
  <si>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</si>
  <si>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</si>
  <si>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</si>
  <si>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</si>
  <si>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</si>
  <si>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</si>
  <si>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</si>
  <si>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</si>
  <si>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</si>
  <si>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</si>
  <si>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</si>
  <si>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</si>
  <si>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</si>
  <si>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</si>
  <si>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</si>
  <si>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</si>
  <si>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</si>
  <si>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</si>
  <si>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</si>
  <si>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</si>
  <si>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</si>
  <si>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</si>
  <si>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</si>
  <si>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</si>
  <si>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</si>
  <si>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</si>
  <si>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</si>
  <si>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</si>
  <si>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</si>
  <si>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</si>
  <si>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</si>
  <si>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</si>
  <si>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</si>
  <si>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</si>
  <si>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</si>
  <si>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</si>
  <si>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</si>
  <si>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</si>
  <si>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</si>
  <si>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</si>
  <si>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</si>
  <si>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</si>
  <si>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</si>
  <si>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</si>
  <si>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</si>
  <si>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</si>
  <si>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</si>
  <si>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</si>
  <si>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</si>
  <si>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</si>
  <si>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</si>
  <si>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</si>
  <si>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</si>
  <si>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</si>
  <si>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</si>
  <si>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</si>
  <si>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</si>
  <si>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</si>
  <si>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</si>
  <si>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</si>
  <si>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</si>
  <si>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</si>
  <si>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</si>
  <si>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</si>
  <si>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</si>
  <si>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</si>
  <si>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</si>
  <si>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</si>
  <si>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</si>
  <si>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</si>
  <si>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</si>
  <si>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</si>
  <si>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</si>
  <si>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</si>
  <si>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</si>
  <si>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</si>
  <si>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</si>
  <si>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</si>
  <si>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</si>
  <si>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</si>
  <si>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</si>
  <si>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</si>
  <si>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</si>
  <si>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</si>
  <si>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</si>
  <si>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</si>
  <si>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</si>
  <si>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</si>
  <si>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</si>
  <si>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</si>
  <si>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</si>
  <si>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</si>
  <si>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</si>
  <si>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</si>
  <si>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</si>
  <si>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</si>
  <si>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</si>
  <si>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</si>
  <si>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</si>
  <si>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</si>
  <si>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</si>
  <si>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</si>
  <si>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</si>
  <si>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</si>
  <si>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</si>
  <si>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</si>
  <si>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</si>
  <si>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</si>
  <si>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</si>
  <si>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</si>
  <si>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</si>
  <si>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</si>
  <si>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</si>
  <si>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</si>
  <si>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</si>
  <si>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</si>
  <si>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</si>
  <si>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</si>
  <si>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</si>
  <si>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</si>
  <si>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</si>
  <si>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</si>
  <si>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</si>
  <si>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</si>
  <si>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</si>
  <si>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</si>
  <si>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</si>
  <si>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</si>
  <si>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</si>
  <si>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</si>
  <si>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</si>
  <si>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</si>
  <si>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</si>
  <si>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</si>
  <si>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</si>
  <si>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</si>
  <si>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</si>
  <si>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</si>
  <si>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</si>
  <si>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</si>
  <si>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</si>
  <si>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</si>
  <si>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</si>
  <si>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</si>
  <si>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</si>
  <si>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</si>
  <si>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</si>
  <si>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</si>
  <si>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</si>
  <si>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</si>
  <si>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</si>
  <si>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</si>
  <si>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</si>
  <si>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</si>
  <si>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</si>
  <si>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</si>
  <si>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</si>
  <si>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</si>
  <si>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</si>
  <si>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</si>
  <si>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</si>
  <si>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</si>
  <si>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</si>
  <si>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</si>
  <si>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</si>
  <si>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</si>
  <si>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</si>
  <si>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</si>
  <si>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</si>
  <si>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</si>
  <si>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</si>
  <si>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</si>
  <si>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</si>
  <si>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</si>
  <si>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</si>
  <si>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</si>
  <si>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</si>
  <si>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</si>
  <si>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</si>
  <si>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</si>
  <si>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</si>
  <si>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</si>
  <si>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</si>
  <si>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</si>
  <si>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</si>
  <si>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</si>
  <si>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</si>
  <si>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</si>
  <si>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</si>
  <si>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</si>
  <si>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</si>
  <si>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</si>
  <si>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</si>
  <si>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</si>
  <si>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</si>
  <si>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</si>
  <si>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</si>
  <si>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</si>
  <si>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</si>
  <si>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</si>
  <si>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</si>
  <si>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</si>
  <si>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</si>
  <si>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</si>
  <si>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</si>
  <si>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</si>
  <si>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</si>
  <si>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</si>
  <si>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</si>
  <si>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</si>
  <si>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</si>
  <si>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</si>
  <si>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</si>
  <si>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</si>
  <si>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</si>
  <si>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</si>
  <si>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</si>
  <si>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</si>
  <si>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</si>
  <si>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</si>
  <si>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</si>
  <si>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</si>
  <si>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</si>
  <si>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</si>
  <si>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</si>
  <si>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</si>
  <si>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</si>
  <si>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</si>
  <si>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</si>
  <si>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</si>
  <si>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</si>
  <si>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</si>
  <si>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</si>
  <si>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</si>
  <si>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</si>
  <si>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</si>
  <si>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</si>
  <si>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</si>
  <si>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</si>
  <si>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</si>
  <si>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</si>
  <si>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</si>
  <si>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</si>
  <si>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</si>
  <si>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</si>
  <si>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</si>
  <si>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</si>
  <si>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</si>
  <si>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</si>
  <si>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</si>
  <si>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</si>
  <si>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</si>
  <si>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</si>
  <si>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</si>
  <si>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</si>
  <si>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</si>
  <si>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</si>
  <si>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</si>
  <si>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</si>
  <si>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</si>
  <si>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</si>
  <si>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</si>
  <si>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</si>
  <si>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</si>
  <si>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</si>
  <si>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</si>
  <si>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</si>
  <si>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</si>
  <si>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</si>
  <si>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</si>
  <si>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</si>
  <si>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</si>
  <si>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</si>
  <si>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</si>
  <si>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</si>
  <si>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</si>
  <si>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</si>
  <si>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</si>
  <si>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</si>
  <si>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</si>
  <si>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</si>
  <si>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</si>
  <si>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</si>
  <si>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</si>
  <si>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</si>
  <si>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</si>
  <si>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</si>
  <si>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</si>
  <si>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</si>
  <si>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</si>
  <si>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</si>
  <si>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</si>
  <si>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</si>
  <si>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</si>
  <si>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</si>
  <si>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</si>
  <si>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</si>
  <si>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</si>
  <si>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</si>
  <si>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</si>
  <si>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</si>
  <si>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</si>
  <si>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</si>
  <si>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</si>
  <si>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</si>
  <si>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</si>
  <si>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</si>
  <si>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</si>
  <si>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</si>
  <si>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</si>
  <si>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</si>
  <si>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</si>
  <si>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</si>
  <si>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</si>
  <si>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</si>
  <si>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</si>
  <si>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</si>
  <si>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</si>
  <si>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</si>
  <si>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</si>
  <si>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</si>
  <si>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</si>
  <si>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</si>
  <si>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</si>
  <si>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</si>
  <si>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</si>
  <si>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</si>
  <si>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</si>
  <si>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</si>
  <si>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</si>
  <si>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</si>
  <si>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</si>
  <si>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</si>
  <si>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</si>
  <si>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</si>
  <si>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</si>
  <si>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</si>
  <si>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</si>
  <si>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</si>
  <si>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</si>
  <si>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</si>
  <si>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</si>
  <si>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</si>
  <si>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</si>
  <si>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</si>
  <si>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</si>
  <si>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</si>
  <si>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</si>
  <si>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</si>
  <si>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</si>
  <si>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</si>
  <si>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</si>
  <si>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</si>
  <si>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</si>
  <si>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</si>
  <si>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</si>
  <si>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</si>
  <si>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</si>
  <si>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</si>
  <si>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</si>
  <si>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</si>
  <si>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</si>
  <si>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</si>
  <si>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</si>
  <si>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</si>
  <si>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</si>
  <si>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</si>
  <si>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</si>
  <si>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</si>
  <si>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</si>
  <si>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</si>
  <si>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</si>
  <si>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</si>
  <si>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</si>
  <si>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</si>
  <si>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</si>
  <si>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</si>
  <si>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</si>
  <si>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</si>
  <si>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</si>
  <si>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</si>
  <si>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</si>
  <si>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</si>
  <si>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</si>
  <si>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</si>
  <si>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</si>
  <si>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</si>
  <si>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</si>
  <si>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</si>
  <si>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</si>
  <si>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</si>
  <si>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</si>
  <si>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</si>
  <si>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</si>
  <si>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</si>
  <si>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</si>
  <si>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</si>
  <si>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</si>
  <si>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</si>
  <si>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</si>
  <si>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</si>
  <si>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</si>
  <si>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</si>
  <si>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</si>
  <si>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</si>
  <si>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</si>
  <si>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</si>
  <si>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</si>
  <si>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</si>
  <si>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</si>
  <si>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</si>
  <si>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</si>
  <si>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</si>
  <si>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</si>
  <si>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</si>
  <si>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</si>
  <si>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</si>
  <si>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</si>
  <si>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</si>
  <si>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</si>
  <si>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</si>
  <si>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</si>
  <si>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</si>
  <si>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</si>
  <si>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</si>
  <si>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</si>
  <si>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</si>
  <si>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</si>
  <si>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</si>
  <si>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</si>
  <si>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</si>
  <si>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</si>
  <si>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</si>
  <si>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</si>
  <si>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</si>
  <si>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</si>
  <si>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</si>
  <si>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</si>
  <si>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</si>
  <si>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</si>
  <si>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</si>
  <si>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</si>
  <si>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</si>
  <si>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</si>
  <si>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</si>
  <si>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</si>
  <si>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</si>
  <si>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</si>
  <si>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</si>
  <si>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</si>
  <si>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</si>
  <si>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</si>
  <si>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</si>
  <si>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</si>
  <si>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</si>
  <si>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</si>
  <si>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</si>
  <si>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</si>
  <si>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</si>
  <si>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</si>
  <si>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</si>
  <si>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</si>
  <si>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</si>
  <si>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</si>
  <si>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</si>
  <si>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</si>
  <si>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</si>
  <si>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</si>
  <si>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</si>
  <si>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</si>
  <si>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</si>
  <si>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</si>
  <si>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</si>
  <si>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</si>
  <si>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</si>
  <si>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</si>
  <si>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</si>
  <si>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</si>
  <si>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</si>
  <si>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</si>
  <si>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</si>
  <si>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</si>
  <si>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</si>
  <si>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</si>
  <si>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</si>
  <si>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</si>
  <si>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</si>
  <si>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</si>
  <si>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</si>
  <si>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</si>
  <si>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</si>
  <si>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</si>
  <si>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</si>
  <si>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</si>
  <si>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</si>
  <si>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</si>
  <si>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</si>
  <si>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</si>
  <si>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</si>
  <si>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</si>
  <si>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</si>
  <si>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</si>
  <si>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</si>
  <si>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</si>
  <si>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</si>
  <si>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</si>
  <si>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</si>
  <si>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</si>
  <si>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</si>
  <si>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</si>
  <si>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</si>
  <si>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</si>
  <si>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</si>
  <si>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</si>
  <si>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</si>
  <si>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</si>
  <si>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</si>
  <si>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</si>
  <si>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</si>
  <si>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</si>
  <si>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</si>
  <si>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</si>
  <si>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</si>
  <si>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</si>
  <si>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</si>
  <si>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</si>
  <si>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</si>
  <si>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</si>
  <si>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</si>
  <si>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</si>
  <si>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</si>
  <si>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</si>
  <si>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</si>
  <si>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</si>
  <si>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</si>
  <si>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</si>
  <si>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</si>
  <si>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</si>
  <si>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</si>
  <si>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</si>
  <si>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</si>
  <si>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</si>
  <si>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</si>
  <si>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</si>
  <si>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</si>
  <si>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</si>
  <si>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</si>
  <si>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</si>
  <si>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</si>
  <si>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</si>
  <si>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</si>
  <si>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</si>
  <si>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</si>
  <si>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</si>
  <si>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</si>
  <si>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</si>
  <si>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</si>
  <si>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</si>
  <si>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</si>
  <si>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</si>
  <si>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</si>
  <si>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</si>
  <si>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</si>
  <si>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</si>
  <si>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</si>
  <si>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</si>
  <si>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</si>
  <si>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</si>
  <si>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</si>
  <si>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</si>
  <si>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</si>
  <si>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</si>
  <si>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</si>
  <si>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</si>
  <si>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</si>
  <si>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</si>
  <si>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</si>
  <si>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</si>
  <si>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</si>
  <si>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</si>
  <si>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</si>
  <si>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</si>
  <si>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</si>
  <si>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</si>
  <si>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</si>
  <si>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</si>
  <si>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</si>
  <si>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</si>
  <si>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</si>
  <si>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</si>
  <si>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</si>
  <si>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</si>
  <si>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</si>
  <si>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</si>
  <si>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</si>
  <si>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</si>
  <si>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</si>
  <si>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</si>
  <si>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</si>
  <si>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</si>
  <si>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</si>
  <si>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</si>
  <si>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</si>
  <si>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</si>
  <si>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</si>
  <si>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</si>
  <si>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</si>
  <si>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</si>
  <si>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</si>
  <si>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</si>
  <si>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</si>
  <si>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</si>
  <si>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</si>
  <si>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</si>
  <si>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</si>
  <si>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</si>
  <si>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</si>
  <si>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</si>
  <si>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</si>
  <si>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</si>
  <si>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</si>
  <si>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</si>
  <si>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</si>
  <si>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</si>
  <si>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</si>
  <si>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</si>
  <si>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</si>
  <si>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</si>
  <si>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</si>
  <si>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</si>
  <si>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</si>
  <si>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</si>
  <si>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</si>
  <si>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</si>
  <si>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</si>
  <si>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</si>
  <si>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</si>
  <si>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</si>
  <si>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</si>
  <si>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</si>
  <si>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</si>
  <si>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</si>
  <si>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</si>
  <si>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</si>
  <si>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</si>
  <si>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</si>
  <si>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</si>
  <si>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</si>
  <si>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</si>
  <si>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</si>
  <si>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</si>
  <si>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</si>
  <si>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</si>
  <si>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</si>
  <si>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</si>
  <si>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</si>
  <si>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</si>
  <si>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</si>
  <si>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</si>
  <si>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</si>
  <si>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</si>
  <si>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</si>
  <si>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</si>
  <si>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</si>
  <si>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</si>
  <si>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</si>
  <si>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</si>
  <si>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</si>
  <si>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</si>
  <si>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</si>
  <si>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</si>
  <si>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</si>
  <si>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</si>
  <si>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</si>
  <si>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</si>
  <si>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</si>
  <si>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</si>
  <si>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</si>
  <si>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</si>
  <si>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</si>
  <si>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</si>
  <si>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</si>
  <si>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</si>
  <si>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</si>
  <si>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</si>
  <si>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</si>
  <si>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</si>
  <si>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</si>
  <si>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</si>
  <si>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</si>
  <si>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</si>
  <si>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</si>
  <si>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</si>
  <si>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</si>
  <si>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</si>
  <si>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</si>
  <si>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</si>
  <si>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</si>
  <si>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</si>
  <si>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</si>
  <si>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</si>
  <si>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</si>
  <si>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</si>
  <si>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</si>
  <si>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</si>
  <si>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</si>
  <si>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</si>
  <si>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</si>
  <si>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</si>
  <si>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</si>
  <si>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</si>
  <si>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</si>
  <si>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</si>
  <si>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</si>
  <si>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</si>
  <si>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</si>
  <si>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</si>
  <si>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</si>
  <si>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</si>
  <si>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</si>
  <si>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</si>
  <si>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</si>
  <si>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</si>
  <si>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</si>
  <si>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</si>
  <si>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</si>
  <si>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</si>
  <si>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</si>
  <si>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</si>
  <si>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</si>
  <si>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</si>
  <si>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</si>
  <si>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</si>
  <si>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</si>
  <si>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</si>
  <si>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</si>
  <si>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</si>
  <si>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</si>
  <si>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</si>
  <si>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</si>
  <si>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</si>
  <si>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</si>
  <si>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</si>
  <si>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</si>
  <si>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</si>
  <si>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</si>
  <si>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</si>
  <si>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</si>
  <si>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</si>
  <si>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</si>
  <si>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</si>
  <si>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</si>
  <si>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</si>
  <si>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</si>
  <si>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</si>
  <si>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</si>
  <si>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</si>
  <si>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</si>
  <si>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</si>
  <si>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</si>
  <si>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</si>
  <si>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</si>
  <si>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</si>
  <si>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</si>
  <si>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</si>
  <si>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</si>
  <si>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</si>
  <si>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</si>
  <si>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</si>
  <si>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</si>
  <si>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</si>
  <si>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</si>
  <si>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</si>
  <si>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</si>
  <si>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</si>
  <si>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</si>
  <si>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</si>
  <si>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</si>
  <si>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</si>
  <si>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</si>
  <si>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</si>
  <si>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</si>
  <si>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</si>
  <si>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</si>
  <si>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</si>
  <si>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</si>
  <si>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</si>
  <si>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</si>
  <si>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</si>
  <si>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</si>
  <si>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</si>
  <si>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</si>
  <si>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</si>
  <si>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</si>
  <si>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</si>
  <si>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</si>
  <si>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</si>
  <si>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</si>
  <si>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</si>
  <si>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</si>
  <si>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</si>
  <si>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</si>
  <si>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</si>
  <si>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</si>
  <si>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</si>
  <si>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</si>
  <si>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</si>
  <si>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</si>
  <si>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</si>
  <si>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</si>
  <si>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</si>
  <si>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</si>
  <si>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</si>
  <si>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</si>
  <si>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</si>
  <si>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</si>
  <si>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</si>
  <si>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</si>
  <si>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</si>
  <si>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</si>
  <si>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</si>
  <si>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</si>
  <si>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</si>
  <si>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</si>
  <si>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</si>
  <si>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</si>
  <si>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</si>
  <si>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</si>
  <si>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</si>
  <si>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</si>
  <si>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</si>
  <si>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</si>
  <si>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</si>
  <si>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</si>
  <si>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</si>
  <si>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</si>
  <si>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</si>
  <si>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</si>
  <si>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</si>
  <si>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</si>
  <si>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</si>
  <si>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</si>
  <si>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</si>
  <si>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</si>
  <si>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</si>
  <si>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</si>
  <si>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</si>
  <si>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</si>
  <si>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</si>
  <si>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</si>
  <si>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</si>
  <si>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</si>
  <si>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</si>
  <si>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</si>
  <si>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</si>
  <si>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</si>
  <si>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</si>
  <si>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</si>
  <si>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</si>
  <si>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</si>
  <si>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</si>
  <si>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</si>
  <si>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</si>
  <si>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</si>
  <si>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</si>
  <si>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</si>
  <si>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</si>
  <si>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</si>
  <si>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</si>
  <si>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</si>
  <si>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</si>
  <si>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</si>
  <si>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</si>
  <si>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</si>
  <si>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</si>
  <si>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</si>
  <si>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</si>
  <si>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</si>
  <si>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</si>
  <si>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</si>
  <si>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</si>
  <si>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</si>
  <si>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</si>
  <si>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</si>
  <si>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</si>
  <si>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</si>
  <si>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</si>
  <si>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</si>
  <si>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</si>
  <si>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</si>
  <si>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</si>
  <si>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</si>
  <si>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</si>
  <si>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</si>
  <si>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</si>
  <si>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</si>
  <si>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</si>
  <si>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</si>
  <si>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</si>
  <si>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</si>
  <si>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</si>
  <si>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</si>
  <si>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</si>
  <si>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</si>
  <si>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</si>
  <si>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</si>
  <si>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</si>
  <si>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</si>
  <si>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</si>
  <si>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</si>
  <si>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</si>
  <si>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</si>
  <si>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</si>
  <si>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</si>
  <si>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</si>
  <si>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</si>
  <si>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</si>
  <si>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</si>
  <si>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</si>
  <si>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</si>
  <si>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</si>
  <si>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</si>
  <si>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</si>
  <si>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</si>
  <si>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</si>
  <si>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</si>
  <si>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</si>
  <si>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</si>
  <si>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</si>
  <si>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</si>
  <si>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</si>
  <si>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</si>
  <si>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</si>
  <si>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</si>
  <si>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</si>
  <si>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</si>
  <si>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</si>
  <si>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</si>
  <si>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</si>
  <si>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</si>
  <si>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</si>
  <si>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</si>
  <si>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</si>
  <si>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</si>
  <si>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</si>
  <si>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</si>
  <si>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</si>
  <si>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</si>
  <si>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</si>
  <si>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</si>
  <si>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</si>
  <si>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</si>
  <si>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</si>
  <si>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</si>
  <si>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</si>
  <si>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</si>
  <si>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</si>
  <si>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</si>
  <si>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</si>
  <si>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</si>
  <si>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</si>
  <si>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</si>
  <si>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</si>
  <si>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</si>
  <si>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</si>
  <si>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</si>
  <si>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</si>
  <si>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</si>
  <si>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</si>
  <si>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</si>
  <si>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</si>
  <si>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</si>
  <si>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</si>
  <si>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</si>
  <si>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</si>
  <si>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</si>
  <si>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</si>
  <si>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</si>
  <si>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</si>
  <si>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</si>
  <si>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</si>
  <si>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</si>
  <si>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</si>
  <si>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</si>
  <si>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</si>
  <si>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</si>
  <si>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</si>
  <si>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</si>
  <si>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</si>
  <si>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</si>
  <si>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</si>
  <si>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</si>
  <si>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</si>
  <si>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</si>
  <si>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</si>
  <si>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</si>
  <si>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</si>
  <si>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</si>
  <si>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</si>
  <si>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</si>
  <si>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</si>
  <si>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</si>
  <si>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</si>
  <si>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</si>
  <si>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</si>
  <si>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</si>
  <si>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</si>
  <si>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</si>
  <si>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</si>
  <si>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</si>
  <si>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</si>
  <si>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</si>
  <si>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</si>
  <si>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</si>
  <si>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</si>
  <si>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</si>
  <si>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</si>
  <si>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</si>
  <si>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</si>
  <si>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</si>
  <si>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</si>
  <si>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</si>
  <si>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</si>
  <si>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</si>
  <si>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</si>
  <si>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</si>
  <si>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</si>
  <si>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</si>
  <si>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</si>
  <si>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</si>
  <si>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</si>
  <si>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</si>
  <si>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</si>
  <si>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</si>
  <si>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</si>
  <si>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</si>
  <si>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</si>
  <si>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</si>
  <si>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</si>
  <si>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</si>
  <si>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</si>
  <si>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</si>
  <si>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</si>
  <si>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</si>
  <si>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</si>
  <si>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</si>
  <si>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</si>
  <si>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</si>
  <si>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</si>
  <si>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</si>
  <si>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</si>
  <si>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</si>
  <si>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</si>
  <si>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</si>
  <si>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</si>
  <si>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</si>
  <si>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</si>
  <si>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</si>
  <si>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</si>
  <si>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</si>
  <si>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</si>
  <si>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</si>
  <si>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</si>
  <si>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</si>
  <si>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</si>
  <si>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</si>
  <si>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</si>
  <si>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</si>
  <si>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</si>
  <si>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</si>
  <si>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</si>
  <si>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</si>
  <si>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</si>
  <si>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</si>
  <si>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</si>
  <si>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</si>
  <si>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</si>
  <si>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</si>
  <si>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</si>
  <si>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</si>
  <si>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</si>
  <si>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</si>
  <si>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</si>
  <si>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</si>
  <si>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</si>
  <si>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</si>
  <si>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</si>
  <si>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</si>
  <si>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</si>
  <si>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</si>
  <si>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</si>
  <si>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</si>
  <si>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</si>
  <si>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</si>
  <si>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</si>
  <si>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</si>
  <si>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</si>
  <si>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</si>
  <si>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</si>
  <si>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</si>
  <si>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</si>
  <si>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</si>
  <si>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</si>
  <si>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</si>
  <si>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</si>
  <si>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</si>
  <si>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</si>
  <si>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</si>
  <si>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</si>
  <si>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</si>
  <si>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</si>
  <si>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</si>
  <si>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</si>
  <si>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</si>
  <si>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</si>
  <si>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</si>
  <si>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</si>
  <si>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</si>
  <si>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</si>
  <si>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</si>
  <si>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</si>
  <si>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</si>
  <si>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</si>
  <si>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</si>
  <si>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</si>
  <si>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</si>
  <si>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</si>
  <si>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</si>
  <si>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</si>
  <si>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</si>
  <si>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</si>
  <si>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</si>
  <si>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</si>
  <si>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</si>
  <si>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</si>
  <si>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</si>
  <si>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</si>
  <si>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</si>
  <si>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</si>
  <si>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</si>
  <si>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</si>
  <si>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</si>
  <si>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</si>
  <si>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</si>
  <si>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</si>
  <si>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</si>
  <si>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</si>
  <si>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</si>
  <si>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</si>
  <si>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</si>
  <si>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</si>
  <si>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</si>
  <si>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</si>
  <si>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</si>
  <si>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</si>
  <si>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</si>
  <si>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</si>
  <si>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</si>
  <si>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</si>
  <si>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</si>
  <si>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</si>
  <si>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</si>
  <si>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</si>
  <si>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</si>
  <si>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</si>
  <si>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</si>
  <si>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</si>
  <si>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</si>
  <si>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</si>
  <si>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</si>
  <si>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</si>
  <si>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</si>
  <si>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</si>
  <si>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</si>
  <si>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</si>
  <si>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</si>
  <si>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</si>
  <si>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</si>
  <si>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</si>
  <si>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</si>
  <si>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</si>
  <si>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</si>
  <si>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</si>
  <si>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</si>
  <si>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</si>
  <si>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</si>
  <si>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</si>
  <si>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</si>
  <si>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</si>
  <si>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</si>
  <si>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</si>
  <si>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</si>
  <si>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</si>
  <si>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</si>
  <si>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</si>
  <si>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</si>
  <si>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</si>
  <si>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</si>
  <si>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</si>
  <si>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</si>
  <si>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</si>
  <si>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</si>
  <si>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</si>
  <si>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</si>
  <si>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</si>
  <si>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</si>
  <si>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</si>
  <si>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</si>
  <si>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</si>
  <si>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</si>
  <si>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</si>
  <si>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</si>
  <si>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</si>
  <si>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</si>
  <si>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</si>
  <si>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</si>
  <si>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</si>
  <si>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</si>
  <si>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</si>
  <si>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</si>
  <si>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</si>
  <si>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</si>
  <si>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</si>
  <si>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</si>
  <si>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</si>
  <si>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</si>
  <si>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</si>
  <si>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</si>
  <si>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</si>
  <si>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</si>
  <si>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</si>
  <si>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</si>
  <si>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</si>
  <si>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</si>
  <si>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</si>
  <si>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</si>
  <si>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</si>
  <si>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</si>
  <si>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</si>
  <si>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</si>
  <si>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</si>
  <si>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</si>
  <si>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</si>
  <si>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</si>
  <si>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</si>
  <si>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</si>
  <si>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</si>
  <si>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</si>
  <si>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</si>
  <si>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</si>
  <si>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</si>
  <si>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</si>
  <si>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</si>
  <si>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</si>
  <si>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</si>
  <si>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</si>
  <si>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</si>
  <si>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</si>
  <si>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</si>
  <si>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</si>
  <si>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</si>
  <si>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</si>
  <si>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</si>
  <si>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</si>
  <si>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</si>
  <si>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</si>
  <si>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</si>
  <si>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</si>
  <si>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</si>
  <si>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</si>
  <si>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</si>
  <si>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</si>
  <si>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</si>
  <si>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</si>
  <si>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</si>
  <si>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</si>
  <si>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</si>
  <si>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</si>
  <si>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</si>
  <si>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</si>
  <si>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</si>
  <si>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</si>
  <si>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</si>
  <si>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</si>
  <si>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</si>
  <si>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</si>
  <si>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</si>
  <si>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</si>
  <si>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</si>
  <si>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</si>
  <si>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</si>
  <si>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</si>
  <si>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</si>
  <si>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</si>
  <si>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</si>
  <si>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</si>
  <si>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</si>
  <si>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</si>
  <si>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</si>
  <si>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</si>
  <si>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</si>
  <si>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</si>
  <si>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</si>
  <si>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</si>
  <si>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</si>
  <si>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</si>
  <si>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</si>
  <si>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</si>
  <si>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</si>
  <si>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</si>
  <si>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</si>
  <si>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</si>
  <si>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</si>
  <si>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</si>
  <si>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</si>
  <si>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</si>
  <si>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</si>
  <si>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</si>
  <si>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</si>
  <si>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</si>
  <si>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</si>
  <si>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</si>
  <si>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</si>
  <si>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</si>
  <si>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</si>
  <si>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</si>
  <si>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</si>
  <si>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</si>
  <si>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</si>
  <si>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</si>
  <si>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</si>
  <si>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</si>
  <si>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</si>
  <si>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</si>
  <si>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</si>
  <si>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</si>
  <si>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</si>
  <si>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</si>
  <si>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</si>
  <si>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</si>
  <si>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</si>
  <si>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</si>
  <si>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</si>
  <si>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</si>
  <si>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</si>
  <si>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</si>
  <si>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</si>
  <si>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</si>
  <si>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</si>
  <si>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</si>
  <si>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</si>
  <si>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</si>
  <si>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</si>
  <si>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</si>
  <si>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</si>
  <si>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</si>
  <si>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</si>
  <si>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</si>
  <si>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</si>
  <si>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</si>
  <si>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</si>
  <si>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</si>
  <si>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</si>
  <si>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</si>
  <si>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</si>
  <si>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</si>
  <si>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</si>
  <si>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</si>
  <si>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</si>
  <si>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</si>
  <si>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</si>
  <si>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</si>
  <si>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</si>
  <si>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</si>
  <si>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</si>
  <si>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</si>
  <si>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</si>
  <si>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</si>
  <si>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</si>
  <si>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</si>
  <si>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</si>
  <si>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</si>
  <si>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</si>
  <si>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</si>
  <si>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</si>
  <si>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</si>
  <si>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</si>
  <si>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</si>
  <si>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</si>
  <si>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</si>
  <si>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</si>
  <si>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</si>
  <si>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</si>
  <si>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</si>
  <si>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</si>
  <si>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</si>
  <si>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</si>
  <si>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</si>
  <si>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</si>
  <si>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</si>
  <si>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</si>
  <si>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</si>
  <si>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</si>
  <si>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</si>
  <si>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</si>
  <si>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</si>
  <si>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</si>
  <si>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</si>
  <si>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</si>
  <si>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</si>
  <si>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</si>
  <si>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</si>
  <si>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</si>
  <si>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</si>
  <si>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</si>
  <si>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</si>
  <si>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</si>
  <si>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</si>
  <si>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</si>
  <si>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</si>
  <si>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</si>
  <si>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</si>
  <si>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</si>
  <si>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</si>
  <si>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</si>
  <si>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</si>
  <si>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</si>
  <si>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</si>
  <si>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</si>
  <si>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</si>
  <si>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</si>
  <si>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</si>
  <si>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</si>
  <si>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</si>
  <si>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</si>
  <si>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</si>
  <si>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</si>
  <si>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</si>
  <si>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</si>
  <si>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</si>
  <si>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</si>
  <si>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</si>
  <si>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</si>
  <si>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</si>
  <si>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</si>
  <si>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</si>
  <si>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</si>
  <si>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</si>
  <si>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</si>
  <si>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</si>
  <si>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</si>
  <si>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</si>
  <si>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</si>
  <si>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</si>
  <si>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</si>
  <si>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</si>
  <si>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</si>
  <si>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</si>
  <si>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</si>
  <si>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</si>
  <si>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</si>
  <si>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</si>
  <si>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</si>
  <si>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</si>
  <si>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</si>
  <si>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</si>
  <si>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</si>
  <si>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</si>
  <si>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</si>
  <si>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</si>
  <si>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</si>
  <si>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</si>
  <si>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</si>
  <si>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</si>
  <si>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</si>
  <si>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</si>
  <si>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</si>
  <si>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</si>
  <si>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</si>
  <si>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</si>
  <si>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</si>
  <si>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</si>
  <si>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</si>
  <si>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</si>
  <si>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</si>
  <si>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</si>
  <si>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</si>
  <si>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</si>
  <si>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</si>
  <si>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</si>
  <si>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</si>
  <si>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</si>
  <si>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</si>
  <si>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</si>
  <si>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</si>
  <si>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</si>
  <si>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</si>
  <si>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</si>
  <si>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</si>
  <si>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</si>
  <si>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</si>
  <si>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</si>
  <si>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</si>
  <si>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</si>
  <si>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</si>
  <si>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</si>
  <si>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</si>
  <si>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</si>
  <si>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</si>
  <si>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</si>
  <si>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</si>
  <si>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</si>
  <si>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</si>
  <si>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</si>
  <si>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</si>
  <si>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</si>
  <si>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</si>
  <si>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</si>
  <si>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</si>
  <si>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</si>
  <si>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</si>
  <si>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</si>
  <si>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</si>
  <si>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</si>
  <si>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</si>
  <si>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</si>
  <si>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</si>
  <si>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</si>
  <si>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</si>
  <si>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</si>
  <si>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</si>
  <si>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</si>
  <si>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</si>
  <si>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</si>
  <si>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</si>
  <si>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</si>
  <si>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</si>
  <si>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</si>
  <si>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</si>
  <si>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</si>
  <si>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</si>
  <si>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</si>
  <si>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</si>
  <si>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</si>
  <si>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</si>
  <si>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</si>
  <si>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</si>
  <si>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</si>
  <si>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</si>
  <si>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</si>
  <si>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</si>
  <si>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</si>
  <si>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</si>
  <si>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</si>
  <si>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</si>
  <si>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</si>
  <si>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</si>
  <si>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</si>
  <si>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</si>
  <si>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</si>
  <si>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</si>
  <si>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</si>
  <si>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</si>
  <si>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</si>
  <si>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</si>
  <si>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</si>
  <si>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</si>
  <si>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</si>
  <si>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</si>
  <si>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</si>
  <si>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</si>
  <si>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</si>
  <si>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</si>
  <si>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</si>
  <si>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</si>
  <si>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</si>
  <si>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</si>
  <si>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</si>
  <si>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</si>
  <si>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</si>
  <si>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</si>
  <si>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</si>
  <si>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</si>
  <si>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</si>
  <si>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</si>
  <si>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</si>
  <si>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</si>
  <si>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</si>
  <si>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</si>
  <si>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</si>
  <si>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</si>
  <si>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</si>
  <si>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</si>
  <si>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</si>
  <si>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</si>
  <si>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</si>
  <si>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</si>
  <si>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</si>
  <si>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</si>
  <si>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</si>
  <si>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</si>
  <si>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</si>
  <si>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</si>
  <si>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</si>
  <si>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</si>
  <si>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</si>
  <si>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</si>
  <si>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</si>
  <si>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</si>
  <si>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</si>
  <si>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</si>
  <si>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</si>
  <si>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</si>
  <si>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</si>
  <si>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</si>
  <si>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</si>
  <si>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</si>
  <si>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</si>
  <si>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</si>
  <si>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</si>
  <si>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</si>
  <si>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</si>
  <si>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</si>
  <si>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</si>
  <si>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</si>
  <si>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</si>
  <si>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</si>
  <si>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</si>
  <si>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</si>
  <si>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</si>
  <si>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</si>
  <si>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</si>
  <si>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</si>
  <si>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</si>
  <si>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</si>
  <si>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</si>
  <si>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</si>
  <si>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</si>
  <si>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</si>
  <si>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</si>
  <si>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</si>
  <si>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</si>
  <si>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</si>
  <si>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</si>
  <si>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</si>
  <si>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</si>
  <si>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</si>
  <si>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</si>
  <si>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</si>
  <si>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</si>
  <si>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</si>
  <si>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</si>
  <si>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</si>
  <si>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</si>
  <si>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</si>
  <si>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</si>
  <si>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</si>
  <si>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</si>
  <si>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</si>
  <si>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</si>
  <si>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</si>
  <si>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</si>
  <si>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</si>
  <si>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</si>
  <si>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</si>
  <si>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</si>
  <si>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</si>
  <si>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</si>
  <si>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</si>
  <si>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</si>
  <si>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</si>
  <si>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</si>
  <si>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</si>
  <si>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</si>
  <si>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</si>
  <si>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</si>
  <si>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</si>
  <si>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</si>
  <si>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</si>
  <si>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</si>
  <si>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</si>
  <si>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</si>
  <si>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</si>
  <si>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</si>
  <si>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</si>
  <si>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</si>
  <si>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</si>
  <si>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</si>
  <si>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</si>
  <si>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</si>
  <si>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</si>
  <si>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</si>
  <si>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</si>
  <si>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</si>
  <si>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</si>
  <si>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</si>
  <si>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</si>
  <si>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</si>
  <si>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</si>
  <si>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</si>
  <si>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</si>
  <si>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</si>
  <si>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</si>
  <si>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</si>
  <si>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</si>
  <si>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</si>
  <si>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</si>
  <si>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</si>
  <si>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</si>
  <si>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</si>
  <si>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</si>
  <si>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</si>
  <si>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</si>
  <si>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</si>
  <si>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</si>
  <si>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</si>
  <si>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</si>
  <si>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</si>
  <si>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</si>
  <si>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</si>
  <si>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</si>
  <si>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</si>
  <si>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</si>
  <si>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</si>
  <si>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</si>
  <si>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</si>
  <si>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</si>
  <si>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</si>
  <si>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</si>
  <si>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</si>
  <si>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</si>
  <si>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</si>
  <si>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</si>
  <si>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</si>
  <si>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</si>
  <si>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</si>
  <si>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</si>
  <si>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</si>
  <si>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</si>
  <si>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</si>
  <si>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</si>
  <si>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</si>
  <si>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</si>
  <si>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</si>
  <si>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</si>
  <si>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</si>
  <si>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</si>
  <si>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</si>
  <si>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</si>
  <si>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</si>
  <si>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</si>
  <si>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</si>
  <si>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</si>
  <si>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</si>
  <si>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</si>
  <si>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</si>
  <si>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</si>
  <si>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</si>
  <si>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</si>
  <si>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</si>
  <si>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</si>
  <si>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</si>
  <si>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</si>
  <si>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</si>
  <si>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</si>
  <si>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</si>
  <si>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</si>
  <si>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</si>
  <si>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</si>
  <si>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</si>
  <si>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</si>
  <si>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</si>
  <si>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</si>
  <si>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</si>
  <si>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</si>
  <si>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</si>
  <si>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</si>
  <si>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</si>
  <si>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</si>
  <si>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</si>
  <si>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</si>
  <si>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</si>
  <si>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</si>
  <si>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</si>
  <si>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</si>
  <si>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</si>
  <si>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</si>
  <si>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</si>
  <si>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</si>
  <si>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</si>
  <si>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</si>
  <si>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</si>
  <si>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</si>
  <si>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</si>
  <si>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</si>
  <si>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</si>
  <si>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</si>
  <si>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</si>
  <si>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</si>
  <si>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</si>
  <si>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</si>
  <si>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</si>
  <si>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</si>
  <si>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</si>
  <si>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</si>
  <si>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</si>
  <si>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</si>
  <si>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</si>
  <si>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</si>
  <si>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</si>
  <si>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</si>
  <si>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</si>
  <si>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</si>
  <si>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</si>
  <si>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</si>
  <si>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</si>
  <si>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</si>
  <si>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</si>
  <si>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</si>
  <si>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</si>
  <si>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</si>
  <si>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</si>
  <si>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</si>
  <si>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</si>
  <si>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</si>
  <si>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</si>
  <si>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</si>
  <si>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</si>
  <si>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</si>
  <si>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</si>
  <si>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</si>
  <si>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</si>
  <si>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</si>
  <si>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</si>
  <si>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</si>
  <si>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</si>
  <si>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</si>
  <si>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</si>
  <si>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</si>
  <si>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</si>
  <si>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</si>
  <si>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</si>
  <si>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</si>
  <si>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</si>
  <si>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</si>
  <si>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</si>
  <si>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</si>
  <si>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</si>
  <si>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</si>
  <si>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</si>
  <si>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</si>
  <si>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</si>
  <si>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</si>
  <si>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</si>
  <si>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</si>
  <si>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</si>
  <si>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</si>
  <si>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</si>
  <si>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</si>
  <si>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</si>
  <si>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</si>
  <si>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</si>
  <si>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</si>
  <si>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</si>
  <si>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</si>
  <si>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</si>
  <si>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</si>
  <si>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</si>
  <si>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</si>
  <si>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</si>
  <si>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</si>
  <si>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</si>
  <si>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</si>
  <si>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</si>
  <si>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</si>
  <si>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</si>
  <si>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</si>
  <si>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</si>
  <si>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</si>
  <si>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</si>
  <si>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</si>
  <si>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</si>
  <si>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</si>
  <si>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</si>
  <si>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</si>
  <si>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</si>
  <si>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</si>
  <si>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</si>
  <si>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</si>
  <si>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</si>
  <si>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</si>
  <si>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</si>
  <si>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</si>
  <si>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</si>
  <si>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</si>
  <si>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</si>
  <si>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</si>
  <si>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</si>
  <si>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</si>
  <si>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</si>
  <si>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</si>
  <si>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</si>
  <si>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</si>
  <si>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</si>
  <si>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</si>
  <si>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</si>
  <si>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</si>
  <si>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</si>
  <si>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</si>
  <si>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</si>
  <si>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</si>
  <si>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</si>
  <si>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</si>
  <si>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</si>
  <si>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</si>
  <si>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</si>
  <si>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</si>
  <si>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</si>
  <si>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</si>
  <si>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</si>
  <si>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</si>
  <si>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</si>
  <si>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</si>
  <si>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</si>
  <si>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</si>
  <si>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</si>
  <si>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</si>
  <si>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</si>
  <si>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</si>
  <si>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</si>
  <si>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</si>
  <si>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</si>
  <si>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</si>
  <si>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</si>
  <si>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</si>
  <si>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</si>
  <si>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</si>
  <si>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</si>
  <si>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</si>
  <si>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</si>
  <si>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</si>
  <si>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</si>
  <si>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</si>
  <si>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</si>
  <si>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</si>
  <si>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</si>
  <si>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</si>
  <si>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</si>
  <si>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</si>
  <si>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</si>
  <si>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</si>
  <si>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</si>
  <si>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</si>
  <si>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</si>
  <si>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</si>
  <si>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</si>
  <si>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</si>
  <si>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</si>
  <si>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</si>
  <si>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</si>
  <si>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</si>
  <si>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</si>
  <si>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</si>
  <si>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</si>
  <si>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</si>
  <si>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</si>
  <si>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</si>
  <si>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</si>
  <si>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</si>
  <si>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</si>
  <si>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</si>
  <si>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</si>
  <si>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</si>
  <si>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</si>
  <si>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</si>
  <si>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</si>
  <si>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</si>
  <si>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</si>
  <si>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</si>
  <si>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</si>
  <si>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</si>
  <si>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</si>
  <si>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</si>
  <si>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</si>
  <si>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</si>
  <si>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</si>
  <si>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</si>
  <si>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</si>
  <si>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</si>
  <si>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</si>
  <si>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</si>
  <si>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</si>
  <si>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</si>
  <si>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</si>
  <si>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</si>
  <si>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</si>
  <si>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</si>
  <si>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</si>
  <si>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</si>
  <si>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</si>
  <si>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</si>
  <si>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</si>
  <si>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</si>
  <si>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</si>
  <si>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</si>
  <si>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</si>
  <si>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</si>
  <si>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</si>
  <si>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</si>
  <si>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</si>
  <si>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</si>
  <si>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</si>
  <si>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</si>
  <si>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</si>
  <si>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</si>
  <si>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</si>
  <si>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</si>
  <si>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</si>
  <si>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</si>
  <si>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</si>
  <si>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</si>
  <si>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</si>
  <si>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</si>
  <si>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</si>
  <si>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</si>
  <si>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</si>
  <si>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</si>
  <si>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</si>
  <si>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</si>
  <si>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</si>
  <si>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</si>
  <si>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</si>
  <si>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</si>
  <si>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</si>
  <si>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</si>
  <si>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</si>
  <si>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</si>
  <si>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</si>
  <si>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</si>
  <si>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</si>
  <si>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</si>
  <si>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</si>
  <si>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</si>
  <si>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</si>
  <si>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</si>
  <si>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</si>
  <si>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</si>
  <si>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</si>
  <si>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</si>
  <si>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</si>
  <si>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</si>
  <si>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</si>
  <si>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</si>
  <si>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</si>
  <si>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</si>
  <si>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</si>
  <si>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</si>
  <si>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</si>
  <si>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</si>
  <si>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</si>
  <si>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</si>
  <si>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</si>
  <si>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</si>
  <si>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</si>
  <si>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</si>
  <si>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</si>
  <si>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</si>
  <si>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</si>
  <si>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</si>
  <si>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</si>
  <si>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</si>
  <si>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</si>
  <si>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</si>
  <si>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</si>
  <si>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</si>
  <si>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</si>
  <si>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</si>
  <si>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</si>
  <si>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</si>
  <si>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</si>
  <si>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</si>
  <si>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</si>
  <si>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</si>
  <si>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</si>
  <si>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</si>
  <si>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</si>
  <si>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</si>
  <si>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</si>
  <si>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</si>
  <si>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</si>
  <si>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</si>
  <si>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</si>
  <si>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</si>
  <si>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</si>
  <si>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</si>
  <si>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</si>
  <si>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</si>
  <si>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</si>
  <si>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</si>
  <si>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</si>
  <si>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</si>
  <si>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</si>
  <si>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</si>
  <si>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</si>
  <si>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</si>
  <si>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</si>
  <si>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</si>
  <si>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</si>
  <si>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</si>
  <si>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</si>
  <si>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</si>
  <si>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</si>
  <si>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</si>
  <si>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</si>
  <si>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</si>
  <si>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</si>
  <si>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</si>
  <si>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</si>
  <si>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</si>
  <si>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</si>
  <si>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</si>
  <si>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</si>
  <si>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</si>
  <si>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</si>
  <si>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</si>
  <si>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</si>
  <si>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</si>
  <si>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</si>
  <si>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</si>
  <si>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</si>
  <si>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</si>
  <si>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</si>
  <si>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</si>
  <si>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</si>
  <si>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</si>
  <si>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</si>
  <si>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</si>
  <si>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</si>
  <si>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</si>
  <si>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</si>
  <si>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</si>
  <si>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</si>
  <si>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</si>
  <si>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</si>
  <si>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</si>
  <si>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</si>
  <si>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</si>
  <si>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</si>
  <si>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</si>
  <si>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</si>
  <si>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</si>
  <si>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</si>
  <si>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</si>
  <si>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</si>
  <si>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</si>
  <si>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</si>
  <si>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</si>
  <si>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</si>
  <si>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</si>
  <si>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</si>
  <si>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</si>
  <si>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</si>
  <si>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</si>
  <si>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</si>
  <si>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</si>
  <si>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</si>
  <si>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</si>
  <si>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</si>
  <si>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</si>
  <si>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</si>
  <si>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</si>
  <si>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</si>
  <si>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</si>
  <si>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</si>
  <si>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</si>
  <si>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</si>
  <si>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</si>
  <si>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</si>
  <si>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</si>
  <si>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</si>
  <si>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</si>
  <si>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</si>
  <si>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</si>
  <si>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</si>
  <si>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</si>
  <si>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</si>
  <si>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</si>
  <si>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</si>
  <si>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</si>
  <si>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</si>
  <si>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</si>
  <si>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</si>
  <si>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</si>
  <si>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</si>
  <si>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</si>
  <si>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</si>
  <si>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</si>
  <si>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</si>
  <si>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</si>
  <si>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</si>
  <si>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</si>
  <si>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</si>
  <si>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</si>
  <si>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</si>
  <si>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</si>
  <si>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</si>
  <si>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</si>
  <si>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</si>
  <si>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</si>
  <si>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</si>
  <si>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</si>
  <si>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</si>
  <si>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</si>
  <si>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</si>
  <si>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</si>
  <si>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</si>
  <si>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</si>
  <si>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</si>
  <si>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</si>
  <si>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</si>
  <si>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</si>
  <si>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</si>
  <si>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</si>
  <si>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</si>
  <si>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</si>
  <si>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</si>
  <si>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</si>
  <si>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</si>
  <si>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</si>
  <si>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</si>
  <si>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</si>
  <si>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</si>
  <si>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</si>
  <si>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</si>
  <si>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</si>
  <si>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</si>
  <si>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</si>
  <si>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</si>
  <si>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</si>
  <si>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</si>
  <si>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</si>
  <si>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</si>
  <si>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</si>
  <si>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</si>
  <si>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</si>
  <si>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</si>
  <si>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</si>
  <si>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</si>
  <si>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</si>
  <si>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</si>
  <si>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</si>
  <si>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</si>
  <si>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</si>
  <si>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</si>
  <si>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</si>
  <si>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</si>
  <si>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</si>
  <si>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</si>
  <si>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</si>
  <si>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</si>
  <si>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</si>
  <si>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</si>
  <si>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</si>
  <si>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</si>
  <si>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</si>
  <si>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</si>
  <si>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</si>
  <si>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</si>
  <si>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</si>
  <si>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</si>
  <si>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</si>
  <si>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</si>
  <si>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</si>
  <si>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</si>
  <si>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</si>
  <si>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</si>
  <si>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</si>
  <si>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</si>
  <si>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</si>
  <si>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</si>
  <si>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</si>
  <si>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</si>
  <si>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</si>
  <si>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</si>
  <si>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</si>
  <si>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</si>
  <si>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</si>
  <si>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</si>
  <si>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</si>
  <si>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</si>
  <si>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</si>
  <si>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</si>
  <si>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</si>
  <si>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</si>
  <si>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</si>
  <si>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</si>
  <si>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</si>
  <si>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</si>
  <si>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</si>
  <si>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</si>
  <si>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</si>
  <si>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</si>
  <si>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</si>
  <si>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</si>
  <si>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</si>
  <si>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</si>
  <si>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</si>
  <si>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</si>
  <si>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</si>
  <si>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</si>
  <si>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</si>
  <si>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</si>
  <si>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</si>
  <si>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</si>
  <si>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</si>
  <si>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</si>
  <si>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</si>
  <si>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</si>
  <si>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</si>
  <si>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</si>
  <si>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</si>
  <si>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</si>
  <si>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</si>
  <si>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</si>
  <si>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</si>
  <si>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</si>
  <si>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</si>
  <si>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</si>
  <si>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</si>
  <si>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</si>
  <si>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</si>
  <si>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</si>
  <si>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</si>
  <si>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</si>
  <si>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</si>
  <si>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</si>
  <si>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</si>
  <si>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</si>
  <si>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</si>
  <si>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</si>
  <si>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</si>
  <si>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</si>
  <si>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</si>
  <si>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</si>
  <si>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</si>
  <si>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</si>
  <si>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</si>
  <si>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</si>
  <si>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</si>
  <si>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</si>
  <si>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</si>
  <si>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</si>
  <si>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</si>
  <si>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</si>
  <si>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</si>
  <si>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</si>
  <si>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</si>
  <si>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</si>
  <si>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</si>
  <si>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</si>
  <si>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</si>
  <si>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</si>
  <si>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</si>
  <si>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</si>
  <si>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</si>
  <si>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</si>
  <si>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</si>
  <si>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</si>
  <si>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</si>
  <si>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</si>
  <si>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</si>
  <si>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</si>
  <si>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</si>
  <si>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</si>
  <si>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</si>
  <si>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</si>
  <si>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</si>
  <si>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</si>
  <si>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</si>
  <si>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</si>
  <si>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</si>
  <si>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</si>
  <si>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</si>
  <si>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</si>
  <si>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</si>
  <si>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</si>
  <si>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</si>
  <si>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</si>
  <si>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</si>
  <si>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</si>
  <si>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</si>
  <si>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</si>
  <si>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</si>
  <si>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</si>
  <si>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</si>
  <si>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</si>
  <si>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</si>
  <si>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</si>
  <si>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</si>
  <si>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</si>
  <si>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</si>
  <si>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</si>
  <si>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</si>
  <si>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</si>
  <si>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</si>
  <si>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</si>
  <si>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</si>
  <si>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</si>
  <si>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</si>
  <si>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</si>
  <si>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</si>
  <si>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</si>
  <si>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</si>
  <si>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</si>
  <si>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</si>
  <si>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</si>
  <si>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</si>
  <si>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</si>
  <si>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</si>
  <si>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</si>
  <si>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</si>
  <si>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</si>
  <si>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</si>
  <si>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</si>
  <si>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</si>
  <si>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</si>
  <si>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</si>
  <si>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</si>
  <si>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</si>
  <si>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</si>
  <si>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</si>
  <si>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</si>
  <si>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</si>
  <si>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</si>
  <si>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</si>
  <si>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</si>
  <si>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</si>
  <si>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</si>
  <si>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</si>
  <si>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</si>
  <si>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</si>
  <si>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</si>
  <si>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</si>
  <si>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</si>
  <si>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</si>
  <si>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</si>
  <si>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</si>
  <si>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</si>
  <si>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</si>
  <si>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</si>
  <si>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</si>
  <si>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</si>
  <si>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</si>
  <si>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</si>
  <si>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</si>
  <si>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</si>
  <si>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</si>
  <si>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</si>
  <si>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</si>
  <si>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</si>
  <si>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</si>
  <si>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</si>
  <si>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</si>
  <si>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</si>
  <si>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</si>
  <si>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</si>
  <si>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</si>
  <si>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</si>
  <si>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</si>
  <si>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</si>
  <si>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</si>
  <si>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</si>
  <si>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</si>
  <si>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</si>
  <si>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</si>
  <si>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</si>
  <si>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</si>
  <si>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</si>
  <si>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</si>
  <si>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</si>
  <si>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</si>
  <si>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</si>
  <si>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</si>
  <si>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</si>
  <si>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</si>
  <si>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</si>
  <si>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</si>
  <si>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</si>
  <si>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</si>
  <si>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</si>
  <si>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</si>
  <si>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</si>
  <si>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</si>
  <si>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</si>
  <si>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</si>
  <si>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</si>
  <si>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</si>
  <si>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</si>
  <si>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</si>
  <si>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</si>
  <si>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</si>
  <si>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</si>
  <si>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</si>
  <si>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</si>
  <si>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</si>
  <si>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</si>
  <si>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</si>
  <si>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</si>
  <si>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</si>
  <si>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</si>
  <si>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</si>
  <si>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</si>
  <si>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</si>
  <si>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</si>
  <si>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</si>
  <si>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</si>
  <si>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</si>
  <si>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</si>
  <si>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</si>
  <si>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</si>
  <si>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</si>
  <si>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</si>
  <si>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</si>
  <si>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</si>
  <si>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</si>
  <si>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</si>
  <si>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</si>
  <si>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</si>
  <si>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</si>
  <si>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</si>
  <si>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</si>
  <si>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</si>
  <si>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</si>
  <si>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</si>
  <si>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</si>
  <si>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</si>
  <si>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</si>
  <si>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</si>
  <si>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</si>
  <si>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</si>
  <si>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</si>
  <si>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</si>
  <si>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</si>
  <si>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</si>
  <si>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</si>
  <si>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</si>
  <si>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</si>
  <si>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</si>
  <si>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</si>
  <si>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</si>
  <si>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</si>
  <si>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</si>
  <si>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</si>
  <si>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</si>
  <si>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</si>
  <si>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</si>
  <si>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</si>
  <si>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</si>
  <si>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</si>
  <si>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</si>
  <si>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</si>
  <si>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</si>
  <si>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</si>
  <si>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</si>
  <si>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</si>
  <si>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</si>
  <si>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</si>
  <si>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</si>
  <si>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</si>
  <si>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</si>
  <si>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</si>
  <si>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</si>
  <si>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</si>
  <si>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</si>
  <si>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</si>
  <si>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</si>
  <si>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</si>
  <si>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</si>
  <si>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</si>
  <si>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</si>
  <si>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</si>
  <si>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</si>
  <si>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</si>
  <si>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</si>
  <si>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</si>
  <si>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</si>
  <si>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</si>
  <si>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</si>
  <si>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</si>
  <si>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</si>
  <si>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</si>
  <si>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</si>
  <si>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</si>
  <si>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</si>
  <si>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</si>
  <si>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</si>
  <si>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</si>
  <si>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</si>
  <si>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</si>
  <si>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</si>
  <si>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</si>
  <si>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</si>
  <si>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</si>
  <si>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</si>
  <si>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</si>
  <si>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</si>
  <si>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</si>
  <si>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</si>
  <si>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</si>
  <si>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</si>
  <si>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</si>
  <si>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</si>
  <si>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</si>
  <si>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</si>
  <si>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</si>
  <si>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</si>
  <si>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</si>
  <si>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</si>
  <si>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</si>
  <si>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</si>
  <si>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</si>
  <si>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</si>
  <si>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</si>
  <si>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</si>
  <si>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</si>
  <si>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</si>
  <si>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</si>
  <si>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</si>
  <si>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</si>
  <si>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</si>
  <si>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</si>
  <si>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</si>
  <si>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</si>
  <si>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</si>
  <si>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</si>
  <si>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</si>
  <si>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</si>
  <si>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</si>
  <si>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</si>
  <si>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</si>
  <si>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</si>
  <si>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</si>
  <si>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</si>
  <si>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</si>
  <si>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</si>
  <si>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</si>
  <si>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</si>
  <si>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</si>
  <si>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</si>
  <si>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</si>
  <si>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</si>
  <si>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</si>
  <si>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</si>
  <si>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</si>
  <si>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</si>
  <si>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</si>
  <si>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</si>
  <si>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</si>
  <si>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</si>
  <si>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</si>
  <si>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</si>
  <si>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</si>
  <si>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</si>
  <si>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</si>
  <si>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</si>
  <si>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</si>
  <si>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</si>
  <si>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</si>
  <si>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</si>
  <si>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</si>
  <si>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</si>
  <si>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</si>
  <si>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</si>
  <si>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</si>
  <si>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</si>
  <si>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</si>
  <si>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</si>
  <si>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</si>
  <si>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</si>
  <si>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</si>
  <si>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</si>
  <si>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</si>
  <si>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</si>
  <si>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</si>
  <si>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</si>
  <si>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</si>
  <si>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</si>
  <si>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</si>
  <si>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</si>
  <si>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</si>
  <si>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</si>
  <si>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</si>
  <si>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</si>
  <si>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</si>
  <si>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</si>
  <si>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</si>
  <si>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</si>
  <si>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</si>
  <si>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</si>
  <si>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</si>
  <si>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</si>
  <si>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</si>
  <si>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</si>
  <si>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</si>
  <si>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</si>
  <si>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</si>
  <si>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</si>
  <si>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</si>
  <si>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</si>
  <si>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</si>
  <si>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</si>
  <si>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</si>
  <si>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</si>
  <si>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</si>
  <si>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</si>
  <si>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</si>
  <si>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</si>
  <si>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</si>
  <si>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</si>
  <si>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</si>
  <si>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</si>
  <si>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</si>
  <si>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</si>
  <si>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</si>
  <si>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</si>
  <si>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</si>
  <si>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</si>
  <si>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</si>
  <si>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</si>
  <si>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</si>
  <si>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</si>
  <si>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</si>
  <si>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</si>
  <si>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</si>
  <si>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</si>
  <si>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</si>
  <si>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</si>
  <si>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</si>
  <si>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</si>
  <si>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</si>
  <si>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</si>
  <si>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</si>
  <si>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</si>
  <si>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</si>
  <si>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</si>
  <si>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</si>
  <si>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</si>
  <si>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</si>
  <si>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</si>
  <si>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</si>
  <si>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</si>
  <si>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</si>
  <si>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</si>
  <si>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</si>
  <si>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</si>
  <si>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</si>
  <si>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</si>
  <si>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</si>
  <si>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</si>
  <si>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</si>
  <si>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</si>
  <si>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</si>
  <si>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</si>
  <si>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</si>
  <si>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</si>
  <si>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</si>
  <si>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</si>
  <si>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</si>
  <si>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</si>
  <si>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</si>
  <si>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</si>
  <si>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</si>
  <si>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</si>
  <si>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</si>
  <si>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</si>
  <si>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</si>
  <si>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</si>
  <si>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</si>
  <si>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</si>
  <si>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</si>
  <si>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</si>
  <si>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</si>
  <si>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</si>
  <si>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</si>
  <si>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</si>
  <si>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</si>
  <si>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</si>
  <si>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</si>
  <si>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</si>
  <si>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</si>
  <si>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</si>
  <si>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</si>
  <si>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</si>
  <si>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</si>
  <si>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</si>
  <si>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</si>
  <si>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</si>
  <si>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</si>
  <si>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</si>
  <si>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</si>
  <si>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</si>
  <si>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</si>
  <si>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</si>
  <si>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</si>
  <si>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</si>
  <si>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</si>
  <si>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</si>
  <si>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</si>
  <si>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</si>
  <si>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</si>
  <si>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</si>
  <si>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</si>
  <si>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</si>
  <si>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</si>
  <si>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</si>
  <si>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</si>
  <si>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</si>
  <si>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</si>
  <si>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</si>
  <si>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</si>
  <si>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</si>
  <si>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</si>
  <si>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</si>
  <si>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</si>
  <si>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</si>
  <si>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</si>
  <si>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</si>
  <si>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</si>
  <si>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</si>
  <si>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</si>
  <si>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</si>
  <si>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</si>
  <si>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</si>
  <si>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</si>
  <si>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</si>
  <si>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</si>
  <si>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</si>
  <si>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</si>
  <si>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</si>
  <si>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</si>
  <si>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</si>
  <si>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</si>
  <si>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</si>
  <si>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</si>
  <si>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</si>
  <si>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</si>
  <si>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</si>
  <si>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</si>
  <si>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</si>
  <si>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</si>
  <si>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</si>
  <si>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</si>
  <si>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</si>
  <si>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</si>
  <si>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</si>
  <si>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</si>
  <si>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</si>
  <si>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</si>
  <si>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</si>
  <si>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</si>
  <si>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</si>
  <si>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</si>
  <si>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</si>
  <si>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</si>
  <si>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</si>
  <si>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</si>
  <si>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</si>
  <si>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</si>
  <si>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</si>
  <si>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</si>
  <si>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</si>
  <si>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</si>
  <si>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</si>
  <si>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</si>
  <si>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</si>
  <si>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</si>
  <si>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</si>
  <si>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</si>
  <si>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</si>
  <si>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</si>
  <si>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</si>
  <si>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</si>
  <si>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</si>
  <si>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</si>
  <si>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</si>
  <si>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</si>
  <si>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</si>
  <si>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</si>
  <si>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</si>
  <si>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</si>
  <si>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</si>
  <si>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</si>
  <si>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</si>
  <si>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</si>
  <si>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</si>
  <si>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</si>
  <si>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</si>
  <si>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</si>
  <si>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</si>
  <si>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</si>
  <si>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</si>
  <si>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</si>
  <si>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</si>
  <si>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</si>
  <si>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</si>
  <si>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</si>
  <si>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</si>
  <si>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</si>
  <si>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</si>
  <si>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</si>
  <si>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</si>
  <si>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</si>
  <si>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</si>
  <si>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</si>
  <si>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</si>
  <si>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</si>
  <si>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</si>
  <si>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</si>
  <si>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</si>
  <si>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</si>
  <si>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</si>
  <si>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</si>
  <si>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</si>
  <si>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</si>
  <si>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</si>
  <si>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</si>
  <si>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</si>
  <si>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</si>
  <si>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</si>
  <si>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</si>
  <si>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</si>
  <si>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</si>
  <si>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</si>
  <si>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</si>
  <si>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</si>
  <si>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</si>
  <si>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</si>
  <si>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</si>
  <si>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</si>
  <si>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</si>
  <si>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</si>
  <si>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</si>
  <si>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</si>
  <si>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</si>
  <si>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</si>
  <si>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</si>
  <si>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</si>
  <si>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</si>
  <si>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</si>
  <si>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</si>
  <si>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</si>
  <si>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</si>
  <si>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</si>
  <si>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</si>
  <si>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</si>
  <si>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</si>
  <si>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</si>
  <si>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</si>
  <si>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</si>
  <si>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</si>
  <si>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</si>
  <si>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</si>
  <si>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</si>
  <si>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</si>
  <si>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</si>
  <si>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</si>
  <si>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</si>
  <si>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</si>
  <si>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</si>
  <si>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</si>
  <si>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</si>
  <si>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</si>
  <si>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</si>
  <si>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</si>
  <si>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</si>
  <si>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</si>
  <si>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</si>
  <si>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</si>
  <si>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</si>
  <si>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</si>
  <si>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</si>
  <si>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</si>
  <si>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</si>
  <si>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</si>
  <si>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</si>
  <si>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</si>
  <si>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</si>
  <si>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</si>
  <si>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</si>
  <si>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</si>
  <si>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</si>
  <si>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</si>
  <si>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</si>
  <si>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</si>
  <si>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</si>
  <si>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</si>
  <si>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</si>
  <si>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</si>
  <si>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</si>
  <si>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</si>
  <si>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</si>
  <si>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</si>
  <si>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</si>
  <si>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</si>
  <si>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</si>
  <si>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</si>
  <si>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</si>
  <si>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</si>
  <si>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</si>
  <si>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</si>
  <si>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</si>
  <si>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</si>
  <si>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</si>
  <si>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</si>
  <si>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</si>
  <si>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</si>
  <si>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</si>
  <si>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</si>
  <si>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</si>
  <si>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</si>
  <si>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</si>
  <si>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</si>
  <si>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</si>
  <si>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</si>
  <si>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</si>
  <si>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</si>
  <si>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</si>
  <si>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</si>
  <si>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</si>
  <si>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</si>
  <si>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</si>
  <si>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</si>
  <si>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</si>
  <si>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</si>
  <si>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</si>
  <si>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</si>
  <si>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</si>
  <si>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</si>
  <si>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</si>
  <si>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</si>
  <si>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</si>
  <si>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</si>
  <si>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</si>
  <si>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</si>
  <si>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</si>
  <si>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</si>
  <si>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</si>
  <si>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</si>
  <si>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</si>
  <si>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</si>
  <si>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</si>
  <si>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</si>
  <si>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</si>
  <si>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</si>
  <si>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</si>
  <si>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</si>
  <si>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</si>
  <si>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</si>
  <si>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</si>
  <si>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</si>
  <si>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</si>
  <si>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</si>
  <si>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</si>
  <si>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</si>
  <si>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</si>
  <si>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</si>
  <si>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</si>
  <si>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</si>
  <si>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</si>
  <si>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</si>
  <si>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</si>
  <si>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</si>
  <si>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</si>
  <si>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</si>
  <si>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</si>
  <si>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</si>
  <si>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</si>
  <si>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</si>
  <si>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</si>
  <si>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</si>
  <si>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</si>
  <si>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</si>
  <si>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</si>
  <si>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</si>
  <si>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</si>
  <si>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</si>
  <si>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</si>
  <si>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</si>
  <si>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</si>
  <si>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</si>
  <si>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</si>
  <si>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</si>
  <si>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</si>
  <si>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</si>
  <si>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</si>
  <si>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</si>
  <si>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</si>
  <si>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</si>
  <si>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</si>
  <si>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</si>
  <si>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</si>
  <si>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</si>
  <si>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</si>
  <si>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</si>
  <si>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</si>
  <si>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</si>
  <si>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</si>
  <si>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</si>
  <si>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</si>
  <si>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</si>
  <si>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</si>
  <si>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</si>
  <si>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</si>
  <si>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</si>
  <si>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</si>
  <si>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</si>
  <si>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</si>
  <si>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</si>
  <si>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</si>
  <si>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</si>
  <si>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</si>
  <si>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</si>
  <si>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</si>
  <si>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</si>
  <si>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</si>
  <si>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</si>
  <si>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</si>
  <si>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</si>
  <si>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</si>
  <si>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</si>
  <si>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</si>
  <si>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</si>
  <si>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</si>
  <si>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</si>
  <si>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</si>
  <si>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</si>
  <si>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</si>
  <si>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</si>
  <si>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</si>
  <si>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</si>
  <si>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</si>
  <si>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</si>
  <si>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</si>
  <si>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</si>
  <si>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</si>
  <si>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</si>
  <si>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</si>
  <si>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</si>
  <si>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</si>
  <si>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</si>
  <si>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</si>
  <si>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</si>
  <si>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</si>
  <si>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</si>
  <si>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</si>
  <si>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</si>
  <si>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</si>
  <si>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</si>
  <si>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</si>
  <si>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</si>
  <si>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</si>
  <si>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</si>
  <si>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</si>
  <si>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</si>
  <si>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</si>
  <si>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</si>
  <si>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</si>
  <si>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</si>
  <si>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</si>
  <si>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</si>
  <si>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</si>
  <si>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</si>
  <si>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</si>
  <si>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</si>
  <si>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</si>
  <si>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</si>
  <si>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</si>
  <si>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</si>
  <si>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</si>
  <si>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</si>
  <si>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</si>
  <si>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</si>
  <si>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</si>
  <si>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</si>
  <si>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</si>
  <si>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</si>
  <si>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</si>
  <si>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</si>
  <si>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</si>
  <si>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</si>
  <si>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</si>
  <si>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</si>
  <si>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</si>
  <si>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</si>
  <si>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</si>
  <si>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</si>
  <si>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</si>
  <si>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</si>
  <si>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</si>
  <si>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</si>
  <si>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</si>
  <si>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</si>
  <si>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</si>
  <si>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</si>
  <si>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</si>
  <si>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</si>
  <si>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</si>
  <si>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</si>
  <si>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</si>
  <si>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</si>
  <si>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</si>
  <si>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</si>
  <si>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</si>
  <si>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</si>
  <si>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</si>
  <si>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</si>
  <si>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</si>
  <si>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</si>
  <si>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</si>
  <si>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</si>
  <si>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</si>
  <si>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</si>
  <si>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</si>
  <si>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</si>
  <si>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</si>
  <si>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</si>
  <si>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</si>
  <si>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</si>
  <si>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</si>
  <si>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</si>
  <si>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</si>
  <si>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</si>
  <si>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</si>
  <si>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</si>
  <si>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</si>
  <si>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</si>
  <si>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</si>
  <si>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</si>
  <si>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</si>
  <si>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</si>
  <si>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</si>
  <si>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</si>
  <si>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</si>
  <si>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</si>
  <si>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</si>
  <si>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</si>
  <si>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</si>
  <si>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</si>
  <si>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</si>
  <si>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</si>
  <si>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</si>
  <si>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</si>
  <si>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</si>
  <si>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</si>
  <si>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</si>
  <si>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</si>
  <si>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</si>
  <si>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</si>
  <si>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</si>
  <si>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</si>
  <si>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</si>
  <si>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</si>
  <si>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</si>
  <si>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</si>
  <si>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</si>
  <si>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</si>
  <si>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</si>
  <si>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</si>
  <si>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</si>
  <si>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</si>
  <si>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</si>
  <si>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</si>
  <si>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</si>
  <si>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</si>
  <si>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</si>
  <si>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</si>
  <si>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</si>
  <si>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</si>
  <si>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</si>
  <si>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</si>
  <si>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</si>
  <si>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</si>
  <si>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</si>
  <si>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</si>
  <si>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</si>
  <si>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</si>
  <si>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</si>
  <si>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</si>
  <si>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</si>
  <si>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</si>
  <si>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</si>
  <si>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</si>
  <si>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</si>
  <si>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</si>
  <si>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</si>
  <si>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</si>
  <si>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</si>
  <si>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</si>
  <si>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</si>
  <si>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</si>
  <si>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</si>
  <si>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</si>
  <si>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</si>
  <si>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</si>
  <si>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</si>
  <si>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</si>
  <si>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</si>
  <si>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</si>
  <si>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</si>
  <si>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</si>
  <si>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</si>
  <si>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</si>
  <si>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</si>
  <si>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</si>
  <si>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</si>
  <si>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</si>
  <si>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</si>
  <si>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</si>
  <si>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</si>
  <si>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</si>
  <si>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</si>
  <si>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</si>
  <si>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</si>
  <si>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</si>
  <si>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</si>
  <si>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</si>
  <si>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</si>
  <si>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</si>
  <si>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</si>
  <si>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</si>
  <si>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</si>
  <si>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</si>
  <si>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</si>
  <si>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</si>
  <si>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</si>
  <si>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</si>
  <si>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</si>
  <si>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</si>
  <si>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</si>
  <si>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</si>
  <si>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</si>
  <si>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</si>
  <si>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</si>
  <si>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</si>
  <si>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</si>
  <si>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</si>
  <si>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</si>
  <si>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</si>
  <si>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</si>
  <si>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</si>
  <si>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</si>
  <si>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</si>
  <si>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</si>
  <si>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</si>
  <si>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</si>
  <si>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</si>
  <si>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</si>
  <si>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</si>
  <si>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</si>
  <si>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</si>
  <si>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</si>
  <si>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</si>
  <si>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</si>
  <si>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</si>
  <si>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</si>
  <si>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</si>
  <si>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</si>
  <si>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</si>
  <si>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</si>
  <si>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</si>
  <si>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</si>
  <si>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</si>
  <si>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</si>
  <si>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</si>
  <si>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</si>
  <si>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</si>
  <si>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</si>
  <si>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</si>
  <si>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</si>
  <si>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</si>
  <si>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</si>
  <si>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</si>
  <si>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</si>
  <si>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</si>
  <si>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</si>
  <si>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</si>
  <si>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</si>
  <si>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</si>
  <si>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</si>
  <si>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</si>
  <si>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</si>
  <si>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</si>
  <si>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</si>
  <si>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</si>
  <si>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</si>
  <si>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</si>
  <si>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</si>
  <si>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</si>
  <si>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</si>
  <si>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</si>
  <si>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</si>
  <si>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</si>
  <si>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</si>
  <si>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</si>
  <si>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</si>
  <si>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</si>
  <si>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</si>
  <si>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</si>
  <si>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</si>
  <si>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</si>
  <si>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</si>
  <si>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</si>
  <si>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</si>
  <si>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</si>
  <si>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</si>
  <si>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</si>
  <si>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</si>
  <si>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</si>
  <si>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</si>
  <si>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</si>
  <si>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</si>
  <si>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</si>
  <si>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</si>
  <si>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</si>
  <si>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</si>
  <si>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</si>
  <si>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</si>
  <si>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</si>
  <si>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</si>
  <si>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</si>
  <si>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</si>
  <si>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</si>
  <si>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</si>
  <si>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</si>
  <si>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</si>
  <si>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</si>
  <si>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</si>
  <si>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</si>
  <si>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</si>
  <si>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</si>
  <si>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</si>
  <si>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</si>
  <si>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</si>
  <si>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</si>
  <si>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</si>
  <si>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</si>
  <si>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</si>
  <si>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</si>
  <si>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</si>
  <si>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</si>
  <si>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</si>
  <si>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</si>
  <si>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</si>
  <si>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</si>
  <si>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</si>
  <si>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</si>
  <si>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</si>
  <si>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</si>
  <si>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</si>
  <si>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</si>
  <si>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</si>
  <si>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</si>
  <si>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</si>
  <si>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</si>
  <si>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</si>
  <si>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</si>
  <si>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</si>
  <si>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</si>
  <si>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</si>
  <si>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</si>
  <si>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</si>
  <si>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</si>
  <si>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</si>
  <si>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</si>
  <si>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</si>
  <si>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</si>
  <si>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</si>
  <si>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</si>
  <si>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</si>
  <si>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</si>
  <si>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</si>
  <si>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</si>
  <si>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</si>
  <si>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</si>
  <si>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</si>
  <si>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</si>
  <si>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</si>
  <si>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</si>
  <si>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</si>
  <si>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</si>
  <si>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</si>
  <si>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</si>
  <si>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</si>
  <si>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</si>
  <si>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</si>
  <si>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</si>
  <si>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</si>
  <si>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</si>
  <si>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</si>
  <si>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</si>
  <si>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</si>
  <si>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</si>
  <si>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Category</t>
  </si>
  <si>
    <t>Total Discount</t>
  </si>
  <si>
    <t>Total Sales</t>
  </si>
  <si>
    <t>Total Revenue</t>
  </si>
  <si>
    <t>City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</si>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</sst>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M21" zoomScaleNormal="100" workbookViewId="0">
      <selection activeCell="Q26" sqref="Q26"/>
    </sheetView>
  </sheetViews>
  <sheetFormatPr defaultColWidth="19.33203125" defaultRowHeight="15" customHeight="1" x14ac:dyDescent="0.3"/>
  <cols>
    <col min="17" max="17" width="19.332031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8" t="s">
        <v>15380</v>
      </c>
      <c r="Q11" s="8" t="s">
        <v>15381</v>
      </c>
      <c r="R11" s="8" t="s">
        <v>15382</v>
      </c>
      <c r="S11" s="8" t="s">
        <v>15383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t="str" cm="1">
        <f t="array" ref="P12:P16">_xlfn.UNIQUE(C2:C15346)</f>
        <v>Clothing</v>
      </c>
      <c r="Q12">
        <f>SUMIF(C2:C15346, "Clothing", F2:F15346)</f>
        <v>1942854.7353999978</v>
      </c>
      <c r="S12">
        <f>SUMIF(C2:C15346,"Clothing", N2:N15346)</f>
        <v>5733795.0045999959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t="str">
        <v>Electronics</v>
      </c>
      <c r="S13">
        <f>SUMIF(C2:C15346, C15329, N2:N15346)</f>
        <v>5975254.1549999854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t="str">
        <v>Home Care</v>
      </c>
      <c r="R14">
        <f>SUMIF(C2:C15346,"Home Care", D2:D15346)</f>
        <v>7929346.6999999993</v>
      </c>
      <c r="S14">
        <f>SUMIF(C2:C15346, "Home Care", N2:N15346)</f>
        <v>5937528.3078999706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t="str">
        <v>Grocery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t="str">
        <v>Personal Care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t="s">
        <v>15384</v>
      </c>
      <c r="Q20" t="s">
        <v>15385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 t="str" cm="1">
        <f t="array" ref="P21:P26">_xlfn.UNIQUE(M2:M15346)</f>
        <v>Pune</v>
      </c>
      <c r="Q21">
        <f>SUMIF(M2:M15346,"Pune",N2:N15346)</f>
        <v>4781670.0431000125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P22" t="str">
        <v>Hyderabad</v>
      </c>
      <c r="Q22">
        <f>SUMIF(M2:M15346,"Hyderabad",N2:N15346)</f>
        <v>4822959.4321999885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P23" t="str">
        <v>Bangalore</v>
      </c>
      <c r="Q23">
        <f>SUMIF(M2:M15346,"Bangalore",N2:N15346)</f>
        <v>4933471.2281999998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P24" t="str">
        <v>Mumbai</v>
      </c>
      <c r="Q24">
        <f>SUMIF(M2:M15346,"Mumbai",N2:N15346)</f>
        <v>4921825.9234000081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 t="str">
        <v>Delhi</v>
      </c>
      <c r="Q25">
        <f>SUMIF(M2:M15346,"Delhi",N2:N15346)</f>
        <v>4922693.3723000018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P26" t="str">
        <v>Chennai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Manisha Kamde</cp:lastModifiedBy>
  <dcterms:created xsi:type="dcterms:W3CDTF">2026-04-18T06:02:34Z</dcterms:created>
  <dcterms:modified xsi:type="dcterms:W3CDTF">2026-10-19T04:45:42Z</dcterms:modified>
</cp:coreProperties>
</file>