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capgemini-my.sharepoint.com/personal/manivasagan_namasivayam_capgemini_com/Documents/Desktop/Desktop/Fivetran/"/>
    </mc:Choice>
  </mc:AlternateContent>
  <xr:revisionPtr revIDLastSave="8" documentId="13_ncr:1_{7D4D0A05-EE14-EC4C-8CC1-7D63EA076BCC}" xr6:coauthVersionLast="47" xr6:coauthVersionMax="47" xr10:uidLastSave="{C788B98E-21BF-4847-8F58-7586585DAA49}"/>
  <bookViews>
    <workbookView minimized="1" xWindow="0" yWindow="0" windowWidth="19200" windowHeight="10080" xr2:uid="{00000000-000D-0000-FFFF-FFFF00000000}"/>
  </bookViews>
  <sheets>
    <sheet name="Mon25-Team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V9fYdwGo0/VZtQepHziLhqArXEu2IqxUmr9f/c/G4lg="/>
    </ext>
  </extLst>
</workbook>
</file>

<file path=xl/calcChain.xml><?xml version="1.0" encoding="utf-8"?>
<calcChain xmlns="http://schemas.openxmlformats.org/spreadsheetml/2006/main">
  <c r="AQ1" i="2" l="1"/>
  <c r="AJ1" i="2"/>
  <c r="AI1" i="2"/>
  <c r="AB1" i="2"/>
  <c r="V1" i="2"/>
  <c r="U1" i="2"/>
  <c r="Q1" i="2"/>
  <c r="M1" i="2"/>
  <c r="L1" i="2"/>
  <c r="J1" i="2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AQ74" i="1"/>
  <c r="AJ74" i="1"/>
  <c r="AI74" i="1"/>
  <c r="AB74" i="1"/>
  <c r="V74" i="1"/>
  <c r="U74" i="1"/>
  <c r="Q74" i="1"/>
  <c r="AQ73" i="1"/>
  <c r="AJ73" i="1"/>
  <c r="AI73" i="1"/>
  <c r="AB73" i="1"/>
  <c r="V73" i="1"/>
  <c r="U73" i="1"/>
  <c r="Q73" i="1"/>
  <c r="AQ72" i="1"/>
  <c r="AJ72" i="1"/>
  <c r="AI72" i="1"/>
  <c r="AB72" i="1"/>
  <c r="V72" i="1"/>
  <c r="U72" i="1"/>
  <c r="Q72" i="1"/>
  <c r="AQ71" i="1"/>
  <c r="AJ71" i="1"/>
  <c r="AI71" i="1"/>
  <c r="AB71" i="1"/>
  <c r="V71" i="1"/>
  <c r="U71" i="1"/>
  <c r="Q71" i="1"/>
  <c r="AQ70" i="1"/>
  <c r="AJ70" i="1"/>
  <c r="AI70" i="1"/>
  <c r="AB70" i="1"/>
  <c r="V70" i="1"/>
  <c r="U70" i="1"/>
  <c r="Q70" i="1"/>
  <c r="AQ69" i="1"/>
  <c r="AJ69" i="1"/>
  <c r="AI69" i="1"/>
  <c r="AB69" i="1"/>
  <c r="V69" i="1"/>
  <c r="U69" i="1"/>
  <c r="Q69" i="1"/>
  <c r="AQ68" i="1"/>
  <c r="AJ68" i="1"/>
  <c r="AI68" i="1"/>
  <c r="AB68" i="1"/>
  <c r="V68" i="1"/>
  <c r="U68" i="1"/>
  <c r="Q68" i="1"/>
  <c r="AQ67" i="1"/>
  <c r="AJ67" i="1"/>
  <c r="AI67" i="1"/>
  <c r="AB67" i="1"/>
  <c r="V67" i="1"/>
  <c r="U67" i="1"/>
  <c r="Q67" i="1"/>
  <c r="AQ66" i="1"/>
  <c r="AJ66" i="1"/>
  <c r="AI66" i="1"/>
  <c r="AB66" i="1"/>
  <c r="V66" i="1"/>
  <c r="U66" i="1"/>
  <c r="Q66" i="1"/>
  <c r="AQ65" i="1"/>
  <c r="AJ65" i="1"/>
  <c r="AI65" i="1"/>
  <c r="AB65" i="1"/>
  <c r="V65" i="1"/>
  <c r="U65" i="1"/>
  <c r="Q65" i="1"/>
  <c r="AQ64" i="1"/>
  <c r="AJ64" i="1"/>
  <c r="AI64" i="1"/>
  <c r="AB64" i="1"/>
  <c r="V64" i="1"/>
  <c r="U64" i="1"/>
  <c r="Q64" i="1"/>
  <c r="AQ63" i="1"/>
  <c r="AJ63" i="1"/>
  <c r="AI63" i="1"/>
  <c r="AB63" i="1"/>
  <c r="V63" i="1"/>
  <c r="U63" i="1"/>
  <c r="Q63" i="1"/>
  <c r="AQ62" i="1"/>
  <c r="AJ62" i="1"/>
  <c r="AI62" i="1"/>
  <c r="AB62" i="1"/>
  <c r="V62" i="1"/>
  <c r="U62" i="1"/>
  <c r="Q62" i="1"/>
  <c r="AQ61" i="1"/>
  <c r="AJ61" i="1"/>
  <c r="AI61" i="1"/>
  <c r="AB61" i="1"/>
  <c r="V61" i="1"/>
  <c r="U61" i="1"/>
  <c r="Q61" i="1"/>
  <c r="AQ60" i="1"/>
  <c r="AJ60" i="1"/>
  <c r="AI60" i="1"/>
  <c r="AB60" i="1"/>
  <c r="V60" i="1"/>
  <c r="U60" i="1"/>
  <c r="Q60" i="1"/>
  <c r="AQ59" i="1"/>
  <c r="AJ59" i="1"/>
  <c r="AI59" i="1"/>
  <c r="AB59" i="1"/>
  <c r="V59" i="1"/>
  <c r="U59" i="1"/>
  <c r="Q59" i="1"/>
  <c r="AQ58" i="1"/>
  <c r="AJ58" i="1"/>
  <c r="AI58" i="1"/>
  <c r="AB58" i="1"/>
  <c r="V58" i="1"/>
  <c r="U58" i="1"/>
  <c r="Q58" i="1"/>
  <c r="AQ57" i="1"/>
  <c r="AJ57" i="1"/>
  <c r="AI57" i="1"/>
  <c r="AB57" i="1"/>
  <c r="V57" i="1"/>
  <c r="U57" i="1"/>
  <c r="Q57" i="1"/>
  <c r="AQ56" i="1"/>
  <c r="AJ56" i="1"/>
  <c r="AI56" i="1"/>
  <c r="AB56" i="1"/>
  <c r="V56" i="1"/>
  <c r="U56" i="1"/>
  <c r="Q56" i="1"/>
  <c r="AQ55" i="1"/>
  <c r="AJ55" i="1"/>
  <c r="AI55" i="1"/>
  <c r="AB55" i="1"/>
  <c r="V55" i="1"/>
  <c r="U55" i="1"/>
  <c r="Q55" i="1"/>
  <c r="AQ54" i="1"/>
  <c r="AJ54" i="1"/>
  <c r="AI54" i="1"/>
  <c r="AB54" i="1"/>
  <c r="V54" i="1"/>
  <c r="U54" i="1"/>
  <c r="Q54" i="1"/>
  <c r="AQ53" i="1"/>
  <c r="AJ53" i="1"/>
  <c r="AI53" i="1"/>
  <c r="AB53" i="1"/>
  <c r="V53" i="1"/>
  <c r="U53" i="1"/>
  <c r="Q53" i="1"/>
  <c r="AQ52" i="1"/>
  <c r="AJ52" i="1"/>
  <c r="AI52" i="1"/>
  <c r="AB52" i="1"/>
  <c r="V52" i="1"/>
  <c r="U52" i="1"/>
  <c r="Q52" i="1"/>
  <c r="AQ51" i="1"/>
  <c r="AJ51" i="1"/>
  <c r="AI51" i="1"/>
  <c r="AB51" i="1"/>
  <c r="V51" i="1"/>
  <c r="U51" i="1"/>
  <c r="Q51" i="1"/>
  <c r="AQ50" i="1"/>
  <c r="AJ50" i="1"/>
  <c r="AI50" i="1"/>
  <c r="AB50" i="1"/>
  <c r="V50" i="1"/>
  <c r="U50" i="1"/>
  <c r="Q50" i="1"/>
  <c r="AQ49" i="1"/>
  <c r="AJ49" i="1"/>
  <c r="AI49" i="1"/>
  <c r="AB49" i="1"/>
  <c r="V49" i="1"/>
  <c r="U49" i="1"/>
  <c r="Q49" i="1"/>
  <c r="AQ48" i="1"/>
  <c r="AJ48" i="1"/>
  <c r="AI48" i="1"/>
  <c r="AB48" i="1"/>
  <c r="V48" i="1"/>
  <c r="U48" i="1"/>
  <c r="Q48" i="1"/>
  <c r="AQ47" i="1"/>
  <c r="AJ47" i="1"/>
  <c r="AI47" i="1"/>
  <c r="AB47" i="1"/>
  <c r="V47" i="1"/>
  <c r="U47" i="1"/>
  <c r="Q47" i="1"/>
  <c r="AQ46" i="1"/>
  <c r="AJ46" i="1"/>
  <c r="AI46" i="1"/>
  <c r="AB46" i="1"/>
  <c r="V46" i="1"/>
  <c r="U46" i="1"/>
  <c r="Q46" i="1"/>
  <c r="AQ45" i="1"/>
  <c r="AJ45" i="1"/>
  <c r="AI45" i="1"/>
  <c r="AB45" i="1"/>
  <c r="V45" i="1"/>
  <c r="U45" i="1"/>
  <c r="Q45" i="1"/>
  <c r="AQ44" i="1"/>
  <c r="AJ44" i="1"/>
  <c r="AI44" i="1"/>
  <c r="AB44" i="1"/>
  <c r="V44" i="1"/>
  <c r="U44" i="1"/>
  <c r="Q44" i="1"/>
  <c r="AQ43" i="1"/>
  <c r="AJ43" i="1"/>
  <c r="AI43" i="1"/>
  <c r="AB43" i="1"/>
  <c r="V43" i="1"/>
  <c r="U43" i="1"/>
  <c r="Q43" i="1"/>
  <c r="AQ42" i="1"/>
  <c r="AJ42" i="1"/>
  <c r="AI42" i="1"/>
  <c r="AB42" i="1"/>
  <c r="V42" i="1"/>
  <c r="U42" i="1"/>
  <c r="Q42" i="1"/>
  <c r="AQ41" i="1"/>
  <c r="AJ41" i="1"/>
  <c r="AI41" i="1"/>
  <c r="AB41" i="1"/>
  <c r="V41" i="1"/>
  <c r="U41" i="1"/>
  <c r="Q41" i="1"/>
  <c r="AQ40" i="1"/>
  <c r="AJ40" i="1"/>
  <c r="AI40" i="1"/>
  <c r="AB40" i="1"/>
  <c r="V40" i="1"/>
  <c r="U40" i="1"/>
  <c r="Q40" i="1"/>
  <c r="AQ39" i="1"/>
  <c r="AJ39" i="1"/>
  <c r="AI39" i="1"/>
  <c r="AB39" i="1"/>
  <c r="V39" i="1"/>
  <c r="U39" i="1"/>
  <c r="Q39" i="1"/>
  <c r="AQ38" i="1"/>
  <c r="AJ38" i="1"/>
  <c r="AI38" i="1"/>
  <c r="AB38" i="1"/>
  <c r="V38" i="1"/>
  <c r="U38" i="1"/>
  <c r="Q38" i="1"/>
  <c r="AQ37" i="1"/>
  <c r="AJ37" i="1"/>
  <c r="AI37" i="1"/>
  <c r="AB37" i="1"/>
  <c r="V37" i="1"/>
  <c r="U37" i="1"/>
  <c r="Q37" i="1"/>
  <c r="AQ36" i="1"/>
  <c r="AJ36" i="1"/>
  <c r="AI36" i="1"/>
  <c r="AB36" i="1"/>
  <c r="V36" i="1"/>
  <c r="U36" i="1"/>
  <c r="Q36" i="1"/>
  <c r="AQ35" i="1"/>
  <c r="AJ35" i="1"/>
  <c r="AI35" i="1"/>
  <c r="AB35" i="1"/>
  <c r="V35" i="1"/>
  <c r="U35" i="1"/>
  <c r="Q35" i="1"/>
  <c r="AQ34" i="1"/>
  <c r="AJ34" i="1"/>
  <c r="AI34" i="1"/>
  <c r="AB34" i="1"/>
  <c r="V34" i="1"/>
  <c r="U34" i="1"/>
  <c r="Q34" i="1"/>
  <c r="AQ33" i="1"/>
  <c r="AJ33" i="1"/>
  <c r="AI33" i="1"/>
  <c r="AB33" i="1"/>
  <c r="V33" i="1"/>
  <c r="U33" i="1"/>
  <c r="Q33" i="1"/>
  <c r="AQ32" i="1"/>
  <c r="AJ32" i="1"/>
  <c r="AI32" i="1"/>
  <c r="AB32" i="1"/>
  <c r="V32" i="1"/>
  <c r="U32" i="1"/>
  <c r="Q32" i="1"/>
  <c r="AQ31" i="1"/>
  <c r="AJ31" i="1"/>
  <c r="AI31" i="1"/>
  <c r="AB31" i="1"/>
  <c r="V31" i="1"/>
  <c r="U31" i="1"/>
  <c r="Q31" i="1"/>
  <c r="AQ30" i="1"/>
  <c r="AJ30" i="1"/>
  <c r="AI30" i="1"/>
  <c r="AB30" i="1"/>
  <c r="V30" i="1"/>
  <c r="U30" i="1"/>
  <c r="Q30" i="1"/>
  <c r="AQ29" i="1"/>
  <c r="AJ29" i="1"/>
  <c r="AI29" i="1"/>
  <c r="AB29" i="1"/>
  <c r="V29" i="1"/>
  <c r="U29" i="1"/>
  <c r="Q29" i="1"/>
  <c r="AQ28" i="1"/>
  <c r="AJ28" i="1"/>
  <c r="AI28" i="1"/>
  <c r="AB28" i="1"/>
  <c r="V28" i="1"/>
  <c r="U28" i="1"/>
  <c r="Q28" i="1"/>
  <c r="AQ27" i="1"/>
  <c r="AJ27" i="1"/>
  <c r="AI27" i="1"/>
  <c r="AB27" i="1"/>
  <c r="V27" i="1"/>
  <c r="U27" i="1"/>
  <c r="Q27" i="1"/>
  <c r="AQ26" i="1"/>
  <c r="AJ26" i="1"/>
  <c r="AI26" i="1"/>
  <c r="AB26" i="1"/>
  <c r="V26" i="1"/>
  <c r="U26" i="1"/>
  <c r="Q26" i="1"/>
  <c r="AQ25" i="1"/>
  <c r="AJ25" i="1"/>
  <c r="AI25" i="1"/>
  <c r="AB25" i="1"/>
  <c r="V25" i="1"/>
  <c r="U25" i="1"/>
  <c r="Q25" i="1"/>
  <c r="AQ24" i="1"/>
  <c r="AJ24" i="1"/>
  <c r="AI24" i="1"/>
  <c r="AB24" i="1"/>
  <c r="V24" i="1"/>
  <c r="U24" i="1"/>
  <c r="Q24" i="1"/>
  <c r="AQ23" i="1"/>
  <c r="AJ23" i="1"/>
  <c r="AI23" i="1"/>
  <c r="AB23" i="1"/>
  <c r="V23" i="1"/>
  <c r="U23" i="1"/>
  <c r="Q23" i="1"/>
  <c r="AQ22" i="1"/>
  <c r="AJ22" i="1"/>
  <c r="AI22" i="1"/>
  <c r="AB22" i="1"/>
  <c r="V22" i="1"/>
  <c r="U22" i="1"/>
  <c r="Q22" i="1"/>
  <c r="AQ21" i="1"/>
  <c r="AJ21" i="1"/>
  <c r="AI21" i="1"/>
  <c r="AB21" i="1"/>
  <c r="V21" i="1"/>
  <c r="U21" i="1"/>
  <c r="Q21" i="1"/>
  <c r="AQ20" i="1"/>
  <c r="AJ20" i="1"/>
  <c r="AI20" i="1"/>
  <c r="AB20" i="1"/>
  <c r="V20" i="1"/>
  <c r="U20" i="1"/>
  <c r="Q20" i="1"/>
  <c r="AQ19" i="1"/>
  <c r="AJ19" i="1"/>
  <c r="AI19" i="1"/>
  <c r="AB19" i="1"/>
  <c r="V19" i="1"/>
  <c r="U19" i="1"/>
  <c r="Q19" i="1"/>
  <c r="AQ18" i="1"/>
  <c r="AJ18" i="1"/>
  <c r="AI18" i="1"/>
  <c r="AB18" i="1"/>
  <c r="V18" i="1"/>
  <c r="U18" i="1"/>
  <c r="Q18" i="1"/>
  <c r="AQ17" i="1"/>
  <c r="AJ17" i="1"/>
  <c r="AI17" i="1"/>
  <c r="AB17" i="1"/>
  <c r="V17" i="1"/>
  <c r="U17" i="1"/>
  <c r="Q17" i="1"/>
  <c r="AQ16" i="1"/>
  <c r="AJ16" i="1"/>
  <c r="AI16" i="1"/>
  <c r="AB16" i="1"/>
  <c r="V16" i="1"/>
  <c r="U16" i="1"/>
  <c r="Q16" i="1"/>
  <c r="AQ15" i="1"/>
  <c r="AM15" i="1"/>
  <c r="AJ15" i="1"/>
  <c r="AI15" i="1"/>
  <c r="AB15" i="1"/>
  <c r="V15" i="1"/>
  <c r="U15" i="1"/>
  <c r="Q15" i="1"/>
  <c r="AQ14" i="1"/>
  <c r="AM14" i="1"/>
  <c r="AJ14" i="1"/>
  <c r="AI14" i="1"/>
  <c r="AB14" i="1"/>
  <c r="V14" i="1"/>
  <c r="U14" i="1"/>
  <c r="Q14" i="1"/>
  <c r="AQ13" i="1"/>
  <c r="AM13" i="1"/>
  <c r="AJ13" i="1"/>
  <c r="AI13" i="1"/>
  <c r="AB13" i="1"/>
  <c r="V13" i="1"/>
  <c r="U13" i="1"/>
  <c r="Q13" i="1"/>
  <c r="AQ12" i="1"/>
  <c r="AM12" i="1"/>
  <c r="AL12" i="1"/>
  <c r="AK12" i="1"/>
  <c r="AJ12" i="1"/>
  <c r="AI12" i="1"/>
  <c r="AB12" i="1"/>
  <c r="V12" i="1"/>
  <c r="U12" i="1"/>
  <c r="Q12" i="1"/>
</calcChain>
</file>

<file path=xl/sharedStrings.xml><?xml version="1.0" encoding="utf-8"?>
<sst xmlns="http://schemas.openxmlformats.org/spreadsheetml/2006/main" count="1888" uniqueCount="249">
  <si>
    <t>LabPrefix</t>
  </si>
  <si>
    <t>mon1</t>
  </si>
  <si>
    <t xml:space="preserve">Environments </t>
  </si>
  <si>
    <t>0,1,2,3,4</t>
  </si>
  <si>
    <t>LDP_HUB_HOST1</t>
  </si>
  <si>
    <t>34.121.69.63</t>
  </si>
  <si>
    <t>POSTGRES1_HOST</t>
  </si>
  <si>
    <t>34.94.122.157</t>
  </si>
  <si>
    <t>LDP1</t>
  </si>
  <si>
    <t>http://34.100.254.221:4340/</t>
  </si>
  <si>
    <t>LDP_PORTAINER_HOST1</t>
  </si>
  <si>
    <t>34.69.147.86</t>
  </si>
  <si>
    <t>POSTGRES1_UNAME</t>
  </si>
  <si>
    <t>fivetran</t>
  </si>
  <si>
    <t>LDP2</t>
  </si>
  <si>
    <t>http://34.100.181.15:4340/</t>
  </si>
  <si>
    <t>LDP_HUB_USERNAME</t>
  </si>
  <si>
    <t>ldpadmin</t>
  </si>
  <si>
    <t>POSTGRES1_PSSWD</t>
  </si>
  <si>
    <t>2PcnxqFrHh64WKbfsYDU</t>
  </si>
  <si>
    <t>LDP3</t>
  </si>
  <si>
    <t>http://34.93.75.103:4340/</t>
  </si>
  <si>
    <t>LDP_HUB_PASSWORD</t>
  </si>
  <si>
    <t>wF3sR8MD2CFkwqcDYK9Y</t>
  </si>
  <si>
    <t>POSTGRES1_DATABASE</t>
  </si>
  <si>
    <t>retail</t>
  </si>
  <si>
    <t>LDP4</t>
  </si>
  <si>
    <t>http://34.93.68.36:4340/</t>
  </si>
  <si>
    <t>POSTGRES1_PORT</t>
  </si>
  <si>
    <t>LDP5</t>
  </si>
  <si>
    <t>http://34.100.241.127:4340/</t>
  </si>
  <si>
    <t>Identifier</t>
  </si>
  <si>
    <t>StudentPrefix</t>
  </si>
  <si>
    <t>Attendee First Name</t>
  </si>
  <si>
    <t>Attendee Last Name</t>
  </si>
  <si>
    <t>email address</t>
  </si>
  <si>
    <t>Fivetran Account Created</t>
  </si>
  <si>
    <t>Snowflake URL</t>
  </si>
  <si>
    <t>Snowflake Username</t>
  </si>
  <si>
    <t>Snowflake Password</t>
  </si>
  <si>
    <t>Destination Name</t>
  </si>
  <si>
    <t>Database</t>
  </si>
  <si>
    <t>Worksheet</t>
  </si>
  <si>
    <t>Destination_Name</t>
  </si>
  <si>
    <t>Snowflake Role</t>
  </si>
  <si>
    <t>Destination URL</t>
  </si>
  <si>
    <t>Port</t>
  </si>
  <si>
    <t>Lab 1 Schema</t>
  </si>
  <si>
    <t>Lab1Destinationtable</t>
  </si>
  <si>
    <t>Folder Path</t>
  </si>
  <si>
    <t>bucket</t>
  </si>
  <si>
    <t>Snowflake Source Dest Schema</t>
  </si>
  <si>
    <t>PostgresTeleportDestinationSchema</t>
  </si>
  <si>
    <t>Postgres Host</t>
  </si>
  <si>
    <t>Postgres Port</t>
  </si>
  <si>
    <t>Postgres Database</t>
  </si>
  <si>
    <t>Postgres User</t>
  </si>
  <si>
    <t>Postgres Password</t>
  </si>
  <si>
    <t>HVA Schema</t>
  </si>
  <si>
    <t>HVA Connection Host</t>
  </si>
  <si>
    <t>HVA DB Connection Password</t>
  </si>
  <si>
    <t>HVA Agent Host</t>
  </si>
  <si>
    <t>HVA Agent User Id</t>
  </si>
  <si>
    <t>HVA Agent User Password</t>
  </si>
  <si>
    <t>HVA Agent Certificate</t>
  </si>
  <si>
    <t>ChannelName</t>
  </si>
  <si>
    <t>LDP Destination Name</t>
  </si>
  <si>
    <t>LDP Host</t>
  </si>
  <si>
    <t>LDP Username</t>
  </si>
  <si>
    <t>LDP Password</t>
  </si>
  <si>
    <t>Portainer Host</t>
  </si>
  <si>
    <t>Portainer Username</t>
  </si>
  <si>
    <t>Portainer Password</t>
  </si>
  <si>
    <t>LDP_Target_Schema</t>
  </si>
  <si>
    <t>LDP_WAREHOUSE</t>
  </si>
  <si>
    <t>djm</t>
  </si>
  <si>
    <t>David</t>
  </si>
  <si>
    <t>Millman</t>
  </si>
  <si>
    <t>david.millman@fivetran.com</t>
  </si>
  <si>
    <t>http://fivetran.snowflakecomputing.com</t>
  </si>
  <si>
    <t>hol_user</t>
  </si>
  <si>
    <t>gojMjrpwWFzjYeKbVmRw</t>
  </si>
  <si>
    <t>DJM_DESTINATION</t>
  </si>
  <si>
    <t>HOL_DATABASE</t>
  </si>
  <si>
    <t>hol_role</t>
  </si>
  <si>
    <t>fivetran.snowflakecomputing.com</t>
  </si>
  <si>
    <t>csv_table</t>
  </si>
  <si>
    <t>csv</t>
  </si>
  <si>
    <t>djmtestbucketv2</t>
  </si>
  <si>
    <t>localhost</t>
  </si>
  <si>
    <t>pXxULy4T6qVvoCfDM6AJ</t>
  </si>
  <si>
    <t>44.236.179.40</t>
  </si>
  <si>
    <t>hvr</t>
  </si>
  <si>
    <t>PiB8ukqWwnHD88RJnewV</t>
  </si>
  <si>
    <t>LS0tLS1CRUdJTiBDRVJUSUZJQ0FURS0tLS0tCk1JSURDVENDQWZHZ0F3SUJBZ0lCQURBTkJna3Foa2lHOXcwQkFRc0ZBREF5TVRBd0xnWURWUVFERENkSVZsSWcKUVdkbGJuUXNJR2RsYm1WeVlYUmxaQ0J2YmlCRlF6SkJUVUZhTFZOSlJrWTBTVTh3SGhjTk1qSXhNakEzTVRVMQpNVEF3V2hjTk5ESXhNakF5TVRVMU1UQXdXakF5TVRBd0xnWURWUVFERENkSVZsSWdRV2RsYm5Rc0lHZGxibVZ5CllYUmxaQ0J2YmlCRlF6SkJUVUZhTFZOSlJrWTBTVTh3Z2dFZ01BMEdDU3FHU0liM0RRRUJBUVVBQTRJQkRRQXcKZ2dFSUFvSUJBUUNwYXZOMjRqYXlIMVNIUlFGUkxieUVRSWo4bU1FeWdTYk5jNGRRbFpPU1lHVlBNVys2ZmlZVgpqb1VYTE0xM0E2dTdxNlJzZjM2MDk2VHF2RkhSc1RJTE5OOGgzdk1JcWl6S2JmSTNEcW9IKzB4YXkzUnhuZ2tuCldMNkZNUUJxWG92T0h5MXI3bWFaNFZJbGRLdDRXeGtISmswQ3VRNmtrZW05TDVnc2ZITHFwYjRsbndTZTAvQ0kKYzc4bjhseFZ0dnRuQWhBdk91VG5URmdqaHZ0NWJqWUcwTDVIeTFPZnZuVXlhYnFkVWRxelQwNGo2VUtKQnFEawpXNWo4b0VnMVN0ZmowS0ZHWnRReW1WbDl5QnFEUUE0dE5LLy9uOXFGNGtIUWNXMEtOK3NHakhPVEE0N3kyYUJzCktxeTZON1ZiZXFXWkhoRFhGcUYyU3E2R3YxNDJyWG54QWdFRG95d3dLakFvQmdsZ2hrZ0JodmhDQVEwRUd4WVoKUjJWdVpYSmhkR1ZrSUdKNUlFaFdVaUEyTGpFdU1DOHhNakFOQmdrcWhraUc5dzBCQVFzRkFBT0NBUUVBVWtxNgprY2JQTWFjVHI3K3JtVGpwVUlLMFNndEdNV05BYWt4Y0g5K3N3WUxqalF3Z2p3WE9JdVM1VVdsWUEvaHFHOTNIClhJTWJhOWxnVXU1OUE3RXhLdVlLbCsyN1ZsMzZ0eTJIWS9SREg5YXJJL29PVGxEcC9CMTl2NnNYQ0ZoaFpoMHIKNnVGbjBGYnpOd0dUcnBIUk5QV0MwdThFT3BIVmlYWHRvMURadE9HNVZxRXlzUEU4dzZXN0hnVlE4blgzY3F4MQpLSWNCVkxRYVJwbmNGVDJQNTFBK1Nod1BpMytmbUJuMFVFU0VwcEc5amJ4bmVYQW8vQUlUdUtRZ2p0SE45Yk9ZCndWS3hwS1ZkWm5hcWVSMTdscTlGdS9JSUtPQ0FFUUNjUStjeVVpQTlJdWRGOW5qSmRnM1dZeitRZ0pGY0ZlZC8KTExmK1pOdnZRSTk0ZDY4VjlRPT0KLS0tLS1FTkQgQ0VSVElGSUNBVEUtLS0tLQo=</t>
  </si>
  <si>
    <t>N/A</t>
  </si>
  <si>
    <t>hol_warehouse</t>
  </si>
  <si>
    <t>bbb</t>
  </si>
  <si>
    <t>Shounak</t>
  </si>
  <si>
    <t>Vijay</t>
  </si>
  <si>
    <t>shounak.vijay@fivetran.com</t>
  </si>
  <si>
    <t>HOL_DATABASE_D3A</t>
  </si>
  <si>
    <t>34.94.151.28</t>
  </si>
  <si>
    <t>44.225.4.71</t>
  </si>
  <si>
    <t>l5aa</t>
  </si>
  <si>
    <t>Aditya</t>
  </si>
  <si>
    <t>Sinha</t>
  </si>
  <si>
    <t>aditya.a.sinha@capgemini.com</t>
  </si>
  <si>
    <t>34.94.33.194</t>
  </si>
  <si>
    <t>54.185.35.221</t>
  </si>
  <si>
    <t>l5ab</t>
  </si>
  <si>
    <t>ajay</t>
  </si>
  <si>
    <t>singh</t>
  </si>
  <si>
    <t>ajay.n.singh@capgemini.com</t>
  </si>
  <si>
    <t>34.102.51.15</t>
  </si>
  <si>
    <t>44.227.114.167</t>
  </si>
  <si>
    <t>l5ac</t>
  </si>
  <si>
    <t>Amrit</t>
  </si>
  <si>
    <t>Kumar</t>
  </si>
  <si>
    <t>amrit.b.kumar@capgemini.com</t>
  </si>
  <si>
    <t>l5ad</t>
  </si>
  <si>
    <t>Amritangshu</t>
  </si>
  <si>
    <t>Das</t>
  </si>
  <si>
    <t>amritangshu.das@capgemini.com</t>
  </si>
  <si>
    <t>l5ae</t>
  </si>
  <si>
    <t>Anju</t>
  </si>
  <si>
    <t>Kumari</t>
  </si>
  <si>
    <t>anju.kumari@capgemini.com</t>
  </si>
  <si>
    <t>l5af</t>
  </si>
  <si>
    <t>Archana</t>
  </si>
  <si>
    <t>Gudala</t>
  </si>
  <si>
    <t>archana.gudala@capgemini.com</t>
  </si>
  <si>
    <t>l5ag</t>
  </si>
  <si>
    <t>Ashraf</t>
  </si>
  <si>
    <t>Ali</t>
  </si>
  <si>
    <t>ashraf.ali-k@capgemini.com</t>
  </si>
  <si>
    <t>l5ah</t>
  </si>
  <si>
    <t>Chenna Kesavulu</t>
  </si>
  <si>
    <t>Lakshmi Kumar</t>
  </si>
  <si>
    <t>lakshmi-kumar.chenna-kesavulu@capgemini.com</t>
  </si>
  <si>
    <t>l5ai</t>
  </si>
  <si>
    <t>Harish</t>
  </si>
  <si>
    <t>Srivastava</t>
  </si>
  <si>
    <t>harish.srivastava@capgemini.com</t>
  </si>
  <si>
    <t>l5aj</t>
  </si>
  <si>
    <t>Krishnappa</t>
  </si>
  <si>
    <t>harish.krishnappa@capgemini.com</t>
  </si>
  <si>
    <t>l5ak</t>
  </si>
  <si>
    <t>Harsha</t>
  </si>
  <si>
    <t>Kanthraj</t>
  </si>
  <si>
    <t>harsha-venkataramaiah.kanthraj@capgemini.com</t>
  </si>
  <si>
    <t>l5am</t>
  </si>
  <si>
    <t>John</t>
  </si>
  <si>
    <t>Dass</t>
  </si>
  <si>
    <t>john.dass@capgemini.com</t>
  </si>
  <si>
    <t>l5an</t>
  </si>
  <si>
    <t>Kirankumar</t>
  </si>
  <si>
    <t>Nadendla</t>
  </si>
  <si>
    <t>kirankumar.nadendla@capgemini.com</t>
  </si>
  <si>
    <t>l5ao</t>
  </si>
  <si>
    <t>Leena</t>
  </si>
  <si>
    <t>K</t>
  </si>
  <si>
    <t>leenakolar@gmail.com</t>
  </si>
  <si>
    <t>l5ap</t>
  </si>
  <si>
    <t>Mallikarjuna</t>
  </si>
  <si>
    <t>Gadagin</t>
  </si>
  <si>
    <t>mallikarjuna.gadagin@capgemini.com</t>
  </si>
  <si>
    <t>l5ar</t>
  </si>
  <si>
    <t>Manivasagan</t>
  </si>
  <si>
    <t>Namasivayam</t>
  </si>
  <si>
    <t>manivasagan.namasivayam@capgemini.com</t>
  </si>
  <si>
    <t>l5as</t>
  </si>
  <si>
    <t>Mohammed</t>
  </si>
  <si>
    <t>Sadik</t>
  </si>
  <si>
    <t>mohammed.b.sadik@capgemini.com</t>
  </si>
  <si>
    <t>l5at</t>
  </si>
  <si>
    <t>Muhammed</t>
  </si>
  <si>
    <t>Babu</t>
  </si>
  <si>
    <t>muhammed.babu@capgemini.com</t>
  </si>
  <si>
    <t>l5au</t>
  </si>
  <si>
    <t>Nagaraju</t>
  </si>
  <si>
    <t>Kurra</t>
  </si>
  <si>
    <t>nagaraju.kurra@capgemini.com</t>
  </si>
  <si>
    <t>l5av</t>
  </si>
  <si>
    <t>Rameshbabu</t>
  </si>
  <si>
    <t>Ramamoorthy</t>
  </si>
  <si>
    <t>rameshbabu.ramamoorthy@capgemini.com</t>
  </si>
  <si>
    <t>l5aw</t>
  </si>
  <si>
    <t>Ritu</t>
  </si>
  <si>
    <t>Sharma</t>
  </si>
  <si>
    <t>ritu.b.sharma@capgemini.com</t>
  </si>
  <si>
    <t>l5ax</t>
  </si>
  <si>
    <t>Sai Sandeep Kumar</t>
  </si>
  <si>
    <t>Kamatigam</t>
  </si>
  <si>
    <t>sai-sandeep.kumar@capgemini.com</t>
  </si>
  <si>
    <t>l5ay</t>
  </si>
  <si>
    <t>Seema</t>
  </si>
  <si>
    <t>Jayaram</t>
  </si>
  <si>
    <t>seema.jayaram@capgemini.com</t>
  </si>
  <si>
    <t>l5az</t>
  </si>
  <si>
    <t>Shailendra</t>
  </si>
  <si>
    <t>Mishra</t>
  </si>
  <si>
    <t>shailendra.mishra@capgemini.com</t>
  </si>
  <si>
    <t>l5ba</t>
  </si>
  <si>
    <t>Shashidhar</t>
  </si>
  <si>
    <t>Malagi</t>
  </si>
  <si>
    <t>shashidhar.malagi@capgemini.com</t>
  </si>
  <si>
    <t>l5bb</t>
  </si>
  <si>
    <t>Vinayakam</t>
  </si>
  <si>
    <t>Yarva</t>
  </si>
  <si>
    <t>vinayakam.yarva@capgemini.com</t>
  </si>
  <si>
    <t>l5bc</t>
  </si>
  <si>
    <t>Lakshmy</t>
  </si>
  <si>
    <t>Borra</t>
  </si>
  <si>
    <t>lakshmy.borra@capgemini.com</t>
  </si>
  <si>
    <t>l5bd</t>
  </si>
  <si>
    <t>l5be</t>
  </si>
  <si>
    <t>l5bf</t>
  </si>
  <si>
    <t>l5bg</t>
  </si>
  <si>
    <t>l5bh</t>
  </si>
  <si>
    <t>l5bk</t>
  </si>
  <si>
    <t>l5bm</t>
  </si>
  <si>
    <t>l5bn</t>
  </si>
  <si>
    <t>l5bp</t>
  </si>
  <si>
    <t>l5br</t>
  </si>
  <si>
    <t>l5bt</t>
  </si>
  <si>
    <t>l5bu</t>
  </si>
  <si>
    <t>l5bv</t>
  </si>
  <si>
    <t>l5bw</t>
  </si>
  <si>
    <t>l5bx</t>
  </si>
  <si>
    <t>l5by</t>
  </si>
  <si>
    <t>l5bz</t>
  </si>
  <si>
    <t>l5ca</t>
  </si>
  <si>
    <t>l5cb</t>
  </si>
  <si>
    <t>l5cc</t>
  </si>
  <si>
    <t>l5cd</t>
  </si>
  <si>
    <t>l5ce</t>
  </si>
  <si>
    <t>l5cf</t>
  </si>
  <si>
    <t>l5cg</t>
  </si>
  <si>
    <t>l5ch</t>
  </si>
  <si>
    <t>l5cj</t>
  </si>
  <si>
    <t>l5ck</t>
  </si>
  <si>
    <t>l5cm</t>
  </si>
  <si>
    <t>l5cn</t>
  </si>
  <si>
    <t>l5cp</t>
  </si>
  <si>
    <t>l5cr</t>
  </si>
  <si>
    <t>l5cs</t>
  </si>
  <si>
    <t>l5ct</t>
  </si>
  <si>
    <t>l5cu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</si>
</sst>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rgb="FF000000"/>
      <name val="Arial"/>
      <scheme val="minor"/>
    </font>
    <font>
      <sz val="10"/>
      <color theme="1"/>
      <name val="Arial"/>
      <family val="2"/>
    </font>
    <font>
      <u/>
      <sz val="10"/>
      <color rgb="FF0000FF"/>
      <name val="Arial"/>
      <family val="2"/>
    </font>
    <font>
      <b/>
      <sz val="10"/>
      <color theme="1"/>
      <name val="Arial"/>
      <family val="2"/>
    </font>
    <font>
      <u/>
      <sz val="12"/>
      <color rgb="FF000000"/>
      <name val="Times"/>
      <family val="1"/>
    </font>
    <font>
      <sz val="9"/>
      <color rgb="FF1D1C1D"/>
      <name val="Monaco"/>
      <family val="2"/>
    </font>
    <font>
      <u/>
      <sz val="11"/>
      <color rgb="FF0000FF"/>
      <name val="Arial"/>
      <family val="2"/>
    </font>
    <font>
      <sz val="11"/>
      <color theme="1"/>
      <name val="Arial"/>
      <family val="2"/>
    </font>
    <font>
      <u/>
      <sz val="11"/>
      <color rgb="FF0000FF"/>
      <name val="Arial"/>
      <family val="2"/>
    </font>
    <font>
      <sz val="9"/>
      <color rgb="FF000000"/>
      <name val="Arial"/>
      <family val="2"/>
    </font>
    <font>
      <u/>
      <sz val="10"/>
      <color rgb="FF0000FF"/>
      <name val="Arial"/>
      <family val="2"/>
    </font>
    <font>
      <u/>
      <sz val="12"/>
      <color rgb="FF000000"/>
      <name val="Times"/>
      <family val="1"/>
    </font>
    <font>
      <u/>
      <sz val="11"/>
      <color rgb="FF0000FF"/>
      <name val="Arial"/>
      <family val="2"/>
    </font>
    <font>
      <u/>
      <sz val="11"/>
      <color rgb="FF0000FF"/>
      <name val="Arial"/>
      <family val="2"/>
    </font>
    <font>
      <sz val="11"/>
      <color theme="1"/>
      <name val="Calibri"/>
      <family val="2"/>
    </font>
    <font>
      <sz val="12"/>
      <color rgb="FF00182A"/>
      <name val="Arial"/>
      <family val="2"/>
    </font>
    <font>
      <u/>
      <sz val="10"/>
      <color theme="10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1" xfId="0" applyFont="1" applyFill="1" applyBorder="1"/>
    <xf numFmtId="0" fontId="4" fillId="2" borderId="1" xfId="0" applyFont="1" applyFill="1" applyBorder="1"/>
    <xf numFmtId="0" fontId="5" fillId="2" borderId="1" xfId="0" applyFont="1" applyFill="1" applyBorder="1" applyAlignment="1">
      <alignment horizontal="left" wrapText="1"/>
    </xf>
    <xf numFmtId="0" fontId="6" fillId="2" borderId="1" xfId="0" applyFont="1" applyFill="1" applyBorder="1"/>
    <xf numFmtId="0" fontId="7" fillId="2" borderId="1" xfId="0" applyFont="1" applyFill="1" applyBorder="1"/>
    <xf numFmtId="0" fontId="8" fillId="2" borderId="1" xfId="0" applyFont="1" applyFill="1" applyBorder="1" applyAlignment="1">
      <alignment horizontal="left"/>
    </xf>
    <xf numFmtId="0" fontId="9" fillId="2" borderId="1" xfId="0" applyFont="1" applyFill="1" applyBorder="1"/>
    <xf numFmtId="0" fontId="10" fillId="2" borderId="1" xfId="0" applyFont="1" applyFill="1" applyBorder="1"/>
    <xf numFmtId="0" fontId="11" fillId="0" borderId="0" xfId="0" applyFont="1"/>
    <xf numFmtId="0" fontId="5" fillId="0" borderId="0" xfId="0" applyFont="1" applyAlignment="1">
      <alignment horizontal="left" wrapText="1"/>
    </xf>
    <xf numFmtId="0" fontId="12" fillId="0" borderId="0" xfId="0" applyFont="1"/>
    <xf numFmtId="0" fontId="7" fillId="0" borderId="0" xfId="0" applyFont="1"/>
    <xf numFmtId="0" fontId="13" fillId="3" borderId="1" xfId="0" applyFont="1" applyFill="1" applyBorder="1" applyAlignment="1">
      <alignment horizontal="left"/>
    </xf>
    <xf numFmtId="0" fontId="9" fillId="3" borderId="1" xfId="0" applyFont="1" applyFill="1" applyBorder="1"/>
    <xf numFmtId="0" fontId="9" fillId="0" borderId="0" xfId="0" applyFont="1"/>
    <xf numFmtId="0" fontId="14" fillId="0" borderId="0" xfId="0" applyFont="1"/>
    <xf numFmtId="0" fontId="15" fillId="0" borderId="0" xfId="0" applyFont="1"/>
    <xf numFmtId="0" fontId="14" fillId="2" borderId="0" xfId="0" applyFont="1" applyFill="1"/>
    <xf numFmtId="0" fontId="1" fillId="4" borderId="0" xfId="0" applyFont="1" applyFill="1"/>
    <xf numFmtId="0" fontId="14" fillId="4" borderId="0" xfId="0" applyFont="1" applyFill="1"/>
    <xf numFmtId="0" fontId="0" fillId="4" borderId="0" xfId="0" applyFill="1"/>
    <xf numFmtId="0" fontId="11" fillId="4" borderId="0" xfId="0" applyFont="1" applyFill="1"/>
    <xf numFmtId="0" fontId="5" fillId="4" borderId="0" xfId="0" applyFont="1" applyFill="1" applyAlignment="1">
      <alignment horizontal="left" wrapText="1"/>
    </xf>
    <xf numFmtId="0" fontId="12" fillId="4" borderId="0" xfId="0" applyFont="1" applyFill="1"/>
    <xf numFmtId="0" fontId="7" fillId="4" borderId="0" xfId="0" applyFont="1" applyFill="1"/>
    <xf numFmtId="0" fontId="13" fillId="5" borderId="1" xfId="0" applyFont="1" applyFill="1" applyBorder="1" applyAlignment="1">
      <alignment horizontal="left"/>
    </xf>
    <xf numFmtId="0" fontId="9" fillId="5" borderId="1" xfId="0" applyFont="1" applyFill="1" applyBorder="1"/>
    <xf numFmtId="0" fontId="9" fillId="4" borderId="0" xfId="0" applyFont="1" applyFill="1"/>
    <xf numFmtId="0" fontId="16" fillId="4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fivetran.snowflakecomputing.com/" TargetMode="External"/><Relationship Id="rId21" Type="http://schemas.openxmlformats.org/officeDocument/2006/relationships/hyperlink" Target="http://fivetran.snowflakecomputing.com/" TargetMode="External"/><Relationship Id="rId42" Type="http://schemas.openxmlformats.org/officeDocument/2006/relationships/hyperlink" Target="http://fivetran.snowflakecomputing.com/" TargetMode="External"/><Relationship Id="rId63" Type="http://schemas.openxmlformats.org/officeDocument/2006/relationships/hyperlink" Target="https://s3.console.aws.amazon.com/s3/buckets/djmtestbucketv2?region=us-east-1" TargetMode="External"/><Relationship Id="rId84" Type="http://schemas.openxmlformats.org/officeDocument/2006/relationships/hyperlink" Target="http://34.93.75.103:4340/" TargetMode="External"/><Relationship Id="rId138" Type="http://schemas.openxmlformats.org/officeDocument/2006/relationships/hyperlink" Target="http://fivetran.snowflakecomputing.com/" TargetMode="External"/><Relationship Id="rId159" Type="http://schemas.openxmlformats.org/officeDocument/2006/relationships/hyperlink" Target="https://s3.console.aws.amazon.com/s3/buckets/djmtestbucketv2?region=us-east-1" TargetMode="External"/><Relationship Id="rId170" Type="http://schemas.openxmlformats.org/officeDocument/2006/relationships/hyperlink" Target="http://fivetran.snowflakecomputing.com/" TargetMode="External"/><Relationship Id="rId191" Type="http://schemas.openxmlformats.org/officeDocument/2006/relationships/hyperlink" Target="https://s3.console.aws.amazon.com/s3/buckets/djmtestbucketv2?region=us-east-1" TargetMode="External"/><Relationship Id="rId205" Type="http://schemas.openxmlformats.org/officeDocument/2006/relationships/hyperlink" Target="http://fivetran.snowflakecomputing.com/" TargetMode="External"/><Relationship Id="rId226" Type="http://schemas.openxmlformats.org/officeDocument/2006/relationships/hyperlink" Target="http://fivetran.snowflakecomputing.com/" TargetMode="External"/><Relationship Id="rId247" Type="http://schemas.openxmlformats.org/officeDocument/2006/relationships/hyperlink" Target="https://s3.console.aws.amazon.com/s3/buckets/djmtestbucketv2?region=us-east-1" TargetMode="External"/><Relationship Id="rId107" Type="http://schemas.openxmlformats.org/officeDocument/2006/relationships/hyperlink" Target="https://s3.console.aws.amazon.com/s3/buckets/djmtestbucketv2?region=us-east-1" TargetMode="External"/><Relationship Id="rId11" Type="http://schemas.openxmlformats.org/officeDocument/2006/relationships/hyperlink" Target="https://s3.console.aws.amazon.com/s3/buckets/djmtestbucketv2?region=us-east-1" TargetMode="External"/><Relationship Id="rId32" Type="http://schemas.openxmlformats.org/officeDocument/2006/relationships/hyperlink" Target="http://34.100.241.127:4340/" TargetMode="External"/><Relationship Id="rId53" Type="http://schemas.openxmlformats.org/officeDocument/2006/relationships/hyperlink" Target="http://fivetran.snowflakecomputing.com/" TargetMode="External"/><Relationship Id="rId74" Type="http://schemas.openxmlformats.org/officeDocument/2006/relationships/hyperlink" Target="http://fivetran.snowflakecomputing.com/" TargetMode="External"/><Relationship Id="rId128" Type="http://schemas.openxmlformats.org/officeDocument/2006/relationships/hyperlink" Target="http://34.93.68.36:4340/" TargetMode="External"/><Relationship Id="rId149" Type="http://schemas.openxmlformats.org/officeDocument/2006/relationships/hyperlink" Target="http://fivetran.snowflakecomputing.com/" TargetMode="External"/><Relationship Id="rId5" Type="http://schemas.openxmlformats.org/officeDocument/2006/relationships/hyperlink" Target="http://34.100.241.127:4340/" TargetMode="External"/><Relationship Id="rId95" Type="http://schemas.openxmlformats.org/officeDocument/2006/relationships/hyperlink" Target="https://s3.console.aws.amazon.com/s3/buckets/djmtestbucketv2?region=us-east-1" TargetMode="External"/><Relationship Id="rId160" Type="http://schemas.openxmlformats.org/officeDocument/2006/relationships/hyperlink" Target="http://34.100.181.15:4340/" TargetMode="External"/><Relationship Id="rId181" Type="http://schemas.openxmlformats.org/officeDocument/2006/relationships/hyperlink" Target="http://fivetran.snowflakecomputing.com/" TargetMode="External"/><Relationship Id="rId216" Type="http://schemas.openxmlformats.org/officeDocument/2006/relationships/hyperlink" Target="http://34.100.254.221:4340/" TargetMode="External"/><Relationship Id="rId237" Type="http://schemas.openxmlformats.org/officeDocument/2006/relationships/hyperlink" Target="http://fivetran.snowflakecomputing.com/" TargetMode="External"/><Relationship Id="rId22" Type="http://schemas.openxmlformats.org/officeDocument/2006/relationships/hyperlink" Target="http://fivetran.snowflakecomputing.com/" TargetMode="External"/><Relationship Id="rId43" Type="http://schemas.openxmlformats.org/officeDocument/2006/relationships/hyperlink" Target="https://s3.console.aws.amazon.com/s3/buckets/djmtestbucketv2?region=us-east-1" TargetMode="External"/><Relationship Id="rId64" Type="http://schemas.openxmlformats.org/officeDocument/2006/relationships/hyperlink" Target="http://34.93.75.103:4340/" TargetMode="External"/><Relationship Id="rId118" Type="http://schemas.openxmlformats.org/officeDocument/2006/relationships/hyperlink" Target="http://fivetran.snowflakecomputing.com/" TargetMode="External"/><Relationship Id="rId139" Type="http://schemas.openxmlformats.org/officeDocument/2006/relationships/hyperlink" Target="https://s3.console.aws.amazon.com/s3/buckets/djmtestbucketv2?region=us-east-1" TargetMode="External"/><Relationship Id="rId85" Type="http://schemas.openxmlformats.org/officeDocument/2006/relationships/hyperlink" Target="http://fivetran.snowflakecomputing.com/" TargetMode="External"/><Relationship Id="rId150" Type="http://schemas.openxmlformats.org/officeDocument/2006/relationships/hyperlink" Target="http://fivetran.snowflakecomputing.com/" TargetMode="External"/><Relationship Id="rId171" Type="http://schemas.openxmlformats.org/officeDocument/2006/relationships/hyperlink" Target="https://s3.console.aws.amazon.com/s3/buckets/djmtestbucketv2?region=us-east-1" TargetMode="External"/><Relationship Id="rId192" Type="http://schemas.openxmlformats.org/officeDocument/2006/relationships/hyperlink" Target="http://34.100.241.127:4340/" TargetMode="External"/><Relationship Id="rId206" Type="http://schemas.openxmlformats.org/officeDocument/2006/relationships/hyperlink" Target="http://fivetran.snowflakecomputing.com/" TargetMode="External"/><Relationship Id="rId227" Type="http://schemas.openxmlformats.org/officeDocument/2006/relationships/hyperlink" Target="https://s3.console.aws.amazon.com/s3/buckets/djmtestbucketv2?region=us-east-1" TargetMode="External"/><Relationship Id="rId248" Type="http://schemas.openxmlformats.org/officeDocument/2006/relationships/hyperlink" Target="http://34.93.68.36:4340/" TargetMode="External"/><Relationship Id="rId12" Type="http://schemas.openxmlformats.org/officeDocument/2006/relationships/hyperlink" Target="http://34.100.254.221:4340/" TargetMode="External"/><Relationship Id="rId33" Type="http://schemas.openxmlformats.org/officeDocument/2006/relationships/hyperlink" Target="http://fivetran.snowflakecomputing.com/" TargetMode="External"/><Relationship Id="rId108" Type="http://schemas.openxmlformats.org/officeDocument/2006/relationships/hyperlink" Target="http://34.93.68.36:4340/" TargetMode="External"/><Relationship Id="rId129" Type="http://schemas.openxmlformats.org/officeDocument/2006/relationships/hyperlink" Target="http://fivetran.snowflakecomputing.com/" TargetMode="External"/><Relationship Id="rId54" Type="http://schemas.openxmlformats.org/officeDocument/2006/relationships/hyperlink" Target="http://fivetran.snowflakecomputing.com/" TargetMode="External"/><Relationship Id="rId75" Type="http://schemas.openxmlformats.org/officeDocument/2006/relationships/hyperlink" Target="https://s3.console.aws.amazon.com/s3/buckets/djmtestbucketv2?region=us-east-1" TargetMode="External"/><Relationship Id="rId96" Type="http://schemas.openxmlformats.org/officeDocument/2006/relationships/hyperlink" Target="http://34.100.254.221:4340/" TargetMode="External"/><Relationship Id="rId140" Type="http://schemas.openxmlformats.org/officeDocument/2006/relationships/hyperlink" Target="http://34.100.181.15:4340/" TargetMode="External"/><Relationship Id="rId161" Type="http://schemas.openxmlformats.org/officeDocument/2006/relationships/hyperlink" Target="http://fivetran.snowflakecomputing.com/" TargetMode="External"/><Relationship Id="rId182" Type="http://schemas.openxmlformats.org/officeDocument/2006/relationships/hyperlink" Target="http://fivetran.snowflakecomputing.com/" TargetMode="External"/><Relationship Id="rId217" Type="http://schemas.openxmlformats.org/officeDocument/2006/relationships/hyperlink" Target="http://fivetran.snowflakecomputing.com/" TargetMode="External"/><Relationship Id="rId6" Type="http://schemas.openxmlformats.org/officeDocument/2006/relationships/hyperlink" Target="http://fivetran.snowflakecomputing.com/" TargetMode="External"/><Relationship Id="rId238" Type="http://schemas.openxmlformats.org/officeDocument/2006/relationships/hyperlink" Target="http://fivetran.snowflakecomputing.com/" TargetMode="External"/><Relationship Id="rId23" Type="http://schemas.openxmlformats.org/officeDocument/2006/relationships/hyperlink" Target="https://s3.console.aws.amazon.com/s3/buckets/djmtestbucketv2?region=us-east-1" TargetMode="External"/><Relationship Id="rId119" Type="http://schemas.openxmlformats.org/officeDocument/2006/relationships/hyperlink" Target="https://s3.console.aws.amazon.com/s3/buckets/djmtestbucketv2?region=us-east-1" TargetMode="External"/><Relationship Id="rId44" Type="http://schemas.openxmlformats.org/officeDocument/2006/relationships/hyperlink" Target="http://34.93.75.103:4340/" TargetMode="External"/><Relationship Id="rId65" Type="http://schemas.openxmlformats.org/officeDocument/2006/relationships/hyperlink" Target="http://fivetran.snowflakecomputing.com/" TargetMode="External"/><Relationship Id="rId86" Type="http://schemas.openxmlformats.org/officeDocument/2006/relationships/hyperlink" Target="http://fivetran.snowflakecomputing.com/" TargetMode="External"/><Relationship Id="rId130" Type="http://schemas.openxmlformats.org/officeDocument/2006/relationships/hyperlink" Target="http://fivetran.snowflakecomputing.com/" TargetMode="External"/><Relationship Id="rId151" Type="http://schemas.openxmlformats.org/officeDocument/2006/relationships/hyperlink" Target="https://s3.console.aws.amazon.com/s3/buckets/djmtestbucketv2?region=us-east-1" TargetMode="External"/><Relationship Id="rId172" Type="http://schemas.openxmlformats.org/officeDocument/2006/relationships/hyperlink" Target="http://34.100.241.127:4340/" TargetMode="External"/><Relationship Id="rId193" Type="http://schemas.openxmlformats.org/officeDocument/2006/relationships/hyperlink" Target="http://fivetran.snowflakecomputing.com/" TargetMode="External"/><Relationship Id="rId207" Type="http://schemas.openxmlformats.org/officeDocument/2006/relationships/hyperlink" Target="https://s3.console.aws.amazon.com/s3/buckets/djmtestbucketv2?region=us-east-1" TargetMode="External"/><Relationship Id="rId228" Type="http://schemas.openxmlformats.org/officeDocument/2006/relationships/hyperlink" Target="http://34.93.68.36:4340/" TargetMode="External"/><Relationship Id="rId249" Type="http://schemas.openxmlformats.org/officeDocument/2006/relationships/hyperlink" Target="http://fivetran.snowflakecomputing.com/" TargetMode="External"/><Relationship Id="rId13" Type="http://schemas.openxmlformats.org/officeDocument/2006/relationships/hyperlink" Target="http://fivetran.snowflakecomputing.com/" TargetMode="External"/><Relationship Id="rId109" Type="http://schemas.openxmlformats.org/officeDocument/2006/relationships/hyperlink" Target="http://fivetran.snowflakecomputing.com/" TargetMode="External"/><Relationship Id="rId34" Type="http://schemas.openxmlformats.org/officeDocument/2006/relationships/hyperlink" Target="http://fivetran.snowflakecomputing.com/" TargetMode="External"/><Relationship Id="rId55" Type="http://schemas.openxmlformats.org/officeDocument/2006/relationships/hyperlink" Target="https://s3.console.aws.amazon.com/s3/buckets/djmtestbucketv2?region=us-east-1" TargetMode="External"/><Relationship Id="rId76" Type="http://schemas.openxmlformats.org/officeDocument/2006/relationships/hyperlink" Target="http://34.100.254.221:4340/" TargetMode="External"/><Relationship Id="rId97" Type="http://schemas.openxmlformats.org/officeDocument/2006/relationships/hyperlink" Target="http://fivetran.snowflakecomputing.com/" TargetMode="External"/><Relationship Id="rId120" Type="http://schemas.openxmlformats.org/officeDocument/2006/relationships/hyperlink" Target="http://34.100.181.15:4340/" TargetMode="External"/><Relationship Id="rId141" Type="http://schemas.openxmlformats.org/officeDocument/2006/relationships/hyperlink" Target="http://fivetran.snowflakecomputing.com/" TargetMode="External"/><Relationship Id="rId7" Type="http://schemas.openxmlformats.org/officeDocument/2006/relationships/hyperlink" Target="http://fivetran.snowflakecomputing.com/" TargetMode="External"/><Relationship Id="rId162" Type="http://schemas.openxmlformats.org/officeDocument/2006/relationships/hyperlink" Target="http://fivetran.snowflakecomputing.com/" TargetMode="External"/><Relationship Id="rId183" Type="http://schemas.openxmlformats.org/officeDocument/2006/relationships/hyperlink" Target="https://s3.console.aws.amazon.com/s3/buckets/djmtestbucketv2?region=us-east-1" TargetMode="External"/><Relationship Id="rId218" Type="http://schemas.openxmlformats.org/officeDocument/2006/relationships/hyperlink" Target="http://fivetran.snowflakecomputing.com/" TargetMode="External"/><Relationship Id="rId239" Type="http://schemas.openxmlformats.org/officeDocument/2006/relationships/hyperlink" Target="https://s3.console.aws.amazon.com/s3/buckets/djmtestbucketv2?region=us-east-1" TargetMode="External"/><Relationship Id="rId250" Type="http://schemas.openxmlformats.org/officeDocument/2006/relationships/hyperlink" Target="http://fivetran.snowflakecomputing.com/" TargetMode="External"/><Relationship Id="rId24" Type="http://schemas.openxmlformats.org/officeDocument/2006/relationships/hyperlink" Target="http://34.93.75.103:4340/" TargetMode="External"/><Relationship Id="rId45" Type="http://schemas.openxmlformats.org/officeDocument/2006/relationships/hyperlink" Target="http://fivetran.snowflakecomputing.com/" TargetMode="External"/><Relationship Id="rId66" Type="http://schemas.openxmlformats.org/officeDocument/2006/relationships/hyperlink" Target="http://fivetran.snowflakecomputing.com/" TargetMode="External"/><Relationship Id="rId87" Type="http://schemas.openxmlformats.org/officeDocument/2006/relationships/hyperlink" Target="https://s3.console.aws.amazon.com/s3/buckets/djmtestbucketv2?region=us-east-1" TargetMode="External"/><Relationship Id="rId110" Type="http://schemas.openxmlformats.org/officeDocument/2006/relationships/hyperlink" Target="http://fivetran.snowflakecomputing.com/" TargetMode="External"/><Relationship Id="rId131" Type="http://schemas.openxmlformats.org/officeDocument/2006/relationships/hyperlink" Target="https://s3.console.aws.amazon.com/s3/buckets/djmtestbucketv2?region=us-east-1" TargetMode="External"/><Relationship Id="rId152" Type="http://schemas.openxmlformats.org/officeDocument/2006/relationships/hyperlink" Target="http://34.100.241.127:4340/" TargetMode="External"/><Relationship Id="rId173" Type="http://schemas.openxmlformats.org/officeDocument/2006/relationships/hyperlink" Target="http://fivetran.snowflakecomputing.com/" TargetMode="External"/><Relationship Id="rId194" Type="http://schemas.openxmlformats.org/officeDocument/2006/relationships/hyperlink" Target="http://fivetran.snowflakecomputing.com/" TargetMode="External"/><Relationship Id="rId208" Type="http://schemas.openxmlformats.org/officeDocument/2006/relationships/hyperlink" Target="http://34.93.68.36:4340/" TargetMode="External"/><Relationship Id="rId229" Type="http://schemas.openxmlformats.org/officeDocument/2006/relationships/hyperlink" Target="http://fivetran.snowflakecomputing.com/" TargetMode="External"/><Relationship Id="rId240" Type="http://schemas.openxmlformats.org/officeDocument/2006/relationships/hyperlink" Target="http://34.100.181.15:4340/" TargetMode="External"/><Relationship Id="rId14" Type="http://schemas.openxmlformats.org/officeDocument/2006/relationships/hyperlink" Target="http://fivetran.snowflakecomputing.com/" TargetMode="External"/><Relationship Id="rId35" Type="http://schemas.openxmlformats.org/officeDocument/2006/relationships/hyperlink" Target="https://s3.console.aws.amazon.com/s3/buckets/djmtestbucketv2?region=us-east-1" TargetMode="External"/><Relationship Id="rId56" Type="http://schemas.openxmlformats.org/officeDocument/2006/relationships/hyperlink" Target="http://34.100.254.221:4340/" TargetMode="External"/><Relationship Id="rId77" Type="http://schemas.openxmlformats.org/officeDocument/2006/relationships/hyperlink" Target="http://fivetran.snowflakecomputing.com/" TargetMode="External"/><Relationship Id="rId100" Type="http://schemas.openxmlformats.org/officeDocument/2006/relationships/hyperlink" Target="http://34.100.181.15:4340/" TargetMode="External"/><Relationship Id="rId8" Type="http://schemas.openxmlformats.org/officeDocument/2006/relationships/hyperlink" Target="https://s3.console.aws.amazon.com/s3/buckets/djmtestbucketv2?region=us-east-1" TargetMode="External"/><Relationship Id="rId98" Type="http://schemas.openxmlformats.org/officeDocument/2006/relationships/hyperlink" Target="http://fivetran.snowflakecomputing.com/" TargetMode="External"/><Relationship Id="rId121" Type="http://schemas.openxmlformats.org/officeDocument/2006/relationships/hyperlink" Target="http://fivetran.snowflakecomputing.com/" TargetMode="External"/><Relationship Id="rId142" Type="http://schemas.openxmlformats.org/officeDocument/2006/relationships/hyperlink" Target="http://fivetran.snowflakecomputing.com/" TargetMode="External"/><Relationship Id="rId163" Type="http://schemas.openxmlformats.org/officeDocument/2006/relationships/hyperlink" Target="https://s3.console.aws.amazon.com/s3/buckets/djmtestbucketv2?region=us-east-1" TargetMode="External"/><Relationship Id="rId184" Type="http://schemas.openxmlformats.org/officeDocument/2006/relationships/hyperlink" Target="http://34.93.75.103:4340/" TargetMode="External"/><Relationship Id="rId219" Type="http://schemas.openxmlformats.org/officeDocument/2006/relationships/hyperlink" Target="https://s3.console.aws.amazon.com/s3/buckets/djmtestbucketv2?region=us-east-1" TargetMode="External"/><Relationship Id="rId230" Type="http://schemas.openxmlformats.org/officeDocument/2006/relationships/hyperlink" Target="http://fivetran.snowflakecomputing.com/" TargetMode="External"/><Relationship Id="rId251" Type="http://schemas.openxmlformats.org/officeDocument/2006/relationships/hyperlink" Target="https://s3.console.aws.amazon.com/s3/buckets/djmtestbucketv2?region=us-east-1" TargetMode="External"/><Relationship Id="rId25" Type="http://schemas.openxmlformats.org/officeDocument/2006/relationships/hyperlink" Target="http://fivetran.snowflakecomputing.com/" TargetMode="External"/><Relationship Id="rId46" Type="http://schemas.openxmlformats.org/officeDocument/2006/relationships/hyperlink" Target="http://fivetran.snowflakecomputing.com/" TargetMode="External"/><Relationship Id="rId67" Type="http://schemas.openxmlformats.org/officeDocument/2006/relationships/hyperlink" Target="https://s3.console.aws.amazon.com/s3/buckets/djmtestbucketv2?region=us-east-1" TargetMode="External"/><Relationship Id="rId88" Type="http://schemas.openxmlformats.org/officeDocument/2006/relationships/hyperlink" Target="http://34.93.68.36:4340/" TargetMode="External"/><Relationship Id="rId111" Type="http://schemas.openxmlformats.org/officeDocument/2006/relationships/hyperlink" Target="https://s3.console.aws.amazon.com/s3/buckets/djmtestbucketv2?region=us-east-1" TargetMode="External"/><Relationship Id="rId132" Type="http://schemas.openxmlformats.org/officeDocument/2006/relationships/hyperlink" Target="http://34.100.241.127:4340/" TargetMode="External"/><Relationship Id="rId153" Type="http://schemas.openxmlformats.org/officeDocument/2006/relationships/hyperlink" Target="http://fivetran.snowflakecomputing.com/" TargetMode="External"/><Relationship Id="rId174" Type="http://schemas.openxmlformats.org/officeDocument/2006/relationships/hyperlink" Target="http://fivetran.snowflakecomputing.com/" TargetMode="External"/><Relationship Id="rId195" Type="http://schemas.openxmlformats.org/officeDocument/2006/relationships/hyperlink" Target="https://s3.console.aws.amazon.com/s3/buckets/djmtestbucketv2?region=us-east-1" TargetMode="External"/><Relationship Id="rId209" Type="http://schemas.openxmlformats.org/officeDocument/2006/relationships/hyperlink" Target="http://fivetran.snowflakecomputing.com/" TargetMode="External"/><Relationship Id="rId220" Type="http://schemas.openxmlformats.org/officeDocument/2006/relationships/hyperlink" Target="http://34.100.181.15:4340/" TargetMode="External"/><Relationship Id="rId241" Type="http://schemas.openxmlformats.org/officeDocument/2006/relationships/hyperlink" Target="http://fivetran.snowflakecomputing.com/" TargetMode="External"/><Relationship Id="rId15" Type="http://schemas.openxmlformats.org/officeDocument/2006/relationships/hyperlink" Target="https://s3.console.aws.amazon.com/s3/buckets/djmtestbucketv2?region=us-east-1" TargetMode="External"/><Relationship Id="rId36" Type="http://schemas.openxmlformats.org/officeDocument/2006/relationships/hyperlink" Target="http://34.100.254.221:4340/" TargetMode="External"/><Relationship Id="rId57" Type="http://schemas.openxmlformats.org/officeDocument/2006/relationships/hyperlink" Target="http://fivetran.snowflakecomputing.com/" TargetMode="External"/><Relationship Id="rId78" Type="http://schemas.openxmlformats.org/officeDocument/2006/relationships/hyperlink" Target="http://fivetran.snowflakecomputing.com/" TargetMode="External"/><Relationship Id="rId99" Type="http://schemas.openxmlformats.org/officeDocument/2006/relationships/hyperlink" Target="https://s3.console.aws.amazon.com/s3/buckets/djmtestbucketv2?region=us-east-1" TargetMode="External"/><Relationship Id="rId101" Type="http://schemas.openxmlformats.org/officeDocument/2006/relationships/hyperlink" Target="http://fivetran.snowflakecomputing.com/" TargetMode="External"/><Relationship Id="rId122" Type="http://schemas.openxmlformats.org/officeDocument/2006/relationships/hyperlink" Target="http://fivetran.snowflakecomputing.com/" TargetMode="External"/><Relationship Id="rId143" Type="http://schemas.openxmlformats.org/officeDocument/2006/relationships/hyperlink" Target="https://s3.console.aws.amazon.com/s3/buckets/djmtestbucketv2?region=us-east-1" TargetMode="External"/><Relationship Id="rId164" Type="http://schemas.openxmlformats.org/officeDocument/2006/relationships/hyperlink" Target="http://34.93.75.103:4340/" TargetMode="External"/><Relationship Id="rId185" Type="http://schemas.openxmlformats.org/officeDocument/2006/relationships/hyperlink" Target="http://fivetran.snowflakecomputing.com/" TargetMode="External"/><Relationship Id="rId9" Type="http://schemas.openxmlformats.org/officeDocument/2006/relationships/hyperlink" Target="http://fivetran.snowflakecomputing.com/" TargetMode="External"/><Relationship Id="rId210" Type="http://schemas.openxmlformats.org/officeDocument/2006/relationships/hyperlink" Target="http://fivetran.snowflakecomputing.com/" TargetMode="External"/><Relationship Id="rId26" Type="http://schemas.openxmlformats.org/officeDocument/2006/relationships/hyperlink" Target="http://fivetran.snowflakecomputing.com/" TargetMode="External"/><Relationship Id="rId231" Type="http://schemas.openxmlformats.org/officeDocument/2006/relationships/hyperlink" Target="https://s3.console.aws.amazon.com/s3/buckets/djmtestbucketv2?region=us-east-1" TargetMode="External"/><Relationship Id="rId252" Type="http://schemas.openxmlformats.org/officeDocument/2006/relationships/hyperlink" Target="http://34.100.241.127:4340/" TargetMode="External"/><Relationship Id="rId47" Type="http://schemas.openxmlformats.org/officeDocument/2006/relationships/hyperlink" Target="https://s3.console.aws.amazon.com/s3/buckets/djmtestbucketv2?region=us-east-1" TargetMode="External"/><Relationship Id="rId68" Type="http://schemas.openxmlformats.org/officeDocument/2006/relationships/hyperlink" Target="http://34.93.68.36:4340/" TargetMode="External"/><Relationship Id="rId89" Type="http://schemas.openxmlformats.org/officeDocument/2006/relationships/hyperlink" Target="http://fivetran.snowflakecomputing.com/" TargetMode="External"/><Relationship Id="rId112" Type="http://schemas.openxmlformats.org/officeDocument/2006/relationships/hyperlink" Target="http://34.100.241.127:4340/" TargetMode="External"/><Relationship Id="rId133" Type="http://schemas.openxmlformats.org/officeDocument/2006/relationships/hyperlink" Target="http://fivetran.snowflakecomputing.com/" TargetMode="External"/><Relationship Id="rId154" Type="http://schemas.openxmlformats.org/officeDocument/2006/relationships/hyperlink" Target="http://fivetran.snowflakecomputing.com/" TargetMode="External"/><Relationship Id="rId175" Type="http://schemas.openxmlformats.org/officeDocument/2006/relationships/hyperlink" Target="https://s3.console.aws.amazon.com/s3/buckets/djmtestbucketv2?region=us-east-1" TargetMode="External"/><Relationship Id="rId196" Type="http://schemas.openxmlformats.org/officeDocument/2006/relationships/hyperlink" Target="http://34.100.254.221:4340/" TargetMode="External"/><Relationship Id="rId200" Type="http://schemas.openxmlformats.org/officeDocument/2006/relationships/hyperlink" Target="http://34.100.181.15:4340/" TargetMode="External"/><Relationship Id="rId16" Type="http://schemas.openxmlformats.org/officeDocument/2006/relationships/hyperlink" Target="http://34.100.254.221:4340/" TargetMode="External"/><Relationship Id="rId221" Type="http://schemas.openxmlformats.org/officeDocument/2006/relationships/hyperlink" Target="http://fivetran.snowflakecomputing.com/" TargetMode="External"/><Relationship Id="rId242" Type="http://schemas.openxmlformats.org/officeDocument/2006/relationships/hyperlink" Target="http://fivetran.snowflakecomputing.com/" TargetMode="External"/><Relationship Id="rId37" Type="http://schemas.openxmlformats.org/officeDocument/2006/relationships/hyperlink" Target="http://fivetran.snowflakecomputing.com/" TargetMode="External"/><Relationship Id="rId58" Type="http://schemas.openxmlformats.org/officeDocument/2006/relationships/hyperlink" Target="http://fivetran.snowflakecomputing.com/" TargetMode="External"/><Relationship Id="rId79" Type="http://schemas.openxmlformats.org/officeDocument/2006/relationships/hyperlink" Target="https://s3.console.aws.amazon.com/s3/buckets/djmtestbucketv2?region=us-east-1" TargetMode="External"/><Relationship Id="rId102" Type="http://schemas.openxmlformats.org/officeDocument/2006/relationships/hyperlink" Target="http://fivetran.snowflakecomputing.com/" TargetMode="External"/><Relationship Id="rId123" Type="http://schemas.openxmlformats.org/officeDocument/2006/relationships/hyperlink" Target="https://s3.console.aws.amazon.com/s3/buckets/djmtestbucketv2?region=us-east-1" TargetMode="External"/><Relationship Id="rId144" Type="http://schemas.openxmlformats.org/officeDocument/2006/relationships/hyperlink" Target="http://34.93.75.103:4340/" TargetMode="External"/><Relationship Id="rId90" Type="http://schemas.openxmlformats.org/officeDocument/2006/relationships/hyperlink" Target="http://fivetran.snowflakecomputing.com/" TargetMode="External"/><Relationship Id="rId165" Type="http://schemas.openxmlformats.org/officeDocument/2006/relationships/hyperlink" Target="http://fivetran.snowflakecomputing.com/" TargetMode="External"/><Relationship Id="rId186" Type="http://schemas.openxmlformats.org/officeDocument/2006/relationships/hyperlink" Target="http://fivetran.snowflakecomputing.com/" TargetMode="External"/><Relationship Id="rId211" Type="http://schemas.openxmlformats.org/officeDocument/2006/relationships/hyperlink" Target="https://s3.console.aws.amazon.com/s3/buckets/djmtestbucketv2?region=us-east-1" TargetMode="External"/><Relationship Id="rId232" Type="http://schemas.openxmlformats.org/officeDocument/2006/relationships/hyperlink" Target="http://34.100.241.127:4340/" TargetMode="External"/><Relationship Id="rId253" Type="http://schemas.openxmlformats.org/officeDocument/2006/relationships/hyperlink" Target="http://fivetran.snowflakecomputing.com/" TargetMode="External"/><Relationship Id="rId27" Type="http://schemas.openxmlformats.org/officeDocument/2006/relationships/hyperlink" Target="https://s3.console.aws.amazon.com/s3/buckets/djmtestbucketv2?region=us-east-1" TargetMode="External"/><Relationship Id="rId48" Type="http://schemas.openxmlformats.org/officeDocument/2006/relationships/hyperlink" Target="http://34.93.68.36:4340/" TargetMode="External"/><Relationship Id="rId69" Type="http://schemas.openxmlformats.org/officeDocument/2006/relationships/hyperlink" Target="http://fivetran.snowflakecomputing.com/" TargetMode="External"/><Relationship Id="rId113" Type="http://schemas.openxmlformats.org/officeDocument/2006/relationships/hyperlink" Target="http://fivetran.snowflakecomputing.com/" TargetMode="External"/><Relationship Id="rId134" Type="http://schemas.openxmlformats.org/officeDocument/2006/relationships/hyperlink" Target="http://fivetran.snowflakecomputing.com/" TargetMode="External"/><Relationship Id="rId80" Type="http://schemas.openxmlformats.org/officeDocument/2006/relationships/hyperlink" Target="http://34.100.181.15:4340/" TargetMode="External"/><Relationship Id="rId155" Type="http://schemas.openxmlformats.org/officeDocument/2006/relationships/hyperlink" Target="https://s3.console.aws.amazon.com/s3/buckets/djmtestbucketv2?region=us-east-1" TargetMode="External"/><Relationship Id="rId176" Type="http://schemas.openxmlformats.org/officeDocument/2006/relationships/hyperlink" Target="http://34.100.254.221:4340/" TargetMode="External"/><Relationship Id="rId197" Type="http://schemas.openxmlformats.org/officeDocument/2006/relationships/hyperlink" Target="http://fivetran.snowflakecomputing.com/" TargetMode="External"/><Relationship Id="rId201" Type="http://schemas.openxmlformats.org/officeDocument/2006/relationships/hyperlink" Target="http://fivetran.snowflakecomputing.com/" TargetMode="External"/><Relationship Id="rId222" Type="http://schemas.openxmlformats.org/officeDocument/2006/relationships/hyperlink" Target="http://fivetran.snowflakecomputing.com/" TargetMode="External"/><Relationship Id="rId243" Type="http://schemas.openxmlformats.org/officeDocument/2006/relationships/hyperlink" Target="https://s3.console.aws.amazon.com/s3/buckets/djmtestbucketv2?region=us-east-1" TargetMode="External"/><Relationship Id="rId17" Type="http://schemas.openxmlformats.org/officeDocument/2006/relationships/hyperlink" Target="http://fivetran.snowflakecomputing.com/" TargetMode="External"/><Relationship Id="rId38" Type="http://schemas.openxmlformats.org/officeDocument/2006/relationships/hyperlink" Target="http://fivetran.snowflakecomputing.com/" TargetMode="External"/><Relationship Id="rId59" Type="http://schemas.openxmlformats.org/officeDocument/2006/relationships/hyperlink" Target="https://s3.console.aws.amazon.com/s3/buckets/djmtestbucketv2?region=us-east-1" TargetMode="External"/><Relationship Id="rId103" Type="http://schemas.openxmlformats.org/officeDocument/2006/relationships/hyperlink" Target="https://s3.console.aws.amazon.com/s3/buckets/djmtestbucketv2?region=us-east-1" TargetMode="External"/><Relationship Id="rId124" Type="http://schemas.openxmlformats.org/officeDocument/2006/relationships/hyperlink" Target="http://34.93.75.103:4340/" TargetMode="External"/><Relationship Id="rId70" Type="http://schemas.openxmlformats.org/officeDocument/2006/relationships/hyperlink" Target="http://fivetran.snowflakecomputing.com/" TargetMode="External"/><Relationship Id="rId91" Type="http://schemas.openxmlformats.org/officeDocument/2006/relationships/hyperlink" Target="https://s3.console.aws.amazon.com/s3/buckets/djmtestbucketv2?region=us-east-1" TargetMode="External"/><Relationship Id="rId145" Type="http://schemas.openxmlformats.org/officeDocument/2006/relationships/hyperlink" Target="http://fivetran.snowflakecomputing.com/" TargetMode="External"/><Relationship Id="rId166" Type="http://schemas.openxmlformats.org/officeDocument/2006/relationships/hyperlink" Target="http://fivetran.snowflakecomputing.com/" TargetMode="External"/><Relationship Id="rId187" Type="http://schemas.openxmlformats.org/officeDocument/2006/relationships/hyperlink" Target="https://s3.console.aws.amazon.com/s3/buckets/djmtestbucketv2?region=us-east-1" TargetMode="External"/><Relationship Id="rId1" Type="http://schemas.openxmlformats.org/officeDocument/2006/relationships/hyperlink" Target="http://34.100.254.221:4340/" TargetMode="External"/><Relationship Id="rId212" Type="http://schemas.openxmlformats.org/officeDocument/2006/relationships/hyperlink" Target="http://34.100.241.127:4340/" TargetMode="External"/><Relationship Id="rId233" Type="http://schemas.openxmlformats.org/officeDocument/2006/relationships/hyperlink" Target="http://fivetran.snowflakecomputing.com/" TargetMode="External"/><Relationship Id="rId254" Type="http://schemas.openxmlformats.org/officeDocument/2006/relationships/hyperlink" Target="http://fivetran.snowflakecomputing.com/" TargetMode="External"/><Relationship Id="rId28" Type="http://schemas.openxmlformats.org/officeDocument/2006/relationships/hyperlink" Target="http://34.93.68.36:4340/" TargetMode="External"/><Relationship Id="rId49" Type="http://schemas.openxmlformats.org/officeDocument/2006/relationships/hyperlink" Target="http://fivetran.snowflakecomputing.com/" TargetMode="External"/><Relationship Id="rId114" Type="http://schemas.openxmlformats.org/officeDocument/2006/relationships/hyperlink" Target="http://fivetran.snowflakecomputing.com/" TargetMode="External"/><Relationship Id="rId60" Type="http://schemas.openxmlformats.org/officeDocument/2006/relationships/hyperlink" Target="http://34.100.181.15:4340/" TargetMode="External"/><Relationship Id="rId81" Type="http://schemas.openxmlformats.org/officeDocument/2006/relationships/hyperlink" Target="http://fivetran.snowflakecomputing.com/" TargetMode="External"/><Relationship Id="rId135" Type="http://schemas.openxmlformats.org/officeDocument/2006/relationships/hyperlink" Target="https://s3.console.aws.amazon.com/s3/buckets/djmtestbucketv2?region=us-east-1" TargetMode="External"/><Relationship Id="rId156" Type="http://schemas.openxmlformats.org/officeDocument/2006/relationships/hyperlink" Target="http://34.100.254.221:4340/" TargetMode="External"/><Relationship Id="rId177" Type="http://schemas.openxmlformats.org/officeDocument/2006/relationships/hyperlink" Target="http://fivetran.snowflakecomputing.com/" TargetMode="External"/><Relationship Id="rId198" Type="http://schemas.openxmlformats.org/officeDocument/2006/relationships/hyperlink" Target="http://fivetran.snowflakecomputing.com/" TargetMode="External"/><Relationship Id="rId202" Type="http://schemas.openxmlformats.org/officeDocument/2006/relationships/hyperlink" Target="http://fivetran.snowflakecomputing.com/" TargetMode="External"/><Relationship Id="rId223" Type="http://schemas.openxmlformats.org/officeDocument/2006/relationships/hyperlink" Target="https://s3.console.aws.amazon.com/s3/buckets/djmtestbucketv2?region=us-east-1" TargetMode="External"/><Relationship Id="rId244" Type="http://schemas.openxmlformats.org/officeDocument/2006/relationships/hyperlink" Target="http://34.93.75.103:4340/" TargetMode="External"/><Relationship Id="rId18" Type="http://schemas.openxmlformats.org/officeDocument/2006/relationships/hyperlink" Target="http://fivetran.snowflakecomputing.com/" TargetMode="External"/><Relationship Id="rId39" Type="http://schemas.openxmlformats.org/officeDocument/2006/relationships/hyperlink" Target="https://s3.console.aws.amazon.com/s3/buckets/djmtestbucketv2?region=us-east-1" TargetMode="External"/><Relationship Id="rId50" Type="http://schemas.openxmlformats.org/officeDocument/2006/relationships/hyperlink" Target="http://fivetran.snowflakecomputing.com/" TargetMode="External"/><Relationship Id="rId104" Type="http://schemas.openxmlformats.org/officeDocument/2006/relationships/hyperlink" Target="http://34.93.75.103:4340/" TargetMode="External"/><Relationship Id="rId125" Type="http://schemas.openxmlformats.org/officeDocument/2006/relationships/hyperlink" Target="http://fivetran.snowflakecomputing.com/" TargetMode="External"/><Relationship Id="rId146" Type="http://schemas.openxmlformats.org/officeDocument/2006/relationships/hyperlink" Target="http://fivetran.snowflakecomputing.com/" TargetMode="External"/><Relationship Id="rId167" Type="http://schemas.openxmlformats.org/officeDocument/2006/relationships/hyperlink" Target="https://s3.console.aws.amazon.com/s3/buckets/djmtestbucketv2?region=us-east-1" TargetMode="External"/><Relationship Id="rId188" Type="http://schemas.openxmlformats.org/officeDocument/2006/relationships/hyperlink" Target="http://34.93.68.36:4340/" TargetMode="External"/><Relationship Id="rId71" Type="http://schemas.openxmlformats.org/officeDocument/2006/relationships/hyperlink" Target="https://s3.console.aws.amazon.com/s3/buckets/djmtestbucketv2?region=us-east-1" TargetMode="External"/><Relationship Id="rId92" Type="http://schemas.openxmlformats.org/officeDocument/2006/relationships/hyperlink" Target="http://34.100.241.127:4340/" TargetMode="External"/><Relationship Id="rId213" Type="http://schemas.openxmlformats.org/officeDocument/2006/relationships/hyperlink" Target="http://fivetran.snowflakecomputing.com/" TargetMode="External"/><Relationship Id="rId234" Type="http://schemas.openxmlformats.org/officeDocument/2006/relationships/hyperlink" Target="http://fivetran.snowflakecomputing.com/" TargetMode="External"/><Relationship Id="rId2" Type="http://schemas.openxmlformats.org/officeDocument/2006/relationships/hyperlink" Target="http://34.100.181.15:4340/" TargetMode="External"/><Relationship Id="rId29" Type="http://schemas.openxmlformats.org/officeDocument/2006/relationships/hyperlink" Target="http://fivetran.snowflakecomputing.com/" TargetMode="External"/><Relationship Id="rId255" Type="http://schemas.openxmlformats.org/officeDocument/2006/relationships/hyperlink" Target="https://s3.console.aws.amazon.com/s3/buckets/djmtestbucketv2?region=us-east-1" TargetMode="External"/><Relationship Id="rId40" Type="http://schemas.openxmlformats.org/officeDocument/2006/relationships/hyperlink" Target="http://34.100.181.15:4340/" TargetMode="External"/><Relationship Id="rId115" Type="http://schemas.openxmlformats.org/officeDocument/2006/relationships/hyperlink" Target="https://s3.console.aws.amazon.com/s3/buckets/djmtestbucketv2?region=us-east-1" TargetMode="External"/><Relationship Id="rId136" Type="http://schemas.openxmlformats.org/officeDocument/2006/relationships/hyperlink" Target="http://34.100.254.221:4340/" TargetMode="External"/><Relationship Id="rId157" Type="http://schemas.openxmlformats.org/officeDocument/2006/relationships/hyperlink" Target="http://fivetran.snowflakecomputing.com/" TargetMode="External"/><Relationship Id="rId178" Type="http://schemas.openxmlformats.org/officeDocument/2006/relationships/hyperlink" Target="http://fivetran.snowflakecomputing.com/" TargetMode="External"/><Relationship Id="rId61" Type="http://schemas.openxmlformats.org/officeDocument/2006/relationships/hyperlink" Target="http://fivetran.snowflakecomputing.com/" TargetMode="External"/><Relationship Id="rId82" Type="http://schemas.openxmlformats.org/officeDocument/2006/relationships/hyperlink" Target="http://fivetran.snowflakecomputing.com/" TargetMode="External"/><Relationship Id="rId199" Type="http://schemas.openxmlformats.org/officeDocument/2006/relationships/hyperlink" Target="https://s3.console.aws.amazon.com/s3/buckets/djmtestbucketv2?region=us-east-1" TargetMode="External"/><Relationship Id="rId203" Type="http://schemas.openxmlformats.org/officeDocument/2006/relationships/hyperlink" Target="https://s3.console.aws.amazon.com/s3/buckets/djmtestbucketv2?region=us-east-1" TargetMode="External"/><Relationship Id="rId19" Type="http://schemas.openxmlformats.org/officeDocument/2006/relationships/hyperlink" Target="https://s3.console.aws.amazon.com/s3/buckets/djmtestbucketv2?region=us-east-1" TargetMode="External"/><Relationship Id="rId224" Type="http://schemas.openxmlformats.org/officeDocument/2006/relationships/hyperlink" Target="http://34.93.75.103:4340/" TargetMode="External"/><Relationship Id="rId245" Type="http://schemas.openxmlformats.org/officeDocument/2006/relationships/hyperlink" Target="http://fivetran.snowflakecomputing.com/" TargetMode="External"/><Relationship Id="rId30" Type="http://schemas.openxmlformats.org/officeDocument/2006/relationships/hyperlink" Target="http://fivetran.snowflakecomputing.com/" TargetMode="External"/><Relationship Id="rId105" Type="http://schemas.openxmlformats.org/officeDocument/2006/relationships/hyperlink" Target="http://fivetran.snowflakecomputing.com/" TargetMode="External"/><Relationship Id="rId126" Type="http://schemas.openxmlformats.org/officeDocument/2006/relationships/hyperlink" Target="http://fivetran.snowflakecomputing.com/" TargetMode="External"/><Relationship Id="rId147" Type="http://schemas.openxmlformats.org/officeDocument/2006/relationships/hyperlink" Target="https://s3.console.aws.amazon.com/s3/buckets/djmtestbucketv2?region=us-east-1" TargetMode="External"/><Relationship Id="rId168" Type="http://schemas.openxmlformats.org/officeDocument/2006/relationships/hyperlink" Target="http://34.93.68.36:4340/" TargetMode="External"/><Relationship Id="rId51" Type="http://schemas.openxmlformats.org/officeDocument/2006/relationships/hyperlink" Target="https://s3.console.aws.amazon.com/s3/buckets/djmtestbucketv2?region=us-east-1" TargetMode="External"/><Relationship Id="rId72" Type="http://schemas.openxmlformats.org/officeDocument/2006/relationships/hyperlink" Target="http://34.100.241.127:4340/" TargetMode="External"/><Relationship Id="rId93" Type="http://schemas.openxmlformats.org/officeDocument/2006/relationships/hyperlink" Target="http://fivetran.snowflakecomputing.com/" TargetMode="External"/><Relationship Id="rId189" Type="http://schemas.openxmlformats.org/officeDocument/2006/relationships/hyperlink" Target="http://fivetran.snowflakecomputing.com/" TargetMode="External"/><Relationship Id="rId3" Type="http://schemas.openxmlformats.org/officeDocument/2006/relationships/hyperlink" Target="http://34.93.75.103:4340/" TargetMode="External"/><Relationship Id="rId214" Type="http://schemas.openxmlformats.org/officeDocument/2006/relationships/hyperlink" Target="http://fivetran.snowflakecomputing.com/" TargetMode="External"/><Relationship Id="rId235" Type="http://schemas.openxmlformats.org/officeDocument/2006/relationships/hyperlink" Target="https://s3.console.aws.amazon.com/s3/buckets/djmtestbucketv2?region=us-east-1" TargetMode="External"/><Relationship Id="rId256" Type="http://schemas.openxmlformats.org/officeDocument/2006/relationships/hyperlink" Target="http://34.100.254.221:4340/" TargetMode="External"/><Relationship Id="rId116" Type="http://schemas.openxmlformats.org/officeDocument/2006/relationships/hyperlink" Target="http://34.100.254.221:4340/" TargetMode="External"/><Relationship Id="rId137" Type="http://schemas.openxmlformats.org/officeDocument/2006/relationships/hyperlink" Target="http://fivetran.snowflakecomputing.com/" TargetMode="External"/><Relationship Id="rId158" Type="http://schemas.openxmlformats.org/officeDocument/2006/relationships/hyperlink" Target="http://fivetran.snowflakecomputing.com/" TargetMode="External"/><Relationship Id="rId20" Type="http://schemas.openxmlformats.org/officeDocument/2006/relationships/hyperlink" Target="http://34.100.181.15:4340/" TargetMode="External"/><Relationship Id="rId41" Type="http://schemas.openxmlformats.org/officeDocument/2006/relationships/hyperlink" Target="http://fivetran.snowflakecomputing.com/" TargetMode="External"/><Relationship Id="rId62" Type="http://schemas.openxmlformats.org/officeDocument/2006/relationships/hyperlink" Target="http://fivetran.snowflakecomputing.com/" TargetMode="External"/><Relationship Id="rId83" Type="http://schemas.openxmlformats.org/officeDocument/2006/relationships/hyperlink" Target="https://s3.console.aws.amazon.com/s3/buckets/djmtestbucketv2?region=us-east-1" TargetMode="External"/><Relationship Id="rId179" Type="http://schemas.openxmlformats.org/officeDocument/2006/relationships/hyperlink" Target="https://s3.console.aws.amazon.com/s3/buckets/djmtestbucketv2?region=us-east-1" TargetMode="External"/><Relationship Id="rId190" Type="http://schemas.openxmlformats.org/officeDocument/2006/relationships/hyperlink" Target="http://fivetran.snowflakecomputing.com/" TargetMode="External"/><Relationship Id="rId204" Type="http://schemas.openxmlformats.org/officeDocument/2006/relationships/hyperlink" Target="http://34.93.75.103:4340/" TargetMode="External"/><Relationship Id="rId225" Type="http://schemas.openxmlformats.org/officeDocument/2006/relationships/hyperlink" Target="http://fivetran.snowflakecomputing.com/" TargetMode="External"/><Relationship Id="rId246" Type="http://schemas.openxmlformats.org/officeDocument/2006/relationships/hyperlink" Target="http://fivetran.snowflakecomputing.com/" TargetMode="External"/><Relationship Id="rId106" Type="http://schemas.openxmlformats.org/officeDocument/2006/relationships/hyperlink" Target="http://fivetran.snowflakecomputing.com/" TargetMode="External"/><Relationship Id="rId127" Type="http://schemas.openxmlformats.org/officeDocument/2006/relationships/hyperlink" Target="https://s3.console.aws.amazon.com/s3/buckets/djmtestbucketv2?region=us-east-1" TargetMode="External"/><Relationship Id="rId10" Type="http://schemas.openxmlformats.org/officeDocument/2006/relationships/hyperlink" Target="http://fivetran.snowflakecomputing.com/" TargetMode="External"/><Relationship Id="rId31" Type="http://schemas.openxmlformats.org/officeDocument/2006/relationships/hyperlink" Target="https://s3.console.aws.amazon.com/s3/buckets/djmtestbucketv2?region=us-east-1" TargetMode="External"/><Relationship Id="rId52" Type="http://schemas.openxmlformats.org/officeDocument/2006/relationships/hyperlink" Target="http://34.100.241.127:4340/" TargetMode="External"/><Relationship Id="rId73" Type="http://schemas.openxmlformats.org/officeDocument/2006/relationships/hyperlink" Target="http://fivetran.snowflakecomputing.com/" TargetMode="External"/><Relationship Id="rId94" Type="http://schemas.openxmlformats.org/officeDocument/2006/relationships/hyperlink" Target="http://fivetran.snowflakecomputing.com/" TargetMode="External"/><Relationship Id="rId148" Type="http://schemas.openxmlformats.org/officeDocument/2006/relationships/hyperlink" Target="http://34.93.68.36:4340/" TargetMode="External"/><Relationship Id="rId169" Type="http://schemas.openxmlformats.org/officeDocument/2006/relationships/hyperlink" Target="http://fivetran.snowflakecomputing.com/" TargetMode="External"/><Relationship Id="rId4" Type="http://schemas.openxmlformats.org/officeDocument/2006/relationships/hyperlink" Target="http://34.93.68.36:4340/" TargetMode="External"/><Relationship Id="rId180" Type="http://schemas.openxmlformats.org/officeDocument/2006/relationships/hyperlink" Target="http://34.100.181.15:4340/" TargetMode="External"/><Relationship Id="rId215" Type="http://schemas.openxmlformats.org/officeDocument/2006/relationships/hyperlink" Target="https://s3.console.aws.amazon.com/s3/buckets/djmtestbucketv2?region=us-east-1" TargetMode="External"/><Relationship Id="rId236" Type="http://schemas.openxmlformats.org/officeDocument/2006/relationships/hyperlink" Target="http://34.100.254.221:4340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3.console.aws.amazon.com/s3/buckets/djmtestbucketv2?region=us-east-1" TargetMode="External"/><Relationship Id="rId2" Type="http://schemas.openxmlformats.org/officeDocument/2006/relationships/hyperlink" Target="http://fivetran.snowflakecomputing.com/" TargetMode="External"/><Relationship Id="rId1" Type="http://schemas.openxmlformats.org/officeDocument/2006/relationships/hyperlink" Target="http://fivetran.snowflakecomputing.com/" TargetMode="External"/><Relationship Id="rId4" Type="http://schemas.openxmlformats.org/officeDocument/2006/relationships/hyperlink" Target="http://34.100.254.221:434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D1000"/>
  <sheetViews>
    <sheetView tabSelected="1" topLeftCell="C12" workbookViewId="0">
      <selection activeCell="H29" sqref="H29"/>
    </sheetView>
  </sheetViews>
  <sheetFormatPr defaultColWidth="12.6328125" defaultRowHeight="15" customHeight="1"/>
  <cols>
    <col min="1" max="1" width="20.1796875" customWidth="1"/>
    <col min="2" max="2" width="32.36328125" customWidth="1"/>
    <col min="3" max="3" width="28.6328125" customWidth="1"/>
    <col min="4" max="4" width="22.1796875" customWidth="1"/>
    <col min="5" max="5" width="27" customWidth="1"/>
    <col min="6" max="6" width="25.453125" customWidth="1"/>
    <col min="7" max="7" width="16.6328125" customWidth="1"/>
    <col min="8" max="8" width="22.453125" customWidth="1"/>
    <col min="9" max="9" width="22.81640625" customWidth="1"/>
    <col min="10" max="10" width="16.6328125" customWidth="1"/>
    <col min="11" max="11" width="20.81640625" customWidth="1"/>
    <col min="12" max="16" width="16.6328125" customWidth="1"/>
    <col min="17" max="17" width="18.1796875" customWidth="1"/>
    <col min="18" max="19" width="17.1796875" customWidth="1"/>
    <col min="20" max="20" width="16.6328125" customWidth="1"/>
    <col min="21" max="33" width="28.1796875" customWidth="1"/>
    <col min="34" max="34" width="32.81640625" customWidth="1"/>
    <col min="36" max="36" width="18.1796875" customWidth="1"/>
    <col min="37" max="37" width="20.1796875" customWidth="1"/>
    <col min="39" max="39" width="24.81640625" customWidth="1"/>
    <col min="40" max="40" width="27.6328125" customWidth="1"/>
    <col min="41" max="41" width="15.81640625" customWidth="1"/>
    <col min="42" max="42" width="16.6328125" customWidth="1"/>
    <col min="43" max="43" width="16" customWidth="1"/>
  </cols>
  <sheetData>
    <row r="1" spans="1:56" ht="15.75" customHeight="1">
      <c r="G1" s="1"/>
    </row>
    <row r="2" spans="1:56" ht="15.75" customHeight="1">
      <c r="A2" s="1" t="s">
        <v>0</v>
      </c>
      <c r="B2" s="1" t="s">
        <v>1</v>
      </c>
      <c r="E2" s="1"/>
      <c r="G2" s="1"/>
    </row>
    <row r="3" spans="1:56" ht="15.75" customHeight="1">
      <c r="G3" s="1" t="s">
        <v>2</v>
      </c>
      <c r="H3" s="1" t="s">
        <v>3</v>
      </c>
    </row>
    <row r="4" spans="1:56" ht="15.75" customHeight="1">
      <c r="B4" s="1" t="s">
        <v>4</v>
      </c>
      <c r="C4" s="1" t="s">
        <v>5</v>
      </c>
      <c r="D4" s="1" t="s">
        <v>6</v>
      </c>
      <c r="E4" s="1" t="s">
        <v>7</v>
      </c>
      <c r="F4" s="1"/>
      <c r="G4" s="1" t="s">
        <v>8</v>
      </c>
      <c r="H4" s="2" t="s">
        <v>9</v>
      </c>
    </row>
    <row r="5" spans="1:56" ht="15.75" customHeight="1">
      <c r="B5" s="1" t="s">
        <v>10</v>
      </c>
      <c r="C5" s="1" t="s">
        <v>11</v>
      </c>
      <c r="D5" s="1" t="s">
        <v>12</v>
      </c>
      <c r="E5" s="1" t="s">
        <v>13</v>
      </c>
      <c r="G5" s="1" t="s">
        <v>14</v>
      </c>
      <c r="H5" s="2" t="s">
        <v>15</v>
      </c>
    </row>
    <row r="6" spans="1:56" ht="15.75" customHeight="1">
      <c r="B6" s="1" t="s">
        <v>16</v>
      </c>
      <c r="C6" s="1" t="s">
        <v>17</v>
      </c>
      <c r="D6" s="1" t="s">
        <v>18</v>
      </c>
      <c r="E6" s="1" t="s">
        <v>19</v>
      </c>
      <c r="G6" s="1" t="s">
        <v>20</v>
      </c>
      <c r="H6" s="2" t="s">
        <v>21</v>
      </c>
    </row>
    <row r="7" spans="1:56" ht="15.75" customHeight="1">
      <c r="B7" s="1" t="s">
        <v>22</v>
      </c>
      <c r="C7" s="1" t="s">
        <v>23</v>
      </c>
      <c r="D7" s="1" t="s">
        <v>24</v>
      </c>
      <c r="E7" s="1" t="s">
        <v>25</v>
      </c>
      <c r="G7" s="1" t="s">
        <v>26</v>
      </c>
      <c r="H7" s="2" t="s">
        <v>27</v>
      </c>
    </row>
    <row r="8" spans="1:56" ht="15.75" customHeight="1">
      <c r="D8" s="1" t="s">
        <v>28</v>
      </c>
      <c r="E8" s="1">
        <v>5432</v>
      </c>
      <c r="G8" s="1" t="s">
        <v>29</v>
      </c>
      <c r="H8" s="2" t="s">
        <v>30</v>
      </c>
    </row>
    <row r="9" spans="1:56" ht="13.5" customHeight="1">
      <c r="G9" s="1"/>
    </row>
    <row r="10" spans="1:56" ht="15.75" customHeight="1">
      <c r="G10" s="1"/>
    </row>
    <row r="11" spans="1:56" ht="15.75" customHeight="1">
      <c r="A11" s="3" t="s">
        <v>31</v>
      </c>
      <c r="B11" s="3" t="s">
        <v>32</v>
      </c>
      <c r="C11" s="3" t="s">
        <v>33</v>
      </c>
      <c r="D11" s="3" t="s">
        <v>34</v>
      </c>
      <c r="E11" s="3" t="s">
        <v>35</v>
      </c>
      <c r="F11" s="3" t="s">
        <v>36</v>
      </c>
      <c r="G11" s="3" t="s">
        <v>37</v>
      </c>
      <c r="H11" s="3" t="s">
        <v>38</v>
      </c>
      <c r="I11" s="3" t="s">
        <v>39</v>
      </c>
      <c r="J11" s="3" t="s">
        <v>40</v>
      </c>
      <c r="K11" s="3" t="s">
        <v>41</v>
      </c>
      <c r="L11" s="3" t="s">
        <v>42</v>
      </c>
      <c r="M11" s="3" t="s">
        <v>43</v>
      </c>
      <c r="N11" s="3" t="s">
        <v>44</v>
      </c>
      <c r="O11" s="3" t="s">
        <v>45</v>
      </c>
      <c r="P11" s="3" t="s">
        <v>46</v>
      </c>
      <c r="Q11" s="3" t="s">
        <v>47</v>
      </c>
      <c r="R11" s="3" t="s">
        <v>48</v>
      </c>
      <c r="S11" s="3" t="s">
        <v>49</v>
      </c>
      <c r="T11" s="3" t="s">
        <v>50</v>
      </c>
      <c r="U11" s="3" t="s">
        <v>51</v>
      </c>
      <c r="V11" s="3" t="s">
        <v>52</v>
      </c>
      <c r="W11" s="3" t="s">
        <v>53</v>
      </c>
      <c r="X11" s="3" t="s">
        <v>54</v>
      </c>
      <c r="Y11" s="3" t="s">
        <v>55</v>
      </c>
      <c r="Z11" s="3" t="s">
        <v>56</v>
      </c>
      <c r="AA11" s="3" t="s">
        <v>57</v>
      </c>
      <c r="AB11" s="3" t="s">
        <v>58</v>
      </c>
      <c r="AC11" s="3" t="s">
        <v>59</v>
      </c>
      <c r="AD11" s="3" t="s">
        <v>60</v>
      </c>
      <c r="AE11" s="3" t="s">
        <v>61</v>
      </c>
      <c r="AF11" s="3" t="s">
        <v>62</v>
      </c>
      <c r="AG11" s="3" t="s">
        <v>63</v>
      </c>
      <c r="AH11" s="3" t="s">
        <v>64</v>
      </c>
      <c r="AI11" s="3" t="s">
        <v>65</v>
      </c>
      <c r="AJ11" s="3" t="s">
        <v>66</v>
      </c>
      <c r="AK11" s="3" t="s">
        <v>67</v>
      </c>
      <c r="AL11" s="3" t="s">
        <v>68</v>
      </c>
      <c r="AM11" s="3" t="s">
        <v>69</v>
      </c>
      <c r="AN11" s="3" t="s">
        <v>70</v>
      </c>
      <c r="AO11" s="3" t="s">
        <v>71</v>
      </c>
      <c r="AP11" s="3" t="s">
        <v>72</v>
      </c>
      <c r="AQ11" s="3" t="s">
        <v>73</v>
      </c>
      <c r="AR11" s="3" t="s">
        <v>74</v>
      </c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</row>
    <row r="12" spans="1:56" ht="15.75" customHeight="1">
      <c r="A12" s="4">
        <v>1</v>
      </c>
      <c r="B12" s="4" t="s">
        <v>75</v>
      </c>
      <c r="C12" s="4" t="s">
        <v>76</v>
      </c>
      <c r="D12" s="4" t="s">
        <v>77</v>
      </c>
      <c r="E12" s="4" t="s">
        <v>78</v>
      </c>
      <c r="F12" s="4"/>
      <c r="G12" s="5" t="s">
        <v>79</v>
      </c>
      <c r="H12" s="4" t="s">
        <v>80</v>
      </c>
      <c r="I12" s="4" t="s">
        <v>81</v>
      </c>
      <c r="J12" s="4" t="s">
        <v>82</v>
      </c>
      <c r="K12" s="4" t="s">
        <v>83</v>
      </c>
      <c r="L12" s="4" t="str">
        <f>_xlfn.CONCAT($B2, $B12)</f>
        <v>mon1djm</v>
      </c>
      <c r="M12" s="4" t="str">
        <f t="shared" ref="M12:M43" si="0">_xlfn.CONCAT(UPPER($B12),"_DEST")</f>
        <v>DJM_DEST</v>
      </c>
      <c r="N12" s="6" t="s">
        <v>84</v>
      </c>
      <c r="O12" s="7" t="s">
        <v>85</v>
      </c>
      <c r="P12" s="8">
        <v>443</v>
      </c>
      <c r="Q12" s="4" t="str">
        <f>CONCATENATE($B12, "_Lab_", $A12, "_File")</f>
        <v>djm_Lab_1_File</v>
      </c>
      <c r="R12" s="4" t="s">
        <v>86</v>
      </c>
      <c r="S12" s="4" t="s">
        <v>87</v>
      </c>
      <c r="T12" s="9" t="s">
        <v>88</v>
      </c>
      <c r="U12" s="10" t="str">
        <f t="shared" ref="U12:U74" si="1">CONCATENATE($B12, "_Lab2_", "SNOW_SRC")</f>
        <v>djm_Lab2_SNOW_SRC</v>
      </c>
      <c r="V12" s="10" t="str">
        <f t="shared" ref="V12:V74" si="2">CONCATENATE($B12, "_Lab2_", "PGTLP_SRC")</f>
        <v>djm_Lab2_PGTLP_SRC</v>
      </c>
      <c r="W12" s="4" t="s">
        <v>7</v>
      </c>
      <c r="X12" s="4">
        <v>5432</v>
      </c>
      <c r="Y12" s="10" t="s">
        <v>25</v>
      </c>
      <c r="Z12" s="10" t="s">
        <v>13</v>
      </c>
      <c r="AA12" s="4" t="s">
        <v>19</v>
      </c>
      <c r="AB12" s="10" t="str">
        <f t="shared" ref="AB12:AB74" si="3">CONCATENATE($B12, "_Lab3_", "HVA_SCH")</f>
        <v>djm_Lab3_HVA_SCH</v>
      </c>
      <c r="AC12" s="10" t="s">
        <v>89</v>
      </c>
      <c r="AD12" s="4" t="s">
        <v>90</v>
      </c>
      <c r="AE12" s="4" t="s">
        <v>91</v>
      </c>
      <c r="AF12" s="4" t="s">
        <v>92</v>
      </c>
      <c r="AG12" s="4" t="s">
        <v>93</v>
      </c>
      <c r="AH12" s="4" t="s">
        <v>94</v>
      </c>
      <c r="AI12" s="4" t="str">
        <f t="shared" ref="AI12:AI74" si="4">CONCATENATE($B12,"_chan")</f>
        <v>djm_chan</v>
      </c>
      <c r="AJ12" s="10" t="str">
        <f t="shared" ref="AJ12:AJ74" si="5">CONCATENATE($B12,"_snow")</f>
        <v>djm_snow</v>
      </c>
      <c r="AK12" s="11" t="str">
        <f>CONCATENATE("http://",$C4, ":4340")</f>
        <v>http://34.121.69.63:4340</v>
      </c>
      <c r="AL12" s="4" t="str">
        <f>$C6</f>
        <v>ldpadmin</v>
      </c>
      <c r="AM12" s="4" t="str">
        <f>$C7</f>
        <v>wF3sR8MD2CFkwqcDYK9Y</v>
      </c>
      <c r="AN12" s="4" t="s">
        <v>95</v>
      </c>
      <c r="AO12" s="4" t="s">
        <v>95</v>
      </c>
      <c r="AP12" s="4" t="s">
        <v>95</v>
      </c>
      <c r="AQ12" s="10" t="str">
        <f t="shared" ref="AQ12:AQ74" si="6">CONCATENATE($B12, "_Lab4_", "LDP")</f>
        <v>djm_Lab4_LDP</v>
      </c>
      <c r="AR12" s="6" t="s">
        <v>96</v>
      </c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</row>
    <row r="13" spans="1:56" ht="15.75" customHeight="1">
      <c r="A13" s="1">
        <v>2</v>
      </c>
      <c r="B13" s="1" t="s">
        <v>97</v>
      </c>
      <c r="C13" s="1" t="s">
        <v>98</v>
      </c>
      <c r="D13" s="1" t="s">
        <v>99</v>
      </c>
      <c r="E13" s="1" t="s">
        <v>100</v>
      </c>
      <c r="G13" s="12" t="s">
        <v>79</v>
      </c>
      <c r="H13" s="1" t="s">
        <v>80</v>
      </c>
      <c r="I13" s="1" t="s">
        <v>81</v>
      </c>
      <c r="J13" s="1" t="str">
        <f t="shared" ref="J13:J44" si="7">_xlfn.CONCAT(UPPER($B13),"_DEST")</f>
        <v>BBB_DEST</v>
      </c>
      <c r="K13" s="1" t="s">
        <v>101</v>
      </c>
      <c r="L13" s="1" t="str">
        <f>_xlfn.CONCAT($B2, $B13)</f>
        <v>mon1bbb</v>
      </c>
      <c r="M13" s="1" t="str">
        <f t="shared" si="0"/>
        <v>BBB_DEST</v>
      </c>
      <c r="N13" s="13" t="s">
        <v>84</v>
      </c>
      <c r="O13" s="14" t="s">
        <v>85</v>
      </c>
      <c r="P13" s="15">
        <v>443</v>
      </c>
      <c r="Q13" s="1" t="str">
        <f>CONCATENATE($B13, "_Lab_", $A12, "_File")</f>
        <v>bbb_Lab_1_File</v>
      </c>
      <c r="R13" s="1" t="s">
        <v>86</v>
      </c>
      <c r="S13" s="1" t="s">
        <v>87</v>
      </c>
      <c r="T13" s="16" t="s">
        <v>88</v>
      </c>
      <c r="U13" s="17" t="str">
        <f t="shared" si="1"/>
        <v>bbb_Lab2_SNOW_SRC</v>
      </c>
      <c r="V13" s="17" t="str">
        <f t="shared" si="2"/>
        <v>bbb_Lab2_PGTLP_SRC</v>
      </c>
      <c r="W13" s="1" t="s">
        <v>102</v>
      </c>
      <c r="X13" s="17">
        <v>5432</v>
      </c>
      <c r="Y13" s="17" t="s">
        <v>25</v>
      </c>
      <c r="Z13" s="17" t="s">
        <v>13</v>
      </c>
      <c r="AA13" s="1" t="s">
        <v>19</v>
      </c>
      <c r="AB13" s="17" t="str">
        <f t="shared" si="3"/>
        <v>bbb_Lab3_HVA_SCH</v>
      </c>
      <c r="AC13" s="17" t="s">
        <v>89</v>
      </c>
      <c r="AD13" s="1" t="s">
        <v>90</v>
      </c>
      <c r="AE13" s="1" t="s">
        <v>103</v>
      </c>
      <c r="AF13" s="17" t="s">
        <v>92</v>
      </c>
      <c r="AG13" s="1" t="s">
        <v>93</v>
      </c>
      <c r="AH13" s="1" t="s">
        <v>94</v>
      </c>
      <c r="AI13" s="1" t="str">
        <f t="shared" si="4"/>
        <v>bbb_chan</v>
      </c>
      <c r="AJ13" s="18" t="str">
        <f t="shared" si="5"/>
        <v>bbb_snow</v>
      </c>
      <c r="AK13" s="2" t="s">
        <v>9</v>
      </c>
      <c r="AL13" s="1" t="s">
        <v>17</v>
      </c>
      <c r="AM13" s="1" t="str">
        <f>$C7</f>
        <v>wF3sR8MD2CFkwqcDYK9Y</v>
      </c>
      <c r="AN13" s="1" t="s">
        <v>95</v>
      </c>
      <c r="AO13" s="1" t="s">
        <v>95</v>
      </c>
      <c r="AP13" s="1" t="s">
        <v>95</v>
      </c>
      <c r="AQ13" s="18" t="str">
        <f t="shared" si="6"/>
        <v>bbb_Lab4_LDP</v>
      </c>
      <c r="AR13" s="1" t="s">
        <v>96</v>
      </c>
    </row>
    <row r="14" spans="1:56" ht="15.75" customHeight="1">
      <c r="A14" s="1">
        <v>3</v>
      </c>
      <c r="B14" s="1" t="s">
        <v>104</v>
      </c>
      <c r="C14" s="19" t="s">
        <v>105</v>
      </c>
      <c r="D14" s="19" t="s">
        <v>106</v>
      </c>
      <c r="E14" s="19" t="s">
        <v>107</v>
      </c>
      <c r="G14" s="12" t="s">
        <v>79</v>
      </c>
      <c r="H14" s="1" t="s">
        <v>80</v>
      </c>
      <c r="I14" s="1" t="s">
        <v>81</v>
      </c>
      <c r="J14" s="1" t="str">
        <f t="shared" si="7"/>
        <v>L5AA_DEST</v>
      </c>
      <c r="K14" s="1" t="s">
        <v>101</v>
      </c>
      <c r="L14" s="1" t="str">
        <f>_xlfn.CONCAT($B2, $B14)</f>
        <v>mon1l5aa</v>
      </c>
      <c r="M14" s="1" t="str">
        <f t="shared" si="0"/>
        <v>L5AA_DEST</v>
      </c>
      <c r="N14" s="13" t="s">
        <v>84</v>
      </c>
      <c r="O14" s="14" t="s">
        <v>85</v>
      </c>
      <c r="P14" s="15">
        <v>443</v>
      </c>
      <c r="Q14" s="1" t="str">
        <f>CONCATENATE($B14, "_Lab_", $A12, "_File")</f>
        <v>l5aa_Lab_1_File</v>
      </c>
      <c r="R14" s="1" t="s">
        <v>86</v>
      </c>
      <c r="S14" s="1" t="s">
        <v>87</v>
      </c>
      <c r="T14" s="16" t="s">
        <v>88</v>
      </c>
      <c r="U14" s="17" t="str">
        <f t="shared" si="1"/>
        <v>l5aa_Lab2_SNOW_SRC</v>
      </c>
      <c r="V14" s="17" t="str">
        <f t="shared" si="2"/>
        <v>l5aa_Lab2_PGTLP_SRC</v>
      </c>
      <c r="W14" s="20" t="s">
        <v>108</v>
      </c>
      <c r="X14" s="17">
        <v>5432</v>
      </c>
      <c r="Y14" s="17" t="s">
        <v>25</v>
      </c>
      <c r="Z14" s="17" t="s">
        <v>13</v>
      </c>
      <c r="AA14" s="1" t="s">
        <v>19</v>
      </c>
      <c r="AB14" s="17" t="str">
        <f t="shared" si="3"/>
        <v>l5aa_Lab3_HVA_SCH</v>
      </c>
      <c r="AC14" s="17" t="s">
        <v>89</v>
      </c>
      <c r="AD14" s="1" t="s">
        <v>90</v>
      </c>
      <c r="AE14" s="1" t="s">
        <v>109</v>
      </c>
      <c r="AF14" s="17" t="s">
        <v>92</v>
      </c>
      <c r="AG14" s="1" t="s">
        <v>93</v>
      </c>
      <c r="AH14" s="1" t="s">
        <v>94</v>
      </c>
      <c r="AI14" s="1" t="str">
        <f t="shared" si="4"/>
        <v>l5aa_chan</v>
      </c>
      <c r="AJ14" s="18" t="str">
        <f t="shared" si="5"/>
        <v>l5aa_snow</v>
      </c>
      <c r="AK14" s="2" t="s">
        <v>9</v>
      </c>
      <c r="AL14" s="1" t="s">
        <v>17</v>
      </c>
      <c r="AM14" s="1" t="str">
        <f>$C7</f>
        <v>wF3sR8MD2CFkwqcDYK9Y</v>
      </c>
      <c r="AN14" s="1" t="s">
        <v>95</v>
      </c>
      <c r="AO14" s="1" t="s">
        <v>95</v>
      </c>
      <c r="AP14" s="1" t="s">
        <v>95</v>
      </c>
      <c r="AQ14" s="18" t="str">
        <f t="shared" si="6"/>
        <v>l5aa_Lab4_LDP</v>
      </c>
      <c r="AR14" s="1" t="s">
        <v>96</v>
      </c>
    </row>
    <row r="15" spans="1:56" ht="15.75" customHeight="1">
      <c r="A15" s="1">
        <v>4</v>
      </c>
      <c r="B15" s="1" t="s">
        <v>110</v>
      </c>
      <c r="C15" s="19" t="s">
        <v>111</v>
      </c>
      <c r="D15" s="19" t="s">
        <v>112</v>
      </c>
      <c r="E15" s="19" t="s">
        <v>113</v>
      </c>
      <c r="G15" s="12" t="s">
        <v>79</v>
      </c>
      <c r="H15" s="1" t="s">
        <v>80</v>
      </c>
      <c r="I15" s="1" t="s">
        <v>81</v>
      </c>
      <c r="J15" s="1" t="str">
        <f t="shared" si="7"/>
        <v>L5AB_DEST</v>
      </c>
      <c r="K15" s="1" t="s">
        <v>101</v>
      </c>
      <c r="L15" s="1" t="str">
        <f>_xlfn.CONCAT($B2, $B15)</f>
        <v>mon1l5ab</v>
      </c>
      <c r="M15" s="1" t="str">
        <f t="shared" si="0"/>
        <v>L5AB_DEST</v>
      </c>
      <c r="N15" s="13" t="s">
        <v>84</v>
      </c>
      <c r="O15" s="14" t="s">
        <v>85</v>
      </c>
      <c r="P15" s="15">
        <v>443</v>
      </c>
      <c r="Q15" s="1" t="str">
        <f>CONCATENATE($B15, "_Lab_", $A12, "_File")</f>
        <v>l5ab_Lab_1_File</v>
      </c>
      <c r="R15" s="1" t="s">
        <v>86</v>
      </c>
      <c r="S15" s="1" t="s">
        <v>87</v>
      </c>
      <c r="T15" s="16" t="s">
        <v>88</v>
      </c>
      <c r="U15" s="17" t="str">
        <f t="shared" si="1"/>
        <v>l5ab_Lab2_SNOW_SRC</v>
      </c>
      <c r="V15" s="17" t="str">
        <f t="shared" si="2"/>
        <v>l5ab_Lab2_PGTLP_SRC</v>
      </c>
      <c r="W15" s="1" t="s">
        <v>114</v>
      </c>
      <c r="X15" s="17">
        <v>5432</v>
      </c>
      <c r="Y15" s="17" t="s">
        <v>25</v>
      </c>
      <c r="Z15" s="17" t="s">
        <v>13</v>
      </c>
      <c r="AA15" s="1" t="s">
        <v>19</v>
      </c>
      <c r="AB15" s="17" t="str">
        <f t="shared" si="3"/>
        <v>l5ab_Lab3_HVA_SCH</v>
      </c>
      <c r="AC15" s="17" t="s">
        <v>89</v>
      </c>
      <c r="AD15" s="1" t="s">
        <v>90</v>
      </c>
      <c r="AE15" s="1" t="s">
        <v>115</v>
      </c>
      <c r="AF15" s="17" t="s">
        <v>92</v>
      </c>
      <c r="AG15" s="1" t="s">
        <v>93</v>
      </c>
      <c r="AH15" s="1" t="s">
        <v>94</v>
      </c>
      <c r="AI15" s="1" t="str">
        <f t="shared" si="4"/>
        <v>l5ab_chan</v>
      </c>
      <c r="AJ15" s="18" t="str">
        <f t="shared" si="5"/>
        <v>l5ab_snow</v>
      </c>
      <c r="AK15" s="2" t="s">
        <v>15</v>
      </c>
      <c r="AL15" s="1" t="s">
        <v>17</v>
      </c>
      <c r="AM15" s="1" t="str">
        <f>$C7</f>
        <v>wF3sR8MD2CFkwqcDYK9Y</v>
      </c>
      <c r="AN15" s="1" t="s">
        <v>95</v>
      </c>
      <c r="AO15" s="1" t="s">
        <v>95</v>
      </c>
      <c r="AP15" s="1" t="s">
        <v>95</v>
      </c>
      <c r="AQ15" s="18" t="str">
        <f t="shared" si="6"/>
        <v>l5ab_Lab4_LDP</v>
      </c>
      <c r="AR15" s="1" t="s">
        <v>96</v>
      </c>
    </row>
    <row r="16" spans="1:56" ht="17.25" customHeight="1">
      <c r="A16" s="1">
        <v>5</v>
      </c>
      <c r="B16" s="1" t="s">
        <v>116</v>
      </c>
      <c r="C16" s="19" t="s">
        <v>117</v>
      </c>
      <c r="D16" s="19" t="s">
        <v>118</v>
      </c>
      <c r="E16" s="19" t="s">
        <v>119</v>
      </c>
      <c r="G16" s="12" t="s">
        <v>79</v>
      </c>
      <c r="H16" s="1" t="s">
        <v>80</v>
      </c>
      <c r="I16" s="1" t="s">
        <v>81</v>
      </c>
      <c r="J16" s="1" t="str">
        <f t="shared" si="7"/>
        <v>L5AC_DEST</v>
      </c>
      <c r="K16" s="1" t="s">
        <v>101</v>
      </c>
      <c r="L16" s="1" t="str">
        <f>_xlfn.CONCAT($B2, $B16)</f>
        <v>mon1l5ac</v>
      </c>
      <c r="M16" s="1" t="str">
        <f t="shared" si="0"/>
        <v>L5AC_DEST</v>
      </c>
      <c r="N16" s="13" t="s">
        <v>84</v>
      </c>
      <c r="O16" s="14" t="s">
        <v>85</v>
      </c>
      <c r="P16" s="15">
        <v>443</v>
      </c>
      <c r="Q16" s="1" t="str">
        <f>CONCATENATE($B16, "_Lab_", $A12, "_File")</f>
        <v>l5ac_Lab_1_File</v>
      </c>
      <c r="R16" s="1" t="s">
        <v>86</v>
      </c>
      <c r="S16" s="1" t="s">
        <v>87</v>
      </c>
      <c r="T16" s="16" t="s">
        <v>88</v>
      </c>
      <c r="U16" s="17" t="str">
        <f t="shared" si="1"/>
        <v>l5ac_Lab2_SNOW_SRC</v>
      </c>
      <c r="V16" s="17" t="str">
        <f t="shared" si="2"/>
        <v>l5ac_Lab2_PGTLP_SRC</v>
      </c>
      <c r="W16" s="1" t="s">
        <v>7</v>
      </c>
      <c r="X16" s="17">
        <v>5432</v>
      </c>
      <c r="Y16" s="17" t="s">
        <v>25</v>
      </c>
      <c r="Z16" s="17" t="s">
        <v>13</v>
      </c>
      <c r="AA16" s="1" t="s">
        <v>19</v>
      </c>
      <c r="AB16" s="17" t="str">
        <f t="shared" si="3"/>
        <v>l5ac_Lab3_HVA_SCH</v>
      </c>
      <c r="AC16" s="17" t="s">
        <v>89</v>
      </c>
      <c r="AD16" s="1" t="s">
        <v>90</v>
      </c>
      <c r="AE16" s="1" t="s">
        <v>91</v>
      </c>
      <c r="AF16" s="17" t="s">
        <v>92</v>
      </c>
      <c r="AG16" s="1" t="s">
        <v>93</v>
      </c>
      <c r="AH16" s="1" t="s">
        <v>94</v>
      </c>
      <c r="AI16" s="1" t="str">
        <f t="shared" si="4"/>
        <v>l5ac_chan</v>
      </c>
      <c r="AJ16" s="18" t="str">
        <f t="shared" si="5"/>
        <v>l5ac_snow</v>
      </c>
      <c r="AK16" s="2" t="s">
        <v>21</v>
      </c>
      <c r="AL16" s="1" t="s">
        <v>17</v>
      </c>
      <c r="AM16" s="1" t="s">
        <v>23</v>
      </c>
      <c r="AN16" s="1" t="s">
        <v>95</v>
      </c>
      <c r="AO16" s="1" t="s">
        <v>95</v>
      </c>
      <c r="AP16" s="1" t="s">
        <v>95</v>
      </c>
      <c r="AQ16" s="18" t="str">
        <f t="shared" si="6"/>
        <v>l5ac_Lab4_LDP</v>
      </c>
      <c r="AR16" s="1" t="s">
        <v>96</v>
      </c>
    </row>
    <row r="17" spans="1:44" ht="15.75" customHeight="1">
      <c r="A17" s="1">
        <v>6</v>
      </c>
      <c r="B17" s="1" t="s">
        <v>120</v>
      </c>
      <c r="C17" s="19" t="s">
        <v>121</v>
      </c>
      <c r="D17" s="19" t="s">
        <v>122</v>
      </c>
      <c r="E17" s="19" t="s">
        <v>123</v>
      </c>
      <c r="G17" s="12" t="s">
        <v>79</v>
      </c>
      <c r="H17" s="1" t="s">
        <v>80</v>
      </c>
      <c r="I17" s="1" t="s">
        <v>81</v>
      </c>
      <c r="J17" s="1" t="str">
        <f t="shared" si="7"/>
        <v>L5AD_DEST</v>
      </c>
      <c r="K17" s="1" t="s">
        <v>101</v>
      </c>
      <c r="L17" s="1" t="str">
        <f>_xlfn.CONCAT($B2, $B17)</f>
        <v>mon1l5ad</v>
      </c>
      <c r="M17" s="1" t="str">
        <f t="shared" si="0"/>
        <v>L5AD_DEST</v>
      </c>
      <c r="N17" s="13" t="s">
        <v>84</v>
      </c>
      <c r="O17" s="14" t="s">
        <v>85</v>
      </c>
      <c r="P17" s="15">
        <v>443</v>
      </c>
      <c r="Q17" s="1" t="str">
        <f>CONCATENATE($B17, "_Lab_", $A12, "_File")</f>
        <v>l5ad_Lab_1_File</v>
      </c>
      <c r="R17" s="1" t="s">
        <v>86</v>
      </c>
      <c r="S17" s="1" t="s">
        <v>87</v>
      </c>
      <c r="T17" s="16" t="s">
        <v>88</v>
      </c>
      <c r="U17" s="17" t="str">
        <f t="shared" si="1"/>
        <v>l5ad_Lab2_SNOW_SRC</v>
      </c>
      <c r="V17" s="17" t="str">
        <f t="shared" si="2"/>
        <v>l5ad_Lab2_PGTLP_SRC</v>
      </c>
      <c r="W17" s="1" t="s">
        <v>102</v>
      </c>
      <c r="X17" s="17">
        <v>5432</v>
      </c>
      <c r="Y17" s="17" t="s">
        <v>25</v>
      </c>
      <c r="Z17" s="17" t="s">
        <v>13</v>
      </c>
      <c r="AA17" s="1" t="s">
        <v>19</v>
      </c>
      <c r="AB17" s="17" t="str">
        <f t="shared" si="3"/>
        <v>l5ad_Lab3_HVA_SCH</v>
      </c>
      <c r="AC17" s="17" t="s">
        <v>89</v>
      </c>
      <c r="AD17" s="1" t="s">
        <v>90</v>
      </c>
      <c r="AE17" s="1" t="s">
        <v>103</v>
      </c>
      <c r="AF17" s="17" t="s">
        <v>92</v>
      </c>
      <c r="AG17" s="1" t="s">
        <v>93</v>
      </c>
      <c r="AH17" s="1" t="s">
        <v>94</v>
      </c>
      <c r="AI17" s="1" t="str">
        <f t="shared" si="4"/>
        <v>l5ad_chan</v>
      </c>
      <c r="AJ17" s="18" t="str">
        <f t="shared" si="5"/>
        <v>l5ad_snow</v>
      </c>
      <c r="AK17" s="2" t="s">
        <v>27</v>
      </c>
      <c r="AL17" s="1" t="s">
        <v>17</v>
      </c>
      <c r="AM17" s="1" t="s">
        <v>23</v>
      </c>
      <c r="AN17" s="1" t="s">
        <v>95</v>
      </c>
      <c r="AO17" s="1" t="s">
        <v>95</v>
      </c>
      <c r="AP17" s="1" t="s">
        <v>95</v>
      </c>
      <c r="AQ17" s="18" t="str">
        <f t="shared" si="6"/>
        <v>l5ad_Lab4_LDP</v>
      </c>
      <c r="AR17" s="1" t="s">
        <v>96</v>
      </c>
    </row>
    <row r="18" spans="1:44" ht="15.75" customHeight="1">
      <c r="A18" s="1">
        <v>7</v>
      </c>
      <c r="B18" s="1" t="s">
        <v>124</v>
      </c>
      <c r="C18" s="19" t="s">
        <v>125</v>
      </c>
      <c r="D18" s="19" t="s">
        <v>126</v>
      </c>
      <c r="E18" s="19" t="s">
        <v>127</v>
      </c>
      <c r="G18" s="12" t="s">
        <v>79</v>
      </c>
      <c r="H18" s="1" t="s">
        <v>80</v>
      </c>
      <c r="I18" s="1" t="s">
        <v>81</v>
      </c>
      <c r="J18" s="1" t="str">
        <f t="shared" si="7"/>
        <v>L5AE_DEST</v>
      </c>
      <c r="K18" s="1" t="s">
        <v>101</v>
      </c>
      <c r="L18" s="1" t="str">
        <f>_xlfn.CONCAT($B2, $B18)</f>
        <v>mon1l5ae</v>
      </c>
      <c r="M18" s="1" t="str">
        <f t="shared" si="0"/>
        <v>L5AE_DEST</v>
      </c>
      <c r="N18" s="13" t="s">
        <v>84</v>
      </c>
      <c r="O18" s="14" t="s">
        <v>85</v>
      </c>
      <c r="P18" s="15">
        <v>443</v>
      </c>
      <c r="Q18" s="1" t="str">
        <f>CONCATENATE($B18, "_Lab_", $A12, "_File")</f>
        <v>l5ae_Lab_1_File</v>
      </c>
      <c r="R18" s="1" t="s">
        <v>86</v>
      </c>
      <c r="S18" s="1" t="s">
        <v>87</v>
      </c>
      <c r="T18" s="16" t="s">
        <v>88</v>
      </c>
      <c r="U18" s="17" t="str">
        <f t="shared" si="1"/>
        <v>l5ae_Lab2_SNOW_SRC</v>
      </c>
      <c r="V18" s="17" t="str">
        <f t="shared" si="2"/>
        <v>l5ae_Lab2_PGTLP_SRC</v>
      </c>
      <c r="W18" s="20" t="s">
        <v>108</v>
      </c>
      <c r="X18" s="17">
        <v>5432</v>
      </c>
      <c r="Y18" s="17" t="s">
        <v>25</v>
      </c>
      <c r="Z18" s="17" t="s">
        <v>13</v>
      </c>
      <c r="AA18" s="1" t="s">
        <v>19</v>
      </c>
      <c r="AB18" s="17" t="str">
        <f t="shared" si="3"/>
        <v>l5ae_Lab3_HVA_SCH</v>
      </c>
      <c r="AC18" s="17" t="s">
        <v>89</v>
      </c>
      <c r="AD18" s="1" t="s">
        <v>90</v>
      </c>
      <c r="AE18" s="1" t="s">
        <v>109</v>
      </c>
      <c r="AF18" s="17" t="s">
        <v>92</v>
      </c>
      <c r="AG18" s="1" t="s">
        <v>93</v>
      </c>
      <c r="AH18" s="1" t="s">
        <v>94</v>
      </c>
      <c r="AI18" s="1" t="str">
        <f t="shared" si="4"/>
        <v>l5ae_chan</v>
      </c>
      <c r="AJ18" s="18" t="str">
        <f t="shared" si="5"/>
        <v>l5ae_snow</v>
      </c>
      <c r="AK18" s="2" t="s">
        <v>30</v>
      </c>
      <c r="AL18" s="1" t="s">
        <v>17</v>
      </c>
      <c r="AM18" s="1" t="s">
        <v>23</v>
      </c>
      <c r="AN18" s="1" t="s">
        <v>95</v>
      </c>
      <c r="AO18" s="1" t="s">
        <v>95</v>
      </c>
      <c r="AP18" s="1" t="s">
        <v>95</v>
      </c>
      <c r="AQ18" s="18" t="str">
        <f t="shared" si="6"/>
        <v>l5ae_Lab4_LDP</v>
      </c>
      <c r="AR18" s="1" t="s">
        <v>96</v>
      </c>
    </row>
    <row r="19" spans="1:44" ht="15.75" customHeight="1">
      <c r="A19" s="1">
        <v>8</v>
      </c>
      <c r="B19" s="1" t="s">
        <v>128</v>
      </c>
      <c r="C19" s="19" t="s">
        <v>129</v>
      </c>
      <c r="D19" s="19" t="s">
        <v>130</v>
      </c>
      <c r="E19" s="19" t="s">
        <v>131</v>
      </c>
      <c r="G19" s="12" t="s">
        <v>79</v>
      </c>
      <c r="H19" s="1" t="s">
        <v>80</v>
      </c>
      <c r="I19" s="1" t="s">
        <v>81</v>
      </c>
      <c r="J19" s="1" t="str">
        <f t="shared" si="7"/>
        <v>L5AF_DEST</v>
      </c>
      <c r="K19" s="1" t="s">
        <v>101</v>
      </c>
      <c r="L19" s="1" t="str">
        <f>_xlfn.CONCAT($B2, $B19)</f>
        <v>mon1l5af</v>
      </c>
      <c r="M19" s="1" t="str">
        <f t="shared" si="0"/>
        <v>L5AF_DEST</v>
      </c>
      <c r="N19" s="13" t="s">
        <v>84</v>
      </c>
      <c r="O19" s="14" t="s">
        <v>85</v>
      </c>
      <c r="P19" s="15">
        <v>443</v>
      </c>
      <c r="Q19" s="1" t="str">
        <f>CONCATENATE($B19, "_Lab_", $A12, "_File")</f>
        <v>l5af_Lab_1_File</v>
      </c>
      <c r="R19" s="1" t="s">
        <v>86</v>
      </c>
      <c r="S19" s="1" t="s">
        <v>87</v>
      </c>
      <c r="T19" s="16" t="s">
        <v>88</v>
      </c>
      <c r="U19" s="17" t="str">
        <f t="shared" si="1"/>
        <v>l5af_Lab2_SNOW_SRC</v>
      </c>
      <c r="V19" s="17" t="str">
        <f t="shared" si="2"/>
        <v>l5af_Lab2_PGTLP_SRC</v>
      </c>
      <c r="W19" s="1" t="s">
        <v>114</v>
      </c>
      <c r="X19" s="17">
        <v>5432</v>
      </c>
      <c r="Y19" s="17" t="s">
        <v>25</v>
      </c>
      <c r="Z19" s="17" t="s">
        <v>13</v>
      </c>
      <c r="AA19" s="1" t="s">
        <v>19</v>
      </c>
      <c r="AB19" s="17" t="str">
        <f t="shared" si="3"/>
        <v>l5af_Lab3_HVA_SCH</v>
      </c>
      <c r="AC19" s="17" t="s">
        <v>89</v>
      </c>
      <c r="AD19" s="1" t="s">
        <v>90</v>
      </c>
      <c r="AE19" s="1" t="s">
        <v>115</v>
      </c>
      <c r="AF19" s="17" t="s">
        <v>92</v>
      </c>
      <c r="AG19" s="1" t="s">
        <v>93</v>
      </c>
      <c r="AH19" s="1" t="s">
        <v>94</v>
      </c>
      <c r="AI19" s="1" t="str">
        <f t="shared" si="4"/>
        <v>l5af_chan</v>
      </c>
      <c r="AJ19" s="18" t="str">
        <f t="shared" si="5"/>
        <v>l5af_snow</v>
      </c>
      <c r="AK19" s="2" t="s">
        <v>9</v>
      </c>
      <c r="AL19" s="1" t="s">
        <v>17</v>
      </c>
      <c r="AM19" s="1" t="s">
        <v>23</v>
      </c>
      <c r="AN19" s="1" t="s">
        <v>95</v>
      </c>
      <c r="AO19" s="1" t="s">
        <v>95</v>
      </c>
      <c r="AP19" s="1" t="s">
        <v>95</v>
      </c>
      <c r="AQ19" s="18" t="str">
        <f t="shared" si="6"/>
        <v>l5af_Lab4_LDP</v>
      </c>
      <c r="AR19" s="1" t="s">
        <v>96</v>
      </c>
    </row>
    <row r="20" spans="1:44" ht="15.75" customHeight="1">
      <c r="A20" s="1">
        <v>9</v>
      </c>
      <c r="B20" s="1" t="s">
        <v>132</v>
      </c>
      <c r="C20" s="19" t="s">
        <v>133</v>
      </c>
      <c r="D20" s="19" t="s">
        <v>134</v>
      </c>
      <c r="E20" s="19" t="s">
        <v>135</v>
      </c>
      <c r="G20" s="12" t="s">
        <v>79</v>
      </c>
      <c r="H20" s="1" t="s">
        <v>80</v>
      </c>
      <c r="I20" s="1" t="s">
        <v>81</v>
      </c>
      <c r="J20" s="1" t="str">
        <f t="shared" si="7"/>
        <v>L5AG_DEST</v>
      </c>
      <c r="K20" s="1" t="s">
        <v>101</v>
      </c>
      <c r="L20" s="1" t="str">
        <f>_xlfn.CONCAT($B2, $B20)</f>
        <v>mon1l5ag</v>
      </c>
      <c r="M20" s="1" t="str">
        <f t="shared" si="0"/>
        <v>L5AG_DEST</v>
      </c>
      <c r="N20" s="13" t="s">
        <v>84</v>
      </c>
      <c r="O20" s="14" t="s">
        <v>85</v>
      </c>
      <c r="P20" s="15">
        <v>443</v>
      </c>
      <c r="Q20" s="1" t="str">
        <f>CONCATENATE($B20, "_Lab_", $A12, "_File")</f>
        <v>l5ag_Lab_1_File</v>
      </c>
      <c r="R20" s="1" t="s">
        <v>86</v>
      </c>
      <c r="S20" s="1" t="s">
        <v>87</v>
      </c>
      <c r="T20" s="16" t="s">
        <v>88</v>
      </c>
      <c r="U20" s="17" t="str">
        <f t="shared" si="1"/>
        <v>l5ag_Lab2_SNOW_SRC</v>
      </c>
      <c r="V20" s="17" t="str">
        <f t="shared" si="2"/>
        <v>l5ag_Lab2_PGTLP_SRC</v>
      </c>
      <c r="W20" s="1" t="s">
        <v>7</v>
      </c>
      <c r="X20" s="17">
        <v>5432</v>
      </c>
      <c r="Y20" s="17" t="s">
        <v>25</v>
      </c>
      <c r="Z20" s="17" t="s">
        <v>13</v>
      </c>
      <c r="AA20" s="1" t="s">
        <v>19</v>
      </c>
      <c r="AB20" s="17" t="str">
        <f t="shared" si="3"/>
        <v>l5ag_Lab3_HVA_SCH</v>
      </c>
      <c r="AC20" s="17" t="s">
        <v>89</v>
      </c>
      <c r="AD20" s="1" t="s">
        <v>90</v>
      </c>
      <c r="AE20" s="1" t="s">
        <v>91</v>
      </c>
      <c r="AF20" s="17" t="s">
        <v>92</v>
      </c>
      <c r="AG20" s="1" t="s">
        <v>93</v>
      </c>
      <c r="AH20" s="1" t="s">
        <v>94</v>
      </c>
      <c r="AI20" s="1" t="str">
        <f t="shared" si="4"/>
        <v>l5ag_chan</v>
      </c>
      <c r="AJ20" s="18" t="str">
        <f t="shared" si="5"/>
        <v>l5ag_snow</v>
      </c>
      <c r="AK20" s="2" t="s">
        <v>15</v>
      </c>
      <c r="AL20" s="1" t="s">
        <v>17</v>
      </c>
      <c r="AM20" s="1" t="s">
        <v>23</v>
      </c>
      <c r="AN20" s="1" t="s">
        <v>95</v>
      </c>
      <c r="AO20" s="1" t="s">
        <v>95</v>
      </c>
      <c r="AP20" s="1" t="s">
        <v>95</v>
      </c>
      <c r="AQ20" s="18" t="str">
        <f t="shared" si="6"/>
        <v>l5ag_Lab4_LDP</v>
      </c>
      <c r="AR20" s="1" t="s">
        <v>96</v>
      </c>
    </row>
    <row r="21" spans="1:44" ht="15.75" customHeight="1">
      <c r="A21" s="1">
        <v>10</v>
      </c>
      <c r="B21" s="1" t="s">
        <v>136</v>
      </c>
      <c r="C21" s="19" t="s">
        <v>137</v>
      </c>
      <c r="D21" s="19" t="s">
        <v>138</v>
      </c>
      <c r="E21" s="19" t="s">
        <v>139</v>
      </c>
      <c r="G21" s="12" t="s">
        <v>79</v>
      </c>
      <c r="H21" s="1" t="s">
        <v>80</v>
      </c>
      <c r="I21" s="1" t="s">
        <v>81</v>
      </c>
      <c r="J21" s="1" t="str">
        <f t="shared" si="7"/>
        <v>L5AH_DEST</v>
      </c>
      <c r="K21" s="1" t="s">
        <v>101</v>
      </c>
      <c r="L21" s="1" t="str">
        <f>_xlfn.CONCAT($B2, $B21)</f>
        <v>mon1l5ah</v>
      </c>
      <c r="M21" s="1" t="str">
        <f t="shared" si="0"/>
        <v>L5AH_DEST</v>
      </c>
      <c r="N21" s="13" t="s">
        <v>84</v>
      </c>
      <c r="O21" s="14" t="s">
        <v>85</v>
      </c>
      <c r="P21" s="15">
        <v>443</v>
      </c>
      <c r="Q21" s="1" t="str">
        <f>CONCATENATE($B21, "_Lab_", $A12, "_File")</f>
        <v>l5ah_Lab_1_File</v>
      </c>
      <c r="R21" s="1" t="s">
        <v>86</v>
      </c>
      <c r="S21" s="1" t="s">
        <v>87</v>
      </c>
      <c r="T21" s="16" t="s">
        <v>88</v>
      </c>
      <c r="U21" s="17" t="str">
        <f t="shared" si="1"/>
        <v>l5ah_Lab2_SNOW_SRC</v>
      </c>
      <c r="V21" s="17" t="str">
        <f t="shared" si="2"/>
        <v>l5ah_Lab2_PGTLP_SRC</v>
      </c>
      <c r="W21" s="1" t="s">
        <v>102</v>
      </c>
      <c r="X21" s="17">
        <v>5432</v>
      </c>
      <c r="Y21" s="17" t="s">
        <v>25</v>
      </c>
      <c r="Z21" s="17" t="s">
        <v>13</v>
      </c>
      <c r="AA21" s="1" t="s">
        <v>19</v>
      </c>
      <c r="AB21" s="17" t="str">
        <f t="shared" si="3"/>
        <v>l5ah_Lab3_HVA_SCH</v>
      </c>
      <c r="AC21" s="17" t="s">
        <v>89</v>
      </c>
      <c r="AD21" s="1" t="s">
        <v>90</v>
      </c>
      <c r="AE21" s="1" t="s">
        <v>103</v>
      </c>
      <c r="AF21" s="17" t="s">
        <v>92</v>
      </c>
      <c r="AG21" s="1" t="s">
        <v>93</v>
      </c>
      <c r="AH21" s="1" t="s">
        <v>94</v>
      </c>
      <c r="AI21" s="1" t="str">
        <f t="shared" si="4"/>
        <v>l5ah_chan</v>
      </c>
      <c r="AJ21" s="18" t="str">
        <f t="shared" si="5"/>
        <v>l5ah_snow</v>
      </c>
      <c r="AK21" s="2" t="s">
        <v>21</v>
      </c>
      <c r="AL21" s="1" t="s">
        <v>17</v>
      </c>
      <c r="AM21" s="1" t="s">
        <v>23</v>
      </c>
      <c r="AN21" s="1" t="s">
        <v>95</v>
      </c>
      <c r="AO21" s="1" t="s">
        <v>95</v>
      </c>
      <c r="AP21" s="1" t="s">
        <v>95</v>
      </c>
      <c r="AQ21" s="18" t="str">
        <f t="shared" si="6"/>
        <v>l5ah_Lab4_LDP</v>
      </c>
      <c r="AR21" s="1" t="s">
        <v>96</v>
      </c>
    </row>
    <row r="22" spans="1:44" ht="15.75" customHeight="1">
      <c r="A22" s="1">
        <v>11</v>
      </c>
      <c r="B22" s="1" t="s">
        <v>140</v>
      </c>
      <c r="C22" s="19" t="s">
        <v>141</v>
      </c>
      <c r="D22" s="19" t="s">
        <v>142</v>
      </c>
      <c r="E22" s="19" t="s">
        <v>143</v>
      </c>
      <c r="G22" s="12" t="s">
        <v>79</v>
      </c>
      <c r="H22" s="1" t="s">
        <v>80</v>
      </c>
      <c r="I22" s="1" t="s">
        <v>81</v>
      </c>
      <c r="J22" s="1" t="str">
        <f t="shared" si="7"/>
        <v>L5AI_DEST</v>
      </c>
      <c r="K22" s="1" t="s">
        <v>101</v>
      </c>
      <c r="L22" s="1" t="str">
        <f>_xlfn.CONCAT($B2, $B22)</f>
        <v>mon1l5ai</v>
      </c>
      <c r="M22" s="1" t="str">
        <f t="shared" si="0"/>
        <v>L5AI_DEST</v>
      </c>
      <c r="N22" s="13" t="s">
        <v>84</v>
      </c>
      <c r="O22" s="14" t="s">
        <v>85</v>
      </c>
      <c r="P22" s="15">
        <v>443</v>
      </c>
      <c r="Q22" s="1" t="str">
        <f>CONCATENATE($B22, "_Lab_", $A12, "_File")</f>
        <v>l5ai_Lab_1_File</v>
      </c>
      <c r="R22" s="1" t="s">
        <v>86</v>
      </c>
      <c r="S22" s="1" t="s">
        <v>87</v>
      </c>
      <c r="T22" s="16" t="s">
        <v>88</v>
      </c>
      <c r="U22" s="17" t="str">
        <f t="shared" si="1"/>
        <v>l5ai_Lab2_SNOW_SRC</v>
      </c>
      <c r="V22" s="17" t="str">
        <f t="shared" si="2"/>
        <v>l5ai_Lab2_PGTLP_SRC</v>
      </c>
      <c r="W22" s="20" t="s">
        <v>108</v>
      </c>
      <c r="X22" s="17">
        <v>5432</v>
      </c>
      <c r="Y22" s="17" t="s">
        <v>25</v>
      </c>
      <c r="Z22" s="17" t="s">
        <v>13</v>
      </c>
      <c r="AA22" s="1" t="s">
        <v>19</v>
      </c>
      <c r="AB22" s="17" t="str">
        <f t="shared" si="3"/>
        <v>l5ai_Lab3_HVA_SCH</v>
      </c>
      <c r="AC22" s="17" t="s">
        <v>89</v>
      </c>
      <c r="AD22" s="1" t="s">
        <v>90</v>
      </c>
      <c r="AE22" s="1" t="s">
        <v>109</v>
      </c>
      <c r="AF22" s="17" t="s">
        <v>92</v>
      </c>
      <c r="AG22" s="1" t="s">
        <v>93</v>
      </c>
      <c r="AH22" s="1" t="s">
        <v>94</v>
      </c>
      <c r="AI22" s="1" t="str">
        <f t="shared" si="4"/>
        <v>l5ai_chan</v>
      </c>
      <c r="AJ22" s="18" t="str">
        <f t="shared" si="5"/>
        <v>l5ai_snow</v>
      </c>
      <c r="AK22" s="2" t="s">
        <v>27</v>
      </c>
      <c r="AL22" s="1" t="s">
        <v>17</v>
      </c>
      <c r="AM22" s="1" t="s">
        <v>23</v>
      </c>
      <c r="AN22" s="1" t="s">
        <v>95</v>
      </c>
      <c r="AO22" s="1" t="s">
        <v>95</v>
      </c>
      <c r="AP22" s="1" t="s">
        <v>95</v>
      </c>
      <c r="AQ22" s="18" t="str">
        <f t="shared" si="6"/>
        <v>l5ai_Lab4_LDP</v>
      </c>
      <c r="AR22" s="1" t="s">
        <v>96</v>
      </c>
    </row>
    <row r="23" spans="1:44" ht="15.75" customHeight="1">
      <c r="A23" s="1">
        <v>12</v>
      </c>
      <c r="B23" s="1" t="s">
        <v>144</v>
      </c>
      <c r="C23" s="19" t="s">
        <v>141</v>
      </c>
      <c r="D23" s="19" t="s">
        <v>145</v>
      </c>
      <c r="E23" s="19" t="s">
        <v>146</v>
      </c>
      <c r="G23" s="12" t="s">
        <v>79</v>
      </c>
      <c r="H23" s="1" t="s">
        <v>80</v>
      </c>
      <c r="I23" s="1" t="s">
        <v>81</v>
      </c>
      <c r="J23" s="1" t="str">
        <f t="shared" si="7"/>
        <v>L5AJ_DEST</v>
      </c>
      <c r="K23" s="1" t="s">
        <v>101</v>
      </c>
      <c r="L23" s="1" t="str">
        <f>_xlfn.CONCAT($B2, $B23)</f>
        <v>mon1l5aj</v>
      </c>
      <c r="M23" s="1" t="str">
        <f t="shared" si="0"/>
        <v>L5AJ_DEST</v>
      </c>
      <c r="N23" s="13" t="s">
        <v>84</v>
      </c>
      <c r="O23" s="14" t="s">
        <v>85</v>
      </c>
      <c r="P23" s="15">
        <v>443</v>
      </c>
      <c r="Q23" s="1" t="str">
        <f>CONCATENATE($B23, "_Lab_", $A12, "_File")</f>
        <v>l5aj_Lab_1_File</v>
      </c>
      <c r="R23" s="1" t="s">
        <v>86</v>
      </c>
      <c r="S23" s="1" t="s">
        <v>87</v>
      </c>
      <c r="T23" s="16" t="s">
        <v>88</v>
      </c>
      <c r="U23" s="17" t="str">
        <f t="shared" si="1"/>
        <v>l5aj_Lab2_SNOW_SRC</v>
      </c>
      <c r="V23" s="17" t="str">
        <f t="shared" si="2"/>
        <v>l5aj_Lab2_PGTLP_SRC</v>
      </c>
      <c r="W23" s="1" t="s">
        <v>114</v>
      </c>
      <c r="X23" s="17">
        <v>5432</v>
      </c>
      <c r="Y23" s="17" t="s">
        <v>25</v>
      </c>
      <c r="Z23" s="17" t="s">
        <v>13</v>
      </c>
      <c r="AA23" s="1" t="s">
        <v>19</v>
      </c>
      <c r="AB23" s="17" t="str">
        <f t="shared" si="3"/>
        <v>l5aj_Lab3_HVA_SCH</v>
      </c>
      <c r="AC23" s="17" t="s">
        <v>89</v>
      </c>
      <c r="AD23" s="1" t="s">
        <v>90</v>
      </c>
      <c r="AE23" s="1" t="s">
        <v>115</v>
      </c>
      <c r="AF23" s="17" t="s">
        <v>92</v>
      </c>
      <c r="AG23" s="1" t="s">
        <v>93</v>
      </c>
      <c r="AH23" s="1" t="s">
        <v>94</v>
      </c>
      <c r="AI23" s="1" t="str">
        <f t="shared" si="4"/>
        <v>l5aj_chan</v>
      </c>
      <c r="AJ23" s="18" t="str">
        <f t="shared" si="5"/>
        <v>l5aj_snow</v>
      </c>
      <c r="AK23" s="2" t="s">
        <v>30</v>
      </c>
      <c r="AL23" s="1" t="s">
        <v>17</v>
      </c>
      <c r="AM23" s="1" t="s">
        <v>23</v>
      </c>
      <c r="AN23" s="1" t="s">
        <v>95</v>
      </c>
      <c r="AO23" s="1" t="s">
        <v>95</v>
      </c>
      <c r="AP23" s="1" t="s">
        <v>95</v>
      </c>
      <c r="AQ23" s="18" t="str">
        <f t="shared" si="6"/>
        <v>l5aj_Lab4_LDP</v>
      </c>
      <c r="AR23" s="1" t="s">
        <v>96</v>
      </c>
    </row>
    <row r="24" spans="1:44" ht="15.75" customHeight="1">
      <c r="A24" s="1">
        <v>13</v>
      </c>
      <c r="B24" s="1" t="s">
        <v>147</v>
      </c>
      <c r="C24" s="19" t="s">
        <v>148</v>
      </c>
      <c r="D24" s="19" t="s">
        <v>149</v>
      </c>
      <c r="E24" s="19" t="s">
        <v>150</v>
      </c>
      <c r="G24" s="12" t="s">
        <v>79</v>
      </c>
      <c r="H24" s="1" t="s">
        <v>80</v>
      </c>
      <c r="I24" s="1" t="s">
        <v>81</v>
      </c>
      <c r="J24" s="1" t="str">
        <f t="shared" si="7"/>
        <v>L5AK_DEST</v>
      </c>
      <c r="K24" s="1" t="s">
        <v>101</v>
      </c>
      <c r="L24" s="1" t="str">
        <f>_xlfn.CONCAT($B2, $B24)</f>
        <v>mon1l5ak</v>
      </c>
      <c r="M24" s="1" t="str">
        <f t="shared" si="0"/>
        <v>L5AK_DEST</v>
      </c>
      <c r="N24" s="13" t="s">
        <v>84</v>
      </c>
      <c r="O24" s="14" t="s">
        <v>85</v>
      </c>
      <c r="P24" s="15">
        <v>443</v>
      </c>
      <c r="Q24" s="1" t="str">
        <f>CONCATENATE($B24, "_Lab_", $A12, "_File")</f>
        <v>l5ak_Lab_1_File</v>
      </c>
      <c r="R24" s="1" t="s">
        <v>86</v>
      </c>
      <c r="S24" s="1" t="s">
        <v>87</v>
      </c>
      <c r="T24" s="16" t="s">
        <v>88</v>
      </c>
      <c r="U24" s="17" t="str">
        <f t="shared" si="1"/>
        <v>l5ak_Lab2_SNOW_SRC</v>
      </c>
      <c r="V24" s="17" t="str">
        <f t="shared" si="2"/>
        <v>l5ak_Lab2_PGTLP_SRC</v>
      </c>
      <c r="W24" s="1" t="s">
        <v>7</v>
      </c>
      <c r="X24" s="17">
        <v>5432</v>
      </c>
      <c r="Y24" s="17" t="s">
        <v>25</v>
      </c>
      <c r="Z24" s="17" t="s">
        <v>13</v>
      </c>
      <c r="AA24" s="1" t="s">
        <v>19</v>
      </c>
      <c r="AB24" s="17" t="str">
        <f t="shared" si="3"/>
        <v>l5ak_Lab3_HVA_SCH</v>
      </c>
      <c r="AC24" s="17" t="s">
        <v>89</v>
      </c>
      <c r="AD24" s="1" t="s">
        <v>90</v>
      </c>
      <c r="AE24" s="1" t="s">
        <v>91</v>
      </c>
      <c r="AF24" s="17" t="s">
        <v>92</v>
      </c>
      <c r="AG24" s="1" t="s">
        <v>93</v>
      </c>
      <c r="AH24" s="1" t="s">
        <v>94</v>
      </c>
      <c r="AI24" s="1" t="str">
        <f t="shared" si="4"/>
        <v>l5ak_chan</v>
      </c>
      <c r="AJ24" s="18" t="str">
        <f t="shared" si="5"/>
        <v>l5ak_snow</v>
      </c>
      <c r="AK24" s="2" t="s">
        <v>9</v>
      </c>
      <c r="AL24" s="1" t="s">
        <v>17</v>
      </c>
      <c r="AM24" s="1" t="s">
        <v>23</v>
      </c>
      <c r="AN24" s="1" t="s">
        <v>95</v>
      </c>
      <c r="AO24" s="1" t="s">
        <v>95</v>
      </c>
      <c r="AP24" s="1" t="s">
        <v>95</v>
      </c>
      <c r="AQ24" s="18" t="str">
        <f t="shared" si="6"/>
        <v>l5ak_Lab4_LDP</v>
      </c>
      <c r="AR24" s="1" t="s">
        <v>96</v>
      </c>
    </row>
    <row r="25" spans="1:44" ht="15.75" customHeight="1">
      <c r="A25" s="1">
        <v>14</v>
      </c>
      <c r="B25" s="1" t="s">
        <v>151</v>
      </c>
      <c r="C25" s="19" t="s">
        <v>152</v>
      </c>
      <c r="D25" s="19" t="s">
        <v>153</v>
      </c>
      <c r="E25" s="19" t="s">
        <v>154</v>
      </c>
      <c r="G25" s="12" t="s">
        <v>79</v>
      </c>
      <c r="H25" s="1" t="s">
        <v>80</v>
      </c>
      <c r="I25" s="1" t="s">
        <v>81</v>
      </c>
      <c r="J25" s="1" t="str">
        <f t="shared" si="7"/>
        <v>L5AM_DEST</v>
      </c>
      <c r="K25" s="1" t="s">
        <v>101</v>
      </c>
      <c r="L25" s="1" t="str">
        <f>_xlfn.CONCAT($B2, $B25)</f>
        <v>mon1l5am</v>
      </c>
      <c r="M25" s="1" t="str">
        <f t="shared" si="0"/>
        <v>L5AM_DEST</v>
      </c>
      <c r="N25" s="13" t="s">
        <v>84</v>
      </c>
      <c r="O25" s="14" t="s">
        <v>85</v>
      </c>
      <c r="P25" s="15">
        <v>443</v>
      </c>
      <c r="Q25" s="1" t="str">
        <f>CONCATENATE($B25, "_Lab_", $A12, "_File")</f>
        <v>l5am_Lab_1_File</v>
      </c>
      <c r="R25" s="1" t="s">
        <v>86</v>
      </c>
      <c r="S25" s="1" t="s">
        <v>87</v>
      </c>
      <c r="T25" s="16" t="s">
        <v>88</v>
      </c>
      <c r="U25" s="17" t="str">
        <f t="shared" si="1"/>
        <v>l5am_Lab2_SNOW_SRC</v>
      </c>
      <c r="V25" s="17" t="str">
        <f t="shared" si="2"/>
        <v>l5am_Lab2_PGTLP_SRC</v>
      </c>
      <c r="W25" s="1" t="s">
        <v>102</v>
      </c>
      <c r="X25" s="17">
        <v>5432</v>
      </c>
      <c r="Y25" s="17" t="s">
        <v>25</v>
      </c>
      <c r="Z25" s="17" t="s">
        <v>13</v>
      </c>
      <c r="AA25" s="1" t="s">
        <v>19</v>
      </c>
      <c r="AB25" s="17" t="str">
        <f t="shared" si="3"/>
        <v>l5am_Lab3_HVA_SCH</v>
      </c>
      <c r="AC25" s="17" t="s">
        <v>89</v>
      </c>
      <c r="AD25" s="1" t="s">
        <v>90</v>
      </c>
      <c r="AE25" s="1" t="s">
        <v>103</v>
      </c>
      <c r="AF25" s="17" t="s">
        <v>92</v>
      </c>
      <c r="AG25" s="1" t="s">
        <v>93</v>
      </c>
      <c r="AH25" s="1" t="s">
        <v>94</v>
      </c>
      <c r="AI25" s="1" t="str">
        <f t="shared" si="4"/>
        <v>l5am_chan</v>
      </c>
      <c r="AJ25" s="18" t="str">
        <f t="shared" si="5"/>
        <v>l5am_snow</v>
      </c>
      <c r="AK25" s="2" t="s">
        <v>15</v>
      </c>
      <c r="AL25" s="1" t="s">
        <v>17</v>
      </c>
      <c r="AM25" s="1" t="s">
        <v>23</v>
      </c>
      <c r="AN25" s="1" t="s">
        <v>95</v>
      </c>
      <c r="AO25" s="1" t="s">
        <v>95</v>
      </c>
      <c r="AP25" s="1" t="s">
        <v>95</v>
      </c>
      <c r="AQ25" s="18" t="str">
        <f t="shared" si="6"/>
        <v>l5am_Lab4_LDP</v>
      </c>
      <c r="AR25" s="1" t="s">
        <v>96</v>
      </c>
    </row>
    <row r="26" spans="1:44" ht="15.75" customHeight="1">
      <c r="A26" s="1">
        <v>15</v>
      </c>
      <c r="B26" s="1" t="s">
        <v>155</v>
      </c>
      <c r="C26" s="19" t="s">
        <v>156</v>
      </c>
      <c r="D26" s="19" t="s">
        <v>157</v>
      </c>
      <c r="E26" s="19" t="s">
        <v>158</v>
      </c>
      <c r="G26" s="12" t="s">
        <v>79</v>
      </c>
      <c r="H26" s="1" t="s">
        <v>80</v>
      </c>
      <c r="I26" s="1" t="s">
        <v>81</v>
      </c>
      <c r="J26" s="1" t="str">
        <f t="shared" si="7"/>
        <v>L5AN_DEST</v>
      </c>
      <c r="K26" s="1" t="s">
        <v>101</v>
      </c>
      <c r="L26" s="1" t="str">
        <f>_xlfn.CONCAT($B2, $B26)</f>
        <v>mon1l5an</v>
      </c>
      <c r="M26" s="1" t="str">
        <f t="shared" si="0"/>
        <v>L5AN_DEST</v>
      </c>
      <c r="N26" s="13" t="s">
        <v>84</v>
      </c>
      <c r="O26" s="14" t="s">
        <v>85</v>
      </c>
      <c r="P26" s="15">
        <v>443</v>
      </c>
      <c r="Q26" s="1" t="str">
        <f>CONCATENATE($B26, "_Lab_", $A12, "_File")</f>
        <v>l5an_Lab_1_File</v>
      </c>
      <c r="R26" s="1" t="s">
        <v>86</v>
      </c>
      <c r="S26" s="1" t="s">
        <v>87</v>
      </c>
      <c r="T26" s="16" t="s">
        <v>88</v>
      </c>
      <c r="U26" s="17" t="str">
        <f t="shared" si="1"/>
        <v>l5an_Lab2_SNOW_SRC</v>
      </c>
      <c r="V26" s="17" t="str">
        <f t="shared" si="2"/>
        <v>l5an_Lab2_PGTLP_SRC</v>
      </c>
      <c r="W26" s="20" t="s">
        <v>108</v>
      </c>
      <c r="X26" s="17">
        <v>5432</v>
      </c>
      <c r="Y26" s="17" t="s">
        <v>25</v>
      </c>
      <c r="Z26" s="17" t="s">
        <v>13</v>
      </c>
      <c r="AA26" s="1" t="s">
        <v>19</v>
      </c>
      <c r="AB26" s="17" t="str">
        <f t="shared" si="3"/>
        <v>l5an_Lab3_HVA_SCH</v>
      </c>
      <c r="AC26" s="17" t="s">
        <v>89</v>
      </c>
      <c r="AD26" s="1" t="s">
        <v>90</v>
      </c>
      <c r="AE26" s="1" t="s">
        <v>109</v>
      </c>
      <c r="AF26" s="17" t="s">
        <v>92</v>
      </c>
      <c r="AG26" s="1" t="s">
        <v>93</v>
      </c>
      <c r="AH26" s="1" t="s">
        <v>94</v>
      </c>
      <c r="AI26" s="1" t="str">
        <f t="shared" si="4"/>
        <v>l5an_chan</v>
      </c>
      <c r="AJ26" s="18" t="str">
        <f t="shared" si="5"/>
        <v>l5an_snow</v>
      </c>
      <c r="AK26" s="2" t="s">
        <v>21</v>
      </c>
      <c r="AL26" s="1" t="s">
        <v>17</v>
      </c>
      <c r="AM26" s="1" t="s">
        <v>23</v>
      </c>
      <c r="AN26" s="1" t="s">
        <v>95</v>
      </c>
      <c r="AO26" s="1" t="s">
        <v>95</v>
      </c>
      <c r="AP26" s="1" t="s">
        <v>95</v>
      </c>
      <c r="AQ26" s="18" t="str">
        <f t="shared" si="6"/>
        <v>l5an_Lab4_LDP</v>
      </c>
      <c r="AR26" s="1" t="s">
        <v>96</v>
      </c>
    </row>
    <row r="27" spans="1:44" ht="15.75" customHeight="1">
      <c r="A27" s="1">
        <v>16</v>
      </c>
      <c r="B27" s="1" t="s">
        <v>159</v>
      </c>
      <c r="C27" s="19" t="s">
        <v>160</v>
      </c>
      <c r="D27" s="19" t="s">
        <v>161</v>
      </c>
      <c r="E27" s="21" t="s">
        <v>162</v>
      </c>
      <c r="G27" s="12" t="s">
        <v>79</v>
      </c>
      <c r="H27" s="1" t="s">
        <v>80</v>
      </c>
      <c r="I27" s="1" t="s">
        <v>81</v>
      </c>
      <c r="J27" s="1" t="str">
        <f t="shared" si="7"/>
        <v>L5AO_DEST</v>
      </c>
      <c r="K27" s="1" t="s">
        <v>101</v>
      </c>
      <c r="L27" s="1" t="str">
        <f>_xlfn.CONCAT($B2, $B27)</f>
        <v>mon1l5ao</v>
      </c>
      <c r="M27" s="1" t="str">
        <f t="shared" si="0"/>
        <v>L5AO_DEST</v>
      </c>
      <c r="N27" s="13" t="s">
        <v>84</v>
      </c>
      <c r="O27" s="14" t="s">
        <v>85</v>
      </c>
      <c r="P27" s="15">
        <v>443</v>
      </c>
      <c r="Q27" s="1" t="str">
        <f>CONCATENATE($B27, "_Lab_", $A12, "_File")</f>
        <v>l5ao_Lab_1_File</v>
      </c>
      <c r="R27" s="1" t="s">
        <v>86</v>
      </c>
      <c r="S27" s="1" t="s">
        <v>87</v>
      </c>
      <c r="T27" s="16" t="s">
        <v>88</v>
      </c>
      <c r="U27" s="17" t="str">
        <f t="shared" si="1"/>
        <v>l5ao_Lab2_SNOW_SRC</v>
      </c>
      <c r="V27" s="17" t="str">
        <f t="shared" si="2"/>
        <v>l5ao_Lab2_PGTLP_SRC</v>
      </c>
      <c r="W27" s="1" t="s">
        <v>114</v>
      </c>
      <c r="X27" s="17">
        <v>5432</v>
      </c>
      <c r="Y27" s="17" t="s">
        <v>25</v>
      </c>
      <c r="Z27" s="17" t="s">
        <v>13</v>
      </c>
      <c r="AA27" s="1" t="s">
        <v>19</v>
      </c>
      <c r="AB27" s="17" t="str">
        <f t="shared" si="3"/>
        <v>l5ao_Lab3_HVA_SCH</v>
      </c>
      <c r="AC27" s="17" t="s">
        <v>89</v>
      </c>
      <c r="AD27" s="1" t="s">
        <v>90</v>
      </c>
      <c r="AE27" s="1" t="s">
        <v>115</v>
      </c>
      <c r="AF27" s="17" t="s">
        <v>92</v>
      </c>
      <c r="AG27" s="1" t="s">
        <v>93</v>
      </c>
      <c r="AH27" s="1" t="s">
        <v>94</v>
      </c>
      <c r="AI27" s="1" t="str">
        <f t="shared" si="4"/>
        <v>l5ao_chan</v>
      </c>
      <c r="AJ27" s="18" t="str">
        <f t="shared" si="5"/>
        <v>l5ao_snow</v>
      </c>
      <c r="AK27" s="2" t="s">
        <v>27</v>
      </c>
      <c r="AL27" s="1" t="s">
        <v>17</v>
      </c>
      <c r="AM27" s="1" t="s">
        <v>23</v>
      </c>
      <c r="AN27" s="1" t="s">
        <v>95</v>
      </c>
      <c r="AO27" s="1" t="s">
        <v>95</v>
      </c>
      <c r="AP27" s="1" t="s">
        <v>95</v>
      </c>
      <c r="AQ27" s="18" t="str">
        <f t="shared" si="6"/>
        <v>l5ao_Lab4_LDP</v>
      </c>
      <c r="AR27" s="1" t="s">
        <v>96</v>
      </c>
    </row>
    <row r="28" spans="1:44" ht="15.75" customHeight="1">
      <c r="A28" s="1">
        <v>17</v>
      </c>
      <c r="B28" s="1" t="s">
        <v>163</v>
      </c>
      <c r="C28" s="19" t="s">
        <v>164</v>
      </c>
      <c r="D28" s="19" t="s">
        <v>165</v>
      </c>
      <c r="E28" s="19" t="s">
        <v>166</v>
      </c>
      <c r="G28" s="12" t="s">
        <v>79</v>
      </c>
      <c r="H28" s="1" t="s">
        <v>80</v>
      </c>
      <c r="I28" s="1" t="s">
        <v>81</v>
      </c>
      <c r="J28" s="1" t="str">
        <f t="shared" si="7"/>
        <v>L5AP_DEST</v>
      </c>
      <c r="K28" s="1" t="s">
        <v>101</v>
      </c>
      <c r="L28" s="1" t="str">
        <f>_xlfn.CONCAT($B2, $B28)</f>
        <v>mon1l5ap</v>
      </c>
      <c r="M28" s="1" t="str">
        <f t="shared" si="0"/>
        <v>L5AP_DEST</v>
      </c>
      <c r="N28" s="13" t="s">
        <v>84</v>
      </c>
      <c r="O28" s="14" t="s">
        <v>85</v>
      </c>
      <c r="P28" s="15">
        <v>443</v>
      </c>
      <c r="Q28" s="1" t="str">
        <f>CONCATENATE($B28, "_Lab_", $A12, "_File")</f>
        <v>l5ap_Lab_1_File</v>
      </c>
      <c r="R28" s="1" t="s">
        <v>86</v>
      </c>
      <c r="S28" s="1" t="s">
        <v>87</v>
      </c>
      <c r="T28" s="16" t="s">
        <v>88</v>
      </c>
      <c r="U28" s="17" t="str">
        <f t="shared" si="1"/>
        <v>l5ap_Lab2_SNOW_SRC</v>
      </c>
      <c r="V28" s="17" t="str">
        <f t="shared" si="2"/>
        <v>l5ap_Lab2_PGTLP_SRC</v>
      </c>
      <c r="W28" s="1" t="s">
        <v>7</v>
      </c>
      <c r="X28" s="17">
        <v>5432</v>
      </c>
      <c r="Y28" s="17" t="s">
        <v>25</v>
      </c>
      <c r="Z28" s="17" t="s">
        <v>13</v>
      </c>
      <c r="AA28" s="1" t="s">
        <v>19</v>
      </c>
      <c r="AB28" s="17" t="str">
        <f t="shared" si="3"/>
        <v>l5ap_Lab3_HVA_SCH</v>
      </c>
      <c r="AC28" s="17" t="s">
        <v>89</v>
      </c>
      <c r="AD28" s="1" t="s">
        <v>90</v>
      </c>
      <c r="AE28" s="1" t="s">
        <v>91</v>
      </c>
      <c r="AF28" s="17" t="s">
        <v>92</v>
      </c>
      <c r="AG28" s="1" t="s">
        <v>93</v>
      </c>
      <c r="AH28" s="1" t="s">
        <v>94</v>
      </c>
      <c r="AI28" s="1" t="str">
        <f t="shared" si="4"/>
        <v>l5ap_chan</v>
      </c>
      <c r="AJ28" s="18" t="str">
        <f t="shared" si="5"/>
        <v>l5ap_snow</v>
      </c>
      <c r="AK28" s="2" t="s">
        <v>30</v>
      </c>
      <c r="AL28" s="1" t="s">
        <v>17</v>
      </c>
      <c r="AM28" s="1" t="s">
        <v>23</v>
      </c>
      <c r="AN28" s="1" t="s">
        <v>95</v>
      </c>
      <c r="AO28" s="1" t="s">
        <v>95</v>
      </c>
      <c r="AP28" s="1" t="s">
        <v>95</v>
      </c>
      <c r="AQ28" s="18" t="str">
        <f t="shared" si="6"/>
        <v>l5ap_Lab4_LDP</v>
      </c>
      <c r="AR28" s="1" t="s">
        <v>96</v>
      </c>
    </row>
    <row r="29" spans="1:44" s="24" customFormat="1" ht="15.75" customHeight="1">
      <c r="A29" s="22">
        <v>18</v>
      </c>
      <c r="B29" s="22" t="s">
        <v>167</v>
      </c>
      <c r="C29" s="23" t="s">
        <v>168</v>
      </c>
      <c r="D29" s="23" t="s">
        <v>169</v>
      </c>
      <c r="E29" s="23" t="s">
        <v>170</v>
      </c>
      <c r="G29" s="25" t="s">
        <v>79</v>
      </c>
      <c r="H29" s="22" t="s">
        <v>80</v>
      </c>
      <c r="I29" s="22" t="s">
        <v>81</v>
      </c>
      <c r="J29" s="22" t="str">
        <f t="shared" si="7"/>
        <v>L5AR_DEST</v>
      </c>
      <c r="K29" s="22" t="s">
        <v>101</v>
      </c>
      <c r="L29" s="22" t="str">
        <f>_xlfn.CONCAT($B2, $B29)</f>
        <v>mon1l5ar</v>
      </c>
      <c r="M29" s="22" t="str">
        <f t="shared" si="0"/>
        <v>L5AR_DEST</v>
      </c>
      <c r="N29" s="26" t="s">
        <v>84</v>
      </c>
      <c r="O29" s="27" t="s">
        <v>85</v>
      </c>
      <c r="P29" s="28">
        <v>443</v>
      </c>
      <c r="Q29" s="22" t="str">
        <f>CONCATENATE($B29, "_Lab_", $A12, "_File")</f>
        <v>l5ar_Lab_1_File</v>
      </c>
      <c r="R29" s="22" t="s">
        <v>86</v>
      </c>
      <c r="S29" s="22" t="s">
        <v>87</v>
      </c>
      <c r="T29" s="29" t="s">
        <v>88</v>
      </c>
      <c r="U29" s="30" t="str">
        <f t="shared" si="1"/>
        <v>l5ar_Lab2_SNOW_SRC</v>
      </c>
      <c r="V29" s="30" t="str">
        <f t="shared" si="2"/>
        <v>l5ar_Lab2_PGTLP_SRC</v>
      </c>
      <c r="W29" s="22" t="s">
        <v>102</v>
      </c>
      <c r="X29" s="30">
        <v>5432</v>
      </c>
      <c r="Y29" s="30" t="s">
        <v>25</v>
      </c>
      <c r="Z29" s="30" t="s">
        <v>13</v>
      </c>
      <c r="AA29" s="22" t="s">
        <v>19</v>
      </c>
      <c r="AB29" s="30" t="str">
        <f t="shared" si="3"/>
        <v>l5ar_Lab3_HVA_SCH</v>
      </c>
      <c r="AC29" s="30" t="s">
        <v>89</v>
      </c>
      <c r="AD29" s="22" t="s">
        <v>90</v>
      </c>
      <c r="AE29" s="22" t="s">
        <v>103</v>
      </c>
      <c r="AF29" s="30" t="s">
        <v>92</v>
      </c>
      <c r="AG29" s="22" t="s">
        <v>93</v>
      </c>
      <c r="AH29" s="22" t="s">
        <v>94</v>
      </c>
      <c r="AI29" s="22" t="str">
        <f t="shared" si="4"/>
        <v>l5ar_chan</v>
      </c>
      <c r="AJ29" s="31" t="str">
        <f t="shared" si="5"/>
        <v>l5ar_snow</v>
      </c>
      <c r="AK29" s="32" t="s">
        <v>9</v>
      </c>
      <c r="AL29" s="22" t="s">
        <v>17</v>
      </c>
      <c r="AM29" s="22" t="s">
        <v>23</v>
      </c>
      <c r="AN29" s="22" t="s">
        <v>95</v>
      </c>
      <c r="AO29" s="22" t="s">
        <v>95</v>
      </c>
      <c r="AP29" s="22" t="s">
        <v>95</v>
      </c>
      <c r="AQ29" s="31" t="str">
        <f t="shared" si="6"/>
        <v>l5ar_Lab4_LDP</v>
      </c>
      <c r="AR29" s="22" t="s">
        <v>96</v>
      </c>
    </row>
    <row r="30" spans="1:44" ht="15.75" customHeight="1">
      <c r="A30" s="1">
        <v>19</v>
      </c>
      <c r="B30" s="1" t="s">
        <v>171</v>
      </c>
      <c r="C30" s="19" t="s">
        <v>172</v>
      </c>
      <c r="D30" s="19" t="s">
        <v>173</v>
      </c>
      <c r="E30" s="19" t="s">
        <v>174</v>
      </c>
      <c r="G30" s="12" t="s">
        <v>79</v>
      </c>
      <c r="H30" s="1" t="s">
        <v>80</v>
      </c>
      <c r="I30" s="1" t="s">
        <v>81</v>
      </c>
      <c r="J30" s="1" t="str">
        <f t="shared" si="7"/>
        <v>L5AS_DEST</v>
      </c>
      <c r="K30" s="1" t="s">
        <v>101</v>
      </c>
      <c r="L30" s="1" t="str">
        <f>_xlfn.CONCAT($B2, $B30)</f>
        <v>mon1l5as</v>
      </c>
      <c r="M30" s="1" t="str">
        <f t="shared" si="0"/>
        <v>L5AS_DEST</v>
      </c>
      <c r="N30" s="13" t="s">
        <v>84</v>
      </c>
      <c r="O30" s="14" t="s">
        <v>85</v>
      </c>
      <c r="P30" s="15">
        <v>443</v>
      </c>
      <c r="Q30" s="1" t="str">
        <f>CONCATENATE($B30, "_Lab_", $A12, "_File")</f>
        <v>l5as_Lab_1_File</v>
      </c>
      <c r="R30" s="1" t="s">
        <v>86</v>
      </c>
      <c r="S30" s="1" t="s">
        <v>87</v>
      </c>
      <c r="T30" s="16" t="s">
        <v>88</v>
      </c>
      <c r="U30" s="17" t="str">
        <f t="shared" si="1"/>
        <v>l5as_Lab2_SNOW_SRC</v>
      </c>
      <c r="V30" s="17" t="str">
        <f t="shared" si="2"/>
        <v>l5as_Lab2_PGTLP_SRC</v>
      </c>
      <c r="W30" s="20" t="s">
        <v>108</v>
      </c>
      <c r="X30" s="17">
        <v>5432</v>
      </c>
      <c r="Y30" s="17" t="s">
        <v>25</v>
      </c>
      <c r="Z30" s="17" t="s">
        <v>13</v>
      </c>
      <c r="AA30" s="1" t="s">
        <v>19</v>
      </c>
      <c r="AB30" s="17" t="str">
        <f t="shared" si="3"/>
        <v>l5as_Lab3_HVA_SCH</v>
      </c>
      <c r="AC30" s="17" t="s">
        <v>89</v>
      </c>
      <c r="AD30" s="1" t="s">
        <v>90</v>
      </c>
      <c r="AE30" s="1" t="s">
        <v>109</v>
      </c>
      <c r="AF30" s="17" t="s">
        <v>92</v>
      </c>
      <c r="AG30" s="1" t="s">
        <v>93</v>
      </c>
      <c r="AH30" s="1" t="s">
        <v>94</v>
      </c>
      <c r="AI30" s="1" t="str">
        <f t="shared" si="4"/>
        <v>l5as_chan</v>
      </c>
      <c r="AJ30" s="18" t="str">
        <f t="shared" si="5"/>
        <v>l5as_snow</v>
      </c>
      <c r="AK30" s="2" t="s">
        <v>15</v>
      </c>
      <c r="AL30" s="1" t="s">
        <v>17</v>
      </c>
      <c r="AM30" s="1" t="s">
        <v>23</v>
      </c>
      <c r="AN30" s="1" t="s">
        <v>95</v>
      </c>
      <c r="AO30" s="1" t="s">
        <v>95</v>
      </c>
      <c r="AP30" s="1" t="s">
        <v>95</v>
      </c>
      <c r="AQ30" s="18" t="str">
        <f t="shared" si="6"/>
        <v>l5as_Lab4_LDP</v>
      </c>
      <c r="AR30" s="1" t="s">
        <v>96</v>
      </c>
    </row>
    <row r="31" spans="1:44" ht="15.75" customHeight="1">
      <c r="A31" s="1">
        <v>20</v>
      </c>
      <c r="B31" s="1" t="s">
        <v>175</v>
      </c>
      <c r="C31" s="19" t="s">
        <v>176</v>
      </c>
      <c r="D31" s="19" t="s">
        <v>177</v>
      </c>
      <c r="E31" s="19" t="s">
        <v>178</v>
      </c>
      <c r="G31" s="12" t="s">
        <v>79</v>
      </c>
      <c r="H31" s="1" t="s">
        <v>80</v>
      </c>
      <c r="I31" s="1" t="s">
        <v>81</v>
      </c>
      <c r="J31" s="1" t="str">
        <f t="shared" si="7"/>
        <v>L5AT_DEST</v>
      </c>
      <c r="K31" s="1" t="s">
        <v>101</v>
      </c>
      <c r="L31" s="1" t="str">
        <f>_xlfn.CONCAT($B2, $B31)</f>
        <v>mon1l5at</v>
      </c>
      <c r="M31" s="1" t="str">
        <f t="shared" si="0"/>
        <v>L5AT_DEST</v>
      </c>
      <c r="N31" s="13" t="s">
        <v>84</v>
      </c>
      <c r="O31" s="14" t="s">
        <v>85</v>
      </c>
      <c r="P31" s="15">
        <v>443</v>
      </c>
      <c r="Q31" s="1" t="str">
        <f>CONCATENATE($B31, "_Lab_", $A12, "_File")</f>
        <v>l5at_Lab_1_File</v>
      </c>
      <c r="R31" s="1" t="s">
        <v>86</v>
      </c>
      <c r="S31" s="1" t="s">
        <v>87</v>
      </c>
      <c r="T31" s="16" t="s">
        <v>88</v>
      </c>
      <c r="U31" s="17" t="str">
        <f t="shared" si="1"/>
        <v>l5at_Lab2_SNOW_SRC</v>
      </c>
      <c r="V31" s="17" t="str">
        <f t="shared" si="2"/>
        <v>l5at_Lab2_PGTLP_SRC</v>
      </c>
      <c r="W31" s="1" t="s">
        <v>114</v>
      </c>
      <c r="X31" s="17">
        <v>5432</v>
      </c>
      <c r="Y31" s="17" t="s">
        <v>25</v>
      </c>
      <c r="Z31" s="17" t="s">
        <v>13</v>
      </c>
      <c r="AA31" s="1" t="s">
        <v>19</v>
      </c>
      <c r="AB31" s="17" t="str">
        <f t="shared" si="3"/>
        <v>l5at_Lab3_HVA_SCH</v>
      </c>
      <c r="AC31" s="17" t="s">
        <v>89</v>
      </c>
      <c r="AD31" s="1" t="s">
        <v>90</v>
      </c>
      <c r="AE31" s="1" t="s">
        <v>115</v>
      </c>
      <c r="AF31" s="17" t="s">
        <v>92</v>
      </c>
      <c r="AG31" s="1" t="s">
        <v>93</v>
      </c>
      <c r="AH31" s="1" t="s">
        <v>94</v>
      </c>
      <c r="AI31" s="1" t="str">
        <f t="shared" si="4"/>
        <v>l5at_chan</v>
      </c>
      <c r="AJ31" s="18" t="str">
        <f t="shared" si="5"/>
        <v>l5at_snow</v>
      </c>
      <c r="AK31" s="2" t="s">
        <v>21</v>
      </c>
      <c r="AL31" s="1" t="s">
        <v>17</v>
      </c>
      <c r="AM31" s="1" t="s">
        <v>23</v>
      </c>
      <c r="AN31" s="1" t="s">
        <v>95</v>
      </c>
      <c r="AO31" s="1" t="s">
        <v>95</v>
      </c>
      <c r="AP31" s="1" t="s">
        <v>95</v>
      </c>
      <c r="AQ31" s="18" t="str">
        <f t="shared" si="6"/>
        <v>l5at_Lab4_LDP</v>
      </c>
      <c r="AR31" s="1" t="s">
        <v>96</v>
      </c>
    </row>
    <row r="32" spans="1:44" ht="15.75" customHeight="1">
      <c r="A32" s="1">
        <v>21</v>
      </c>
      <c r="B32" s="1" t="s">
        <v>179</v>
      </c>
      <c r="C32" s="19" t="s">
        <v>180</v>
      </c>
      <c r="D32" s="19" t="s">
        <v>181</v>
      </c>
      <c r="E32" s="19" t="s">
        <v>182</v>
      </c>
      <c r="G32" s="12" t="s">
        <v>79</v>
      </c>
      <c r="H32" s="1" t="s">
        <v>80</v>
      </c>
      <c r="I32" s="1" t="s">
        <v>81</v>
      </c>
      <c r="J32" s="1" t="str">
        <f t="shared" si="7"/>
        <v>L5AU_DEST</v>
      </c>
      <c r="K32" s="1" t="s">
        <v>101</v>
      </c>
      <c r="L32" s="1" t="str">
        <f>_xlfn.CONCAT($B2, $B32)</f>
        <v>mon1l5au</v>
      </c>
      <c r="M32" s="1" t="str">
        <f t="shared" si="0"/>
        <v>L5AU_DEST</v>
      </c>
      <c r="N32" s="13" t="s">
        <v>84</v>
      </c>
      <c r="O32" s="14" t="s">
        <v>85</v>
      </c>
      <c r="P32" s="15">
        <v>443</v>
      </c>
      <c r="Q32" s="1" t="str">
        <f>CONCATENATE($B32, "_Lab_", $A12, "_File")</f>
        <v>l5au_Lab_1_File</v>
      </c>
      <c r="R32" s="1" t="s">
        <v>86</v>
      </c>
      <c r="S32" s="1" t="s">
        <v>87</v>
      </c>
      <c r="T32" s="16" t="s">
        <v>88</v>
      </c>
      <c r="U32" s="17" t="str">
        <f t="shared" si="1"/>
        <v>l5au_Lab2_SNOW_SRC</v>
      </c>
      <c r="V32" s="17" t="str">
        <f t="shared" si="2"/>
        <v>l5au_Lab2_PGTLP_SRC</v>
      </c>
      <c r="W32" s="1" t="s">
        <v>7</v>
      </c>
      <c r="X32" s="17">
        <v>5432</v>
      </c>
      <c r="Y32" s="17" t="s">
        <v>25</v>
      </c>
      <c r="Z32" s="17" t="s">
        <v>13</v>
      </c>
      <c r="AA32" s="1" t="s">
        <v>19</v>
      </c>
      <c r="AB32" s="17" t="str">
        <f t="shared" si="3"/>
        <v>l5au_Lab3_HVA_SCH</v>
      </c>
      <c r="AC32" s="17" t="s">
        <v>89</v>
      </c>
      <c r="AD32" s="1" t="s">
        <v>90</v>
      </c>
      <c r="AE32" s="1" t="s">
        <v>91</v>
      </c>
      <c r="AF32" s="17" t="s">
        <v>92</v>
      </c>
      <c r="AG32" s="1" t="s">
        <v>93</v>
      </c>
      <c r="AH32" s="1" t="s">
        <v>94</v>
      </c>
      <c r="AI32" s="1" t="str">
        <f t="shared" si="4"/>
        <v>l5au_chan</v>
      </c>
      <c r="AJ32" s="18" t="str">
        <f t="shared" si="5"/>
        <v>l5au_snow</v>
      </c>
      <c r="AK32" s="2" t="s">
        <v>27</v>
      </c>
      <c r="AL32" s="1" t="s">
        <v>17</v>
      </c>
      <c r="AM32" s="1" t="s">
        <v>23</v>
      </c>
      <c r="AN32" s="1" t="s">
        <v>95</v>
      </c>
      <c r="AO32" s="1" t="s">
        <v>95</v>
      </c>
      <c r="AP32" s="1" t="s">
        <v>95</v>
      </c>
      <c r="AQ32" s="18" t="str">
        <f t="shared" si="6"/>
        <v>l5au_Lab4_LDP</v>
      </c>
      <c r="AR32" s="1" t="s">
        <v>96</v>
      </c>
    </row>
    <row r="33" spans="1:44" ht="15.75" customHeight="1">
      <c r="A33" s="1">
        <v>22</v>
      </c>
      <c r="B33" s="1" t="s">
        <v>183</v>
      </c>
      <c r="C33" s="19" t="s">
        <v>184</v>
      </c>
      <c r="D33" s="19" t="s">
        <v>185</v>
      </c>
      <c r="E33" s="19" t="s">
        <v>186</v>
      </c>
      <c r="G33" s="12" t="s">
        <v>79</v>
      </c>
      <c r="H33" s="1" t="s">
        <v>80</v>
      </c>
      <c r="I33" s="1" t="s">
        <v>81</v>
      </c>
      <c r="J33" s="1" t="str">
        <f t="shared" si="7"/>
        <v>L5AV_DEST</v>
      </c>
      <c r="K33" s="1" t="s">
        <v>101</v>
      </c>
      <c r="L33" s="1" t="str">
        <f>_xlfn.CONCAT($B2, $B33)</f>
        <v>mon1l5av</v>
      </c>
      <c r="M33" s="1" t="str">
        <f t="shared" si="0"/>
        <v>L5AV_DEST</v>
      </c>
      <c r="N33" s="13" t="s">
        <v>84</v>
      </c>
      <c r="O33" s="14" t="s">
        <v>85</v>
      </c>
      <c r="P33" s="15">
        <v>443</v>
      </c>
      <c r="Q33" s="1" t="str">
        <f>CONCATENATE($B33, "_Lab_", $A12, "_File")</f>
        <v>l5av_Lab_1_File</v>
      </c>
      <c r="R33" s="1" t="s">
        <v>86</v>
      </c>
      <c r="S33" s="1" t="s">
        <v>87</v>
      </c>
      <c r="T33" s="16" t="s">
        <v>88</v>
      </c>
      <c r="U33" s="17" t="str">
        <f t="shared" si="1"/>
        <v>l5av_Lab2_SNOW_SRC</v>
      </c>
      <c r="V33" s="17" t="str">
        <f t="shared" si="2"/>
        <v>l5av_Lab2_PGTLP_SRC</v>
      </c>
      <c r="W33" s="1" t="s">
        <v>102</v>
      </c>
      <c r="X33" s="17">
        <v>5432</v>
      </c>
      <c r="Y33" s="17" t="s">
        <v>25</v>
      </c>
      <c r="Z33" s="17" t="s">
        <v>13</v>
      </c>
      <c r="AA33" s="1" t="s">
        <v>19</v>
      </c>
      <c r="AB33" s="17" t="str">
        <f t="shared" si="3"/>
        <v>l5av_Lab3_HVA_SCH</v>
      </c>
      <c r="AC33" s="17" t="s">
        <v>89</v>
      </c>
      <c r="AD33" s="1" t="s">
        <v>90</v>
      </c>
      <c r="AE33" s="1" t="s">
        <v>103</v>
      </c>
      <c r="AF33" s="17" t="s">
        <v>92</v>
      </c>
      <c r="AG33" s="1" t="s">
        <v>93</v>
      </c>
      <c r="AH33" s="1" t="s">
        <v>94</v>
      </c>
      <c r="AI33" s="1" t="str">
        <f t="shared" si="4"/>
        <v>l5av_chan</v>
      </c>
      <c r="AJ33" s="18" t="str">
        <f t="shared" si="5"/>
        <v>l5av_snow</v>
      </c>
      <c r="AK33" s="2" t="s">
        <v>30</v>
      </c>
      <c r="AL33" s="1" t="s">
        <v>17</v>
      </c>
      <c r="AM33" s="1" t="s">
        <v>23</v>
      </c>
      <c r="AN33" s="1" t="s">
        <v>95</v>
      </c>
      <c r="AO33" s="1" t="s">
        <v>95</v>
      </c>
      <c r="AP33" s="1" t="s">
        <v>95</v>
      </c>
      <c r="AQ33" s="18" t="str">
        <f t="shared" si="6"/>
        <v>l5av_Lab4_LDP</v>
      </c>
      <c r="AR33" s="1" t="s">
        <v>96</v>
      </c>
    </row>
    <row r="34" spans="1:44" ht="15.75" customHeight="1">
      <c r="A34" s="1">
        <v>23</v>
      </c>
      <c r="B34" s="1" t="s">
        <v>187</v>
      </c>
      <c r="C34" s="19" t="s">
        <v>188</v>
      </c>
      <c r="D34" s="19" t="s">
        <v>189</v>
      </c>
      <c r="E34" s="19" t="s">
        <v>190</v>
      </c>
      <c r="G34" s="12" t="s">
        <v>79</v>
      </c>
      <c r="H34" s="1" t="s">
        <v>80</v>
      </c>
      <c r="I34" s="1" t="s">
        <v>81</v>
      </c>
      <c r="J34" s="1" t="str">
        <f t="shared" si="7"/>
        <v>L5AW_DEST</v>
      </c>
      <c r="K34" s="1" t="s">
        <v>101</v>
      </c>
      <c r="L34" s="1" t="str">
        <f>_xlfn.CONCAT($B2, $B34)</f>
        <v>mon1l5aw</v>
      </c>
      <c r="M34" s="1" t="str">
        <f t="shared" si="0"/>
        <v>L5AW_DEST</v>
      </c>
      <c r="N34" s="13" t="s">
        <v>84</v>
      </c>
      <c r="O34" s="14" t="s">
        <v>85</v>
      </c>
      <c r="P34" s="15">
        <v>443</v>
      </c>
      <c r="Q34" s="1" t="str">
        <f>CONCATENATE($B34, "_Lab_", $A12, "_File")</f>
        <v>l5aw_Lab_1_File</v>
      </c>
      <c r="R34" s="1" t="s">
        <v>86</v>
      </c>
      <c r="S34" s="1" t="s">
        <v>87</v>
      </c>
      <c r="T34" s="16" t="s">
        <v>88</v>
      </c>
      <c r="U34" s="17" t="str">
        <f t="shared" si="1"/>
        <v>l5aw_Lab2_SNOW_SRC</v>
      </c>
      <c r="V34" s="17" t="str">
        <f t="shared" si="2"/>
        <v>l5aw_Lab2_PGTLP_SRC</v>
      </c>
      <c r="W34" s="20" t="s">
        <v>108</v>
      </c>
      <c r="X34" s="17">
        <v>5432</v>
      </c>
      <c r="Y34" s="17" t="s">
        <v>25</v>
      </c>
      <c r="Z34" s="17" t="s">
        <v>13</v>
      </c>
      <c r="AA34" s="1" t="s">
        <v>19</v>
      </c>
      <c r="AB34" s="17" t="str">
        <f t="shared" si="3"/>
        <v>l5aw_Lab3_HVA_SCH</v>
      </c>
      <c r="AC34" s="17" t="s">
        <v>89</v>
      </c>
      <c r="AD34" s="1" t="s">
        <v>90</v>
      </c>
      <c r="AE34" s="1" t="s">
        <v>109</v>
      </c>
      <c r="AF34" s="17" t="s">
        <v>92</v>
      </c>
      <c r="AG34" s="1" t="s">
        <v>93</v>
      </c>
      <c r="AH34" s="1" t="s">
        <v>94</v>
      </c>
      <c r="AI34" s="1" t="str">
        <f t="shared" si="4"/>
        <v>l5aw_chan</v>
      </c>
      <c r="AJ34" s="18" t="str">
        <f t="shared" si="5"/>
        <v>l5aw_snow</v>
      </c>
      <c r="AK34" s="2" t="s">
        <v>9</v>
      </c>
      <c r="AL34" s="1" t="s">
        <v>17</v>
      </c>
      <c r="AM34" s="1" t="s">
        <v>23</v>
      </c>
      <c r="AN34" s="1" t="s">
        <v>95</v>
      </c>
      <c r="AO34" s="1" t="s">
        <v>95</v>
      </c>
      <c r="AP34" s="1" t="s">
        <v>95</v>
      </c>
      <c r="AQ34" s="18" t="str">
        <f t="shared" si="6"/>
        <v>l5aw_Lab4_LDP</v>
      </c>
      <c r="AR34" s="1" t="s">
        <v>96</v>
      </c>
    </row>
    <row r="35" spans="1:44" ht="15.75" customHeight="1">
      <c r="A35" s="1">
        <v>24</v>
      </c>
      <c r="B35" s="1" t="s">
        <v>191</v>
      </c>
      <c r="C35" s="19" t="s">
        <v>192</v>
      </c>
      <c r="D35" s="19" t="s">
        <v>193</v>
      </c>
      <c r="E35" s="19" t="s">
        <v>194</v>
      </c>
      <c r="G35" s="12" t="s">
        <v>79</v>
      </c>
      <c r="H35" s="1" t="s">
        <v>80</v>
      </c>
      <c r="I35" s="1" t="s">
        <v>81</v>
      </c>
      <c r="J35" s="1" t="str">
        <f t="shared" si="7"/>
        <v>L5AX_DEST</v>
      </c>
      <c r="K35" s="1" t="s">
        <v>101</v>
      </c>
      <c r="L35" s="1" t="str">
        <f>_xlfn.CONCAT($B2, $B35)</f>
        <v>mon1l5ax</v>
      </c>
      <c r="M35" s="1" t="str">
        <f t="shared" si="0"/>
        <v>L5AX_DEST</v>
      </c>
      <c r="N35" s="13" t="s">
        <v>84</v>
      </c>
      <c r="O35" s="14" t="s">
        <v>85</v>
      </c>
      <c r="P35" s="15">
        <v>443</v>
      </c>
      <c r="Q35" s="1" t="str">
        <f>CONCATENATE($B35, "_Lab_", $A12, "_File")</f>
        <v>l5ax_Lab_1_File</v>
      </c>
      <c r="R35" s="1" t="s">
        <v>86</v>
      </c>
      <c r="S35" s="1" t="s">
        <v>87</v>
      </c>
      <c r="T35" s="16" t="s">
        <v>88</v>
      </c>
      <c r="U35" s="17" t="str">
        <f t="shared" si="1"/>
        <v>l5ax_Lab2_SNOW_SRC</v>
      </c>
      <c r="V35" s="17" t="str">
        <f t="shared" si="2"/>
        <v>l5ax_Lab2_PGTLP_SRC</v>
      </c>
      <c r="W35" s="1" t="s">
        <v>114</v>
      </c>
      <c r="X35" s="17">
        <v>5432</v>
      </c>
      <c r="Y35" s="17" t="s">
        <v>25</v>
      </c>
      <c r="Z35" s="17" t="s">
        <v>13</v>
      </c>
      <c r="AA35" s="1" t="s">
        <v>19</v>
      </c>
      <c r="AB35" s="17" t="str">
        <f t="shared" si="3"/>
        <v>l5ax_Lab3_HVA_SCH</v>
      </c>
      <c r="AC35" s="17" t="s">
        <v>89</v>
      </c>
      <c r="AD35" s="1" t="s">
        <v>90</v>
      </c>
      <c r="AE35" s="1" t="s">
        <v>115</v>
      </c>
      <c r="AF35" s="17" t="s">
        <v>92</v>
      </c>
      <c r="AG35" s="1" t="s">
        <v>93</v>
      </c>
      <c r="AH35" s="1" t="s">
        <v>94</v>
      </c>
      <c r="AI35" s="1" t="str">
        <f t="shared" si="4"/>
        <v>l5ax_chan</v>
      </c>
      <c r="AJ35" s="18" t="str">
        <f t="shared" si="5"/>
        <v>l5ax_snow</v>
      </c>
      <c r="AK35" s="2" t="s">
        <v>15</v>
      </c>
      <c r="AL35" s="1" t="s">
        <v>17</v>
      </c>
      <c r="AM35" s="1" t="s">
        <v>23</v>
      </c>
      <c r="AN35" s="1" t="s">
        <v>95</v>
      </c>
      <c r="AO35" s="1" t="s">
        <v>95</v>
      </c>
      <c r="AP35" s="1" t="s">
        <v>95</v>
      </c>
      <c r="AQ35" s="18" t="str">
        <f t="shared" si="6"/>
        <v>l5ax_Lab4_LDP</v>
      </c>
      <c r="AR35" s="1" t="s">
        <v>96</v>
      </c>
    </row>
    <row r="36" spans="1:44" ht="15.75" customHeight="1">
      <c r="A36" s="1">
        <v>25</v>
      </c>
      <c r="B36" s="1" t="s">
        <v>195</v>
      </c>
      <c r="C36" s="19" t="s">
        <v>196</v>
      </c>
      <c r="D36" s="19" t="s">
        <v>197</v>
      </c>
      <c r="E36" s="19" t="s">
        <v>198</v>
      </c>
      <c r="G36" s="12" t="s">
        <v>79</v>
      </c>
      <c r="H36" s="1" t="s">
        <v>80</v>
      </c>
      <c r="I36" s="1" t="s">
        <v>81</v>
      </c>
      <c r="J36" s="1" t="str">
        <f t="shared" si="7"/>
        <v>L5AY_DEST</v>
      </c>
      <c r="K36" s="1" t="s">
        <v>101</v>
      </c>
      <c r="L36" s="1" t="str">
        <f>_xlfn.CONCAT($B2, $B36)</f>
        <v>mon1l5ay</v>
      </c>
      <c r="M36" s="1" t="str">
        <f t="shared" si="0"/>
        <v>L5AY_DEST</v>
      </c>
      <c r="N36" s="13" t="s">
        <v>84</v>
      </c>
      <c r="O36" s="14" t="s">
        <v>85</v>
      </c>
      <c r="P36" s="15">
        <v>443</v>
      </c>
      <c r="Q36" s="1" t="str">
        <f>CONCATENATE($B36, "_Lab_", $A12, "_File")</f>
        <v>l5ay_Lab_1_File</v>
      </c>
      <c r="R36" s="1" t="s">
        <v>86</v>
      </c>
      <c r="S36" s="1" t="s">
        <v>87</v>
      </c>
      <c r="T36" s="16" t="s">
        <v>88</v>
      </c>
      <c r="U36" s="17" t="str">
        <f t="shared" si="1"/>
        <v>l5ay_Lab2_SNOW_SRC</v>
      </c>
      <c r="V36" s="17" t="str">
        <f t="shared" si="2"/>
        <v>l5ay_Lab2_PGTLP_SRC</v>
      </c>
      <c r="W36" s="1" t="s">
        <v>7</v>
      </c>
      <c r="X36" s="17">
        <v>5432</v>
      </c>
      <c r="Y36" s="17" t="s">
        <v>25</v>
      </c>
      <c r="Z36" s="17" t="s">
        <v>13</v>
      </c>
      <c r="AA36" s="1" t="s">
        <v>19</v>
      </c>
      <c r="AB36" s="17" t="str">
        <f t="shared" si="3"/>
        <v>l5ay_Lab3_HVA_SCH</v>
      </c>
      <c r="AC36" s="17" t="s">
        <v>89</v>
      </c>
      <c r="AD36" s="1" t="s">
        <v>90</v>
      </c>
      <c r="AE36" s="1" t="s">
        <v>91</v>
      </c>
      <c r="AF36" s="17" t="s">
        <v>92</v>
      </c>
      <c r="AG36" s="1" t="s">
        <v>93</v>
      </c>
      <c r="AH36" s="1" t="s">
        <v>94</v>
      </c>
      <c r="AI36" s="1" t="str">
        <f t="shared" si="4"/>
        <v>l5ay_chan</v>
      </c>
      <c r="AJ36" s="18" t="str">
        <f t="shared" si="5"/>
        <v>l5ay_snow</v>
      </c>
      <c r="AK36" s="2" t="s">
        <v>21</v>
      </c>
      <c r="AL36" s="1" t="s">
        <v>17</v>
      </c>
      <c r="AM36" s="1" t="s">
        <v>23</v>
      </c>
      <c r="AN36" s="1" t="s">
        <v>95</v>
      </c>
      <c r="AO36" s="1" t="s">
        <v>95</v>
      </c>
      <c r="AP36" s="1" t="s">
        <v>95</v>
      </c>
      <c r="AQ36" s="18" t="str">
        <f t="shared" si="6"/>
        <v>l5ay_Lab4_LDP</v>
      </c>
      <c r="AR36" s="1" t="s">
        <v>96</v>
      </c>
    </row>
    <row r="37" spans="1:44" ht="15.75" customHeight="1">
      <c r="A37" s="1">
        <v>26</v>
      </c>
      <c r="B37" s="1" t="s">
        <v>199</v>
      </c>
      <c r="C37" s="19" t="s">
        <v>200</v>
      </c>
      <c r="D37" s="19" t="s">
        <v>201</v>
      </c>
      <c r="E37" s="19" t="s">
        <v>202</v>
      </c>
      <c r="G37" s="12" t="s">
        <v>79</v>
      </c>
      <c r="H37" s="1" t="s">
        <v>80</v>
      </c>
      <c r="I37" s="1" t="s">
        <v>81</v>
      </c>
      <c r="J37" s="1" t="str">
        <f t="shared" si="7"/>
        <v>L5AZ_DEST</v>
      </c>
      <c r="K37" s="1" t="s">
        <v>101</v>
      </c>
      <c r="L37" s="1" t="str">
        <f>_xlfn.CONCAT($B2, $B37)</f>
        <v>mon1l5az</v>
      </c>
      <c r="M37" s="1" t="str">
        <f t="shared" si="0"/>
        <v>L5AZ_DEST</v>
      </c>
      <c r="N37" s="13" t="s">
        <v>84</v>
      </c>
      <c r="O37" s="14" t="s">
        <v>85</v>
      </c>
      <c r="P37" s="15">
        <v>443</v>
      </c>
      <c r="Q37" s="1" t="str">
        <f>CONCATENATE($B37, "_Lab_", $A12, "_File")</f>
        <v>l5az_Lab_1_File</v>
      </c>
      <c r="R37" s="1" t="s">
        <v>86</v>
      </c>
      <c r="S37" s="1" t="s">
        <v>87</v>
      </c>
      <c r="T37" s="16" t="s">
        <v>88</v>
      </c>
      <c r="U37" s="17" t="str">
        <f t="shared" si="1"/>
        <v>l5az_Lab2_SNOW_SRC</v>
      </c>
      <c r="V37" s="17" t="str">
        <f t="shared" si="2"/>
        <v>l5az_Lab2_PGTLP_SRC</v>
      </c>
      <c r="W37" s="1" t="s">
        <v>102</v>
      </c>
      <c r="X37" s="17">
        <v>5432</v>
      </c>
      <c r="Y37" s="17" t="s">
        <v>25</v>
      </c>
      <c r="Z37" s="17" t="s">
        <v>13</v>
      </c>
      <c r="AA37" s="1" t="s">
        <v>19</v>
      </c>
      <c r="AB37" s="17" t="str">
        <f t="shared" si="3"/>
        <v>l5az_Lab3_HVA_SCH</v>
      </c>
      <c r="AC37" s="17" t="s">
        <v>89</v>
      </c>
      <c r="AD37" s="1" t="s">
        <v>90</v>
      </c>
      <c r="AE37" s="1" t="s">
        <v>103</v>
      </c>
      <c r="AF37" s="17" t="s">
        <v>92</v>
      </c>
      <c r="AG37" s="1" t="s">
        <v>93</v>
      </c>
      <c r="AH37" s="1" t="s">
        <v>94</v>
      </c>
      <c r="AI37" s="1" t="str">
        <f t="shared" si="4"/>
        <v>l5az_chan</v>
      </c>
      <c r="AJ37" s="18" t="str">
        <f t="shared" si="5"/>
        <v>l5az_snow</v>
      </c>
      <c r="AK37" s="2" t="s">
        <v>27</v>
      </c>
      <c r="AL37" s="1" t="s">
        <v>17</v>
      </c>
      <c r="AM37" s="1" t="s">
        <v>23</v>
      </c>
      <c r="AN37" s="1" t="s">
        <v>95</v>
      </c>
      <c r="AO37" s="1" t="s">
        <v>95</v>
      </c>
      <c r="AP37" s="1" t="s">
        <v>95</v>
      </c>
      <c r="AQ37" s="18" t="str">
        <f t="shared" si="6"/>
        <v>l5az_Lab4_LDP</v>
      </c>
      <c r="AR37" s="1" t="s">
        <v>96</v>
      </c>
    </row>
    <row r="38" spans="1:44" ht="15.75" customHeight="1">
      <c r="A38" s="1">
        <v>27</v>
      </c>
      <c r="B38" s="1" t="s">
        <v>203</v>
      </c>
      <c r="C38" s="19" t="s">
        <v>204</v>
      </c>
      <c r="D38" s="19" t="s">
        <v>205</v>
      </c>
      <c r="E38" s="19" t="s">
        <v>206</v>
      </c>
      <c r="G38" s="12" t="s">
        <v>79</v>
      </c>
      <c r="H38" s="1" t="s">
        <v>80</v>
      </c>
      <c r="I38" s="1" t="s">
        <v>81</v>
      </c>
      <c r="J38" s="1" t="str">
        <f t="shared" si="7"/>
        <v>L5BA_DEST</v>
      </c>
      <c r="K38" s="1" t="s">
        <v>101</v>
      </c>
      <c r="L38" s="1" t="str">
        <f>_xlfn.CONCAT($B2, $B38)</f>
        <v>mon1l5ba</v>
      </c>
      <c r="M38" s="1" t="str">
        <f t="shared" si="0"/>
        <v>L5BA_DEST</v>
      </c>
      <c r="N38" s="13" t="s">
        <v>84</v>
      </c>
      <c r="O38" s="14" t="s">
        <v>85</v>
      </c>
      <c r="P38" s="15">
        <v>443</v>
      </c>
      <c r="Q38" s="1" t="str">
        <f>CONCATENATE($B38, "_Lab_", $A12, "_File")</f>
        <v>l5ba_Lab_1_File</v>
      </c>
      <c r="R38" s="1" t="s">
        <v>86</v>
      </c>
      <c r="S38" s="1" t="s">
        <v>87</v>
      </c>
      <c r="T38" s="16" t="s">
        <v>88</v>
      </c>
      <c r="U38" s="17" t="str">
        <f t="shared" si="1"/>
        <v>l5ba_Lab2_SNOW_SRC</v>
      </c>
      <c r="V38" s="17" t="str">
        <f t="shared" si="2"/>
        <v>l5ba_Lab2_PGTLP_SRC</v>
      </c>
      <c r="W38" s="20" t="s">
        <v>108</v>
      </c>
      <c r="X38" s="17">
        <v>5432</v>
      </c>
      <c r="Y38" s="17" t="s">
        <v>25</v>
      </c>
      <c r="Z38" s="17" t="s">
        <v>13</v>
      </c>
      <c r="AA38" s="1" t="s">
        <v>19</v>
      </c>
      <c r="AB38" s="17" t="str">
        <f t="shared" si="3"/>
        <v>l5ba_Lab3_HVA_SCH</v>
      </c>
      <c r="AC38" s="17" t="s">
        <v>89</v>
      </c>
      <c r="AD38" s="1" t="s">
        <v>90</v>
      </c>
      <c r="AE38" s="1" t="s">
        <v>109</v>
      </c>
      <c r="AF38" s="17" t="s">
        <v>92</v>
      </c>
      <c r="AG38" s="1" t="s">
        <v>93</v>
      </c>
      <c r="AH38" s="1" t="s">
        <v>94</v>
      </c>
      <c r="AI38" s="1" t="str">
        <f t="shared" si="4"/>
        <v>l5ba_chan</v>
      </c>
      <c r="AJ38" s="18" t="str">
        <f t="shared" si="5"/>
        <v>l5ba_snow</v>
      </c>
      <c r="AK38" s="2" t="s">
        <v>30</v>
      </c>
      <c r="AL38" s="1" t="s">
        <v>17</v>
      </c>
      <c r="AM38" s="1" t="s">
        <v>23</v>
      </c>
      <c r="AN38" s="1" t="s">
        <v>95</v>
      </c>
      <c r="AO38" s="1" t="s">
        <v>95</v>
      </c>
      <c r="AP38" s="1" t="s">
        <v>95</v>
      </c>
      <c r="AQ38" s="18" t="str">
        <f t="shared" si="6"/>
        <v>l5ba_Lab4_LDP</v>
      </c>
      <c r="AR38" s="1" t="s">
        <v>96</v>
      </c>
    </row>
    <row r="39" spans="1:44" ht="15.75" customHeight="1">
      <c r="A39" s="1">
        <v>28</v>
      </c>
      <c r="B39" s="1" t="s">
        <v>207</v>
      </c>
      <c r="C39" s="19" t="s">
        <v>208</v>
      </c>
      <c r="D39" s="19" t="s">
        <v>209</v>
      </c>
      <c r="E39" s="19" t="s">
        <v>210</v>
      </c>
      <c r="G39" s="12" t="s">
        <v>79</v>
      </c>
      <c r="H39" s="1" t="s">
        <v>80</v>
      </c>
      <c r="I39" s="1" t="s">
        <v>81</v>
      </c>
      <c r="J39" s="1" t="str">
        <f t="shared" si="7"/>
        <v>L5BB_DEST</v>
      </c>
      <c r="K39" s="1" t="s">
        <v>101</v>
      </c>
      <c r="L39" s="1" t="str">
        <f>_xlfn.CONCAT($B2, $B39)</f>
        <v>mon1l5bb</v>
      </c>
      <c r="M39" s="1" t="str">
        <f t="shared" si="0"/>
        <v>L5BB_DEST</v>
      </c>
      <c r="N39" s="13" t="s">
        <v>84</v>
      </c>
      <c r="O39" s="14" t="s">
        <v>85</v>
      </c>
      <c r="P39" s="15">
        <v>443</v>
      </c>
      <c r="Q39" s="1" t="str">
        <f>CONCATENATE($B39, "_Lab_", $A12, "_File")</f>
        <v>l5bb_Lab_1_File</v>
      </c>
      <c r="R39" s="1" t="s">
        <v>86</v>
      </c>
      <c r="S39" s="1" t="s">
        <v>87</v>
      </c>
      <c r="T39" s="16" t="s">
        <v>88</v>
      </c>
      <c r="U39" s="17" t="str">
        <f t="shared" si="1"/>
        <v>l5bb_Lab2_SNOW_SRC</v>
      </c>
      <c r="V39" s="17" t="str">
        <f t="shared" si="2"/>
        <v>l5bb_Lab2_PGTLP_SRC</v>
      </c>
      <c r="W39" s="1" t="s">
        <v>114</v>
      </c>
      <c r="X39" s="17">
        <v>5432</v>
      </c>
      <c r="Y39" s="17" t="s">
        <v>25</v>
      </c>
      <c r="Z39" s="17" t="s">
        <v>13</v>
      </c>
      <c r="AA39" s="1" t="s">
        <v>19</v>
      </c>
      <c r="AB39" s="17" t="str">
        <f t="shared" si="3"/>
        <v>l5bb_Lab3_HVA_SCH</v>
      </c>
      <c r="AC39" s="17" t="s">
        <v>89</v>
      </c>
      <c r="AD39" s="1" t="s">
        <v>90</v>
      </c>
      <c r="AE39" s="1" t="s">
        <v>115</v>
      </c>
      <c r="AF39" s="17" t="s">
        <v>92</v>
      </c>
      <c r="AG39" s="1" t="s">
        <v>93</v>
      </c>
      <c r="AH39" s="1" t="s">
        <v>94</v>
      </c>
      <c r="AI39" s="1" t="str">
        <f t="shared" si="4"/>
        <v>l5bb_chan</v>
      </c>
      <c r="AJ39" s="18" t="str">
        <f t="shared" si="5"/>
        <v>l5bb_snow</v>
      </c>
      <c r="AK39" s="2" t="s">
        <v>9</v>
      </c>
      <c r="AL39" s="1" t="s">
        <v>17</v>
      </c>
      <c r="AM39" s="1" t="s">
        <v>23</v>
      </c>
      <c r="AN39" s="1" t="s">
        <v>95</v>
      </c>
      <c r="AO39" s="1" t="s">
        <v>95</v>
      </c>
      <c r="AP39" s="1" t="s">
        <v>95</v>
      </c>
      <c r="AQ39" s="18" t="str">
        <f t="shared" si="6"/>
        <v>l5bb_Lab4_LDP</v>
      </c>
      <c r="AR39" s="1" t="s">
        <v>96</v>
      </c>
    </row>
    <row r="40" spans="1:44" ht="15.75" customHeight="1">
      <c r="A40" s="1">
        <v>29</v>
      </c>
      <c r="B40" s="1" t="s">
        <v>211</v>
      </c>
      <c r="C40" s="19" t="s">
        <v>212</v>
      </c>
      <c r="D40" s="19" t="s">
        <v>213</v>
      </c>
      <c r="E40" s="19" t="s">
        <v>214</v>
      </c>
      <c r="G40" s="12" t="s">
        <v>79</v>
      </c>
      <c r="H40" s="1" t="s">
        <v>80</v>
      </c>
      <c r="I40" s="1" t="s">
        <v>81</v>
      </c>
      <c r="J40" s="1" t="str">
        <f t="shared" si="7"/>
        <v>L5BC_DEST</v>
      </c>
      <c r="K40" s="1" t="s">
        <v>101</v>
      </c>
      <c r="L40" s="1" t="str">
        <f>_xlfn.CONCAT($B2, $B40)</f>
        <v>mon1l5bc</v>
      </c>
      <c r="M40" s="1" t="str">
        <f t="shared" si="0"/>
        <v>L5BC_DEST</v>
      </c>
      <c r="N40" s="13" t="s">
        <v>84</v>
      </c>
      <c r="O40" s="14" t="s">
        <v>85</v>
      </c>
      <c r="P40" s="15">
        <v>443</v>
      </c>
      <c r="Q40" s="1" t="str">
        <f>CONCATENATE($B40, "_Lab_", $A12, "_File")</f>
        <v>l5bc_Lab_1_File</v>
      </c>
      <c r="R40" s="1" t="s">
        <v>86</v>
      </c>
      <c r="S40" s="1" t="s">
        <v>87</v>
      </c>
      <c r="T40" s="16" t="s">
        <v>88</v>
      </c>
      <c r="U40" s="17" t="str">
        <f t="shared" si="1"/>
        <v>l5bc_Lab2_SNOW_SRC</v>
      </c>
      <c r="V40" s="17" t="str">
        <f t="shared" si="2"/>
        <v>l5bc_Lab2_PGTLP_SRC</v>
      </c>
      <c r="W40" s="1" t="s">
        <v>7</v>
      </c>
      <c r="X40" s="17">
        <v>5432</v>
      </c>
      <c r="Y40" s="17" t="s">
        <v>25</v>
      </c>
      <c r="Z40" s="17" t="s">
        <v>13</v>
      </c>
      <c r="AA40" s="1" t="s">
        <v>19</v>
      </c>
      <c r="AB40" s="17" t="str">
        <f t="shared" si="3"/>
        <v>l5bc_Lab3_HVA_SCH</v>
      </c>
      <c r="AC40" s="17" t="s">
        <v>89</v>
      </c>
      <c r="AD40" s="1" t="s">
        <v>90</v>
      </c>
      <c r="AE40" s="1" t="s">
        <v>91</v>
      </c>
      <c r="AF40" s="17" t="s">
        <v>92</v>
      </c>
      <c r="AG40" s="1" t="s">
        <v>93</v>
      </c>
      <c r="AH40" s="1" t="s">
        <v>94</v>
      </c>
      <c r="AI40" s="1" t="str">
        <f t="shared" si="4"/>
        <v>l5bc_chan</v>
      </c>
      <c r="AJ40" s="18" t="str">
        <f t="shared" si="5"/>
        <v>l5bc_snow</v>
      </c>
      <c r="AK40" s="2" t="s">
        <v>15</v>
      </c>
      <c r="AL40" s="1" t="s">
        <v>17</v>
      </c>
      <c r="AM40" s="1" t="s">
        <v>23</v>
      </c>
      <c r="AN40" s="1" t="s">
        <v>95</v>
      </c>
      <c r="AO40" s="1" t="s">
        <v>95</v>
      </c>
      <c r="AP40" s="1" t="s">
        <v>95</v>
      </c>
      <c r="AQ40" s="18" t="str">
        <f t="shared" si="6"/>
        <v>l5bc_Lab4_LDP</v>
      </c>
      <c r="AR40" s="1" t="s">
        <v>96</v>
      </c>
    </row>
    <row r="41" spans="1:44" ht="15.75" customHeight="1">
      <c r="A41" s="1">
        <v>30</v>
      </c>
      <c r="B41" s="1" t="s">
        <v>215</v>
      </c>
      <c r="G41" s="12" t="s">
        <v>79</v>
      </c>
      <c r="H41" s="1" t="s">
        <v>80</v>
      </c>
      <c r="I41" s="1" t="s">
        <v>81</v>
      </c>
      <c r="J41" s="1" t="str">
        <f t="shared" si="7"/>
        <v>L5BD_DEST</v>
      </c>
      <c r="K41" s="1" t="s">
        <v>101</v>
      </c>
      <c r="L41" s="1" t="str">
        <f>_xlfn.CONCAT($B2, $B41)</f>
        <v>mon1l5bd</v>
      </c>
      <c r="M41" s="1" t="str">
        <f t="shared" si="0"/>
        <v>L5BD_DEST</v>
      </c>
      <c r="N41" s="13" t="s">
        <v>84</v>
      </c>
      <c r="O41" s="14" t="s">
        <v>85</v>
      </c>
      <c r="P41" s="15">
        <v>443</v>
      </c>
      <c r="Q41" s="1" t="str">
        <f>CONCATENATE($B41, "_Lab_", $A12, "_File")</f>
        <v>l5bd_Lab_1_File</v>
      </c>
      <c r="R41" s="1" t="s">
        <v>86</v>
      </c>
      <c r="S41" s="1" t="s">
        <v>87</v>
      </c>
      <c r="T41" s="16" t="s">
        <v>88</v>
      </c>
      <c r="U41" s="17" t="str">
        <f t="shared" si="1"/>
        <v>l5bd_Lab2_SNOW_SRC</v>
      </c>
      <c r="V41" s="17" t="str">
        <f t="shared" si="2"/>
        <v>l5bd_Lab2_PGTLP_SRC</v>
      </c>
      <c r="W41" s="1" t="s">
        <v>102</v>
      </c>
      <c r="X41" s="17">
        <v>5432</v>
      </c>
      <c r="Y41" s="17" t="s">
        <v>25</v>
      </c>
      <c r="Z41" s="17" t="s">
        <v>13</v>
      </c>
      <c r="AA41" s="1" t="s">
        <v>19</v>
      </c>
      <c r="AB41" s="17" t="str">
        <f t="shared" si="3"/>
        <v>l5bd_Lab3_HVA_SCH</v>
      </c>
      <c r="AC41" s="17" t="s">
        <v>89</v>
      </c>
      <c r="AD41" s="1" t="s">
        <v>90</v>
      </c>
      <c r="AE41" s="1" t="s">
        <v>103</v>
      </c>
      <c r="AF41" s="17" t="s">
        <v>92</v>
      </c>
      <c r="AG41" s="1" t="s">
        <v>93</v>
      </c>
      <c r="AH41" s="1" t="s">
        <v>94</v>
      </c>
      <c r="AI41" s="1" t="str">
        <f t="shared" si="4"/>
        <v>l5bd_chan</v>
      </c>
      <c r="AJ41" s="18" t="str">
        <f t="shared" si="5"/>
        <v>l5bd_snow</v>
      </c>
      <c r="AK41" s="2" t="s">
        <v>21</v>
      </c>
      <c r="AL41" s="1" t="s">
        <v>17</v>
      </c>
      <c r="AM41" s="1" t="s">
        <v>23</v>
      </c>
      <c r="AN41" s="1" t="s">
        <v>95</v>
      </c>
      <c r="AO41" s="1" t="s">
        <v>95</v>
      </c>
      <c r="AP41" s="1" t="s">
        <v>95</v>
      </c>
      <c r="AQ41" s="18" t="str">
        <f t="shared" si="6"/>
        <v>l5bd_Lab4_LDP</v>
      </c>
      <c r="AR41" s="1" t="s">
        <v>96</v>
      </c>
    </row>
    <row r="42" spans="1:44" ht="15.75" customHeight="1">
      <c r="A42" s="1">
        <v>31</v>
      </c>
      <c r="B42" s="1" t="s">
        <v>216</v>
      </c>
      <c r="G42" s="12" t="s">
        <v>79</v>
      </c>
      <c r="H42" s="1" t="s">
        <v>80</v>
      </c>
      <c r="I42" s="1" t="s">
        <v>81</v>
      </c>
      <c r="J42" s="1" t="str">
        <f t="shared" si="7"/>
        <v>L5BE_DEST</v>
      </c>
      <c r="K42" s="1" t="s">
        <v>101</v>
      </c>
      <c r="L42" s="1" t="str">
        <f>_xlfn.CONCAT($B2, $B42)</f>
        <v>mon1l5be</v>
      </c>
      <c r="M42" s="1" t="str">
        <f t="shared" si="0"/>
        <v>L5BE_DEST</v>
      </c>
      <c r="N42" s="13" t="s">
        <v>84</v>
      </c>
      <c r="O42" s="14" t="s">
        <v>85</v>
      </c>
      <c r="P42" s="15">
        <v>443</v>
      </c>
      <c r="Q42" s="1" t="str">
        <f>CONCATENATE($B42, "_Lab_", $A12, "_File")</f>
        <v>l5be_Lab_1_File</v>
      </c>
      <c r="R42" s="1" t="s">
        <v>86</v>
      </c>
      <c r="S42" s="1" t="s">
        <v>87</v>
      </c>
      <c r="T42" s="16" t="s">
        <v>88</v>
      </c>
      <c r="U42" s="17" t="str">
        <f t="shared" si="1"/>
        <v>l5be_Lab2_SNOW_SRC</v>
      </c>
      <c r="V42" s="17" t="str">
        <f t="shared" si="2"/>
        <v>l5be_Lab2_PGTLP_SRC</v>
      </c>
      <c r="W42" s="20" t="s">
        <v>108</v>
      </c>
      <c r="X42" s="17">
        <v>5432</v>
      </c>
      <c r="Y42" s="17" t="s">
        <v>25</v>
      </c>
      <c r="Z42" s="17" t="s">
        <v>13</v>
      </c>
      <c r="AA42" s="1" t="s">
        <v>19</v>
      </c>
      <c r="AB42" s="17" t="str">
        <f t="shared" si="3"/>
        <v>l5be_Lab3_HVA_SCH</v>
      </c>
      <c r="AC42" s="17" t="s">
        <v>89</v>
      </c>
      <c r="AD42" s="1" t="s">
        <v>90</v>
      </c>
      <c r="AE42" s="1" t="s">
        <v>109</v>
      </c>
      <c r="AF42" s="17" t="s">
        <v>92</v>
      </c>
      <c r="AG42" s="1" t="s">
        <v>93</v>
      </c>
      <c r="AH42" s="1" t="s">
        <v>94</v>
      </c>
      <c r="AI42" s="1" t="str">
        <f t="shared" si="4"/>
        <v>l5be_chan</v>
      </c>
      <c r="AJ42" s="18" t="str">
        <f t="shared" si="5"/>
        <v>l5be_snow</v>
      </c>
      <c r="AK42" s="2" t="s">
        <v>27</v>
      </c>
      <c r="AL42" s="1" t="s">
        <v>17</v>
      </c>
      <c r="AM42" s="1" t="s">
        <v>23</v>
      </c>
      <c r="AN42" s="1" t="s">
        <v>95</v>
      </c>
      <c r="AO42" s="1" t="s">
        <v>95</v>
      </c>
      <c r="AP42" s="1" t="s">
        <v>95</v>
      </c>
      <c r="AQ42" s="18" t="str">
        <f t="shared" si="6"/>
        <v>l5be_Lab4_LDP</v>
      </c>
      <c r="AR42" s="1" t="s">
        <v>96</v>
      </c>
    </row>
    <row r="43" spans="1:44" ht="15.75" customHeight="1">
      <c r="A43" s="1">
        <v>32</v>
      </c>
      <c r="B43" s="1" t="s">
        <v>217</v>
      </c>
      <c r="G43" s="12" t="s">
        <v>79</v>
      </c>
      <c r="H43" s="1" t="s">
        <v>80</v>
      </c>
      <c r="I43" s="1" t="s">
        <v>81</v>
      </c>
      <c r="J43" s="1" t="str">
        <f t="shared" si="7"/>
        <v>L5BF_DEST</v>
      </c>
      <c r="K43" s="1" t="s">
        <v>101</v>
      </c>
      <c r="L43" s="1" t="str">
        <f>_xlfn.CONCAT($B2, $B43)</f>
        <v>mon1l5bf</v>
      </c>
      <c r="M43" s="1" t="str">
        <f t="shared" si="0"/>
        <v>L5BF_DEST</v>
      </c>
      <c r="N43" s="13" t="s">
        <v>84</v>
      </c>
      <c r="O43" s="14" t="s">
        <v>85</v>
      </c>
      <c r="P43" s="15">
        <v>443</v>
      </c>
      <c r="Q43" s="1" t="str">
        <f>CONCATENATE($B43, "_Lab_", $A12, "_File")</f>
        <v>l5bf_Lab_1_File</v>
      </c>
      <c r="R43" s="1" t="s">
        <v>86</v>
      </c>
      <c r="S43" s="1" t="s">
        <v>87</v>
      </c>
      <c r="T43" s="16" t="s">
        <v>88</v>
      </c>
      <c r="U43" s="17" t="str">
        <f t="shared" si="1"/>
        <v>l5bf_Lab2_SNOW_SRC</v>
      </c>
      <c r="V43" s="17" t="str">
        <f t="shared" si="2"/>
        <v>l5bf_Lab2_PGTLP_SRC</v>
      </c>
      <c r="W43" s="1" t="s">
        <v>114</v>
      </c>
      <c r="X43" s="17">
        <v>5432</v>
      </c>
      <c r="Y43" s="17" t="s">
        <v>25</v>
      </c>
      <c r="Z43" s="17" t="s">
        <v>13</v>
      </c>
      <c r="AA43" s="1" t="s">
        <v>19</v>
      </c>
      <c r="AB43" s="17" t="str">
        <f t="shared" si="3"/>
        <v>l5bf_Lab3_HVA_SCH</v>
      </c>
      <c r="AC43" s="17" t="s">
        <v>89</v>
      </c>
      <c r="AD43" s="1" t="s">
        <v>90</v>
      </c>
      <c r="AE43" s="1" t="s">
        <v>115</v>
      </c>
      <c r="AF43" s="17" t="s">
        <v>92</v>
      </c>
      <c r="AG43" s="1" t="s">
        <v>93</v>
      </c>
      <c r="AH43" s="1" t="s">
        <v>94</v>
      </c>
      <c r="AI43" s="1" t="str">
        <f t="shared" si="4"/>
        <v>l5bf_chan</v>
      </c>
      <c r="AJ43" s="18" t="str">
        <f t="shared" si="5"/>
        <v>l5bf_snow</v>
      </c>
      <c r="AK43" s="2" t="s">
        <v>30</v>
      </c>
      <c r="AL43" s="1" t="s">
        <v>17</v>
      </c>
      <c r="AM43" s="1" t="s">
        <v>23</v>
      </c>
      <c r="AN43" s="1" t="s">
        <v>95</v>
      </c>
      <c r="AO43" s="1" t="s">
        <v>95</v>
      </c>
      <c r="AP43" s="1" t="s">
        <v>95</v>
      </c>
      <c r="AQ43" s="18" t="str">
        <f t="shared" si="6"/>
        <v>l5bf_Lab4_LDP</v>
      </c>
      <c r="AR43" s="1" t="s">
        <v>96</v>
      </c>
    </row>
    <row r="44" spans="1:44" ht="15.75" customHeight="1">
      <c r="A44" s="1">
        <v>33</v>
      </c>
      <c r="B44" s="1" t="s">
        <v>218</v>
      </c>
      <c r="G44" s="12" t="s">
        <v>79</v>
      </c>
      <c r="H44" s="1" t="s">
        <v>80</v>
      </c>
      <c r="I44" s="1" t="s">
        <v>81</v>
      </c>
      <c r="J44" s="1" t="str">
        <f t="shared" si="7"/>
        <v>L5BG_DEST</v>
      </c>
      <c r="K44" s="1" t="s">
        <v>101</v>
      </c>
      <c r="L44" s="1" t="str">
        <f>_xlfn.CONCAT($B2, $B44)</f>
        <v>mon1l5bg</v>
      </c>
      <c r="M44" s="1" t="str">
        <f t="shared" ref="M44:M74" si="8">_xlfn.CONCAT(UPPER($B44),"_DEST")</f>
        <v>L5BG_DEST</v>
      </c>
      <c r="N44" s="13" t="s">
        <v>84</v>
      </c>
      <c r="O44" s="14" t="s">
        <v>85</v>
      </c>
      <c r="P44" s="15">
        <v>443</v>
      </c>
      <c r="Q44" s="1" t="str">
        <f>CONCATENATE($B44, "_Lab_", $A12, "_File")</f>
        <v>l5bg_Lab_1_File</v>
      </c>
      <c r="R44" s="1" t="s">
        <v>86</v>
      </c>
      <c r="S44" s="1" t="s">
        <v>87</v>
      </c>
      <c r="T44" s="16" t="s">
        <v>88</v>
      </c>
      <c r="U44" s="17" t="str">
        <f t="shared" si="1"/>
        <v>l5bg_Lab2_SNOW_SRC</v>
      </c>
      <c r="V44" s="17" t="str">
        <f t="shared" si="2"/>
        <v>l5bg_Lab2_PGTLP_SRC</v>
      </c>
      <c r="W44" s="1" t="s">
        <v>7</v>
      </c>
      <c r="X44" s="17">
        <v>5432</v>
      </c>
      <c r="Y44" s="17" t="s">
        <v>25</v>
      </c>
      <c r="Z44" s="17" t="s">
        <v>13</v>
      </c>
      <c r="AA44" s="1" t="s">
        <v>19</v>
      </c>
      <c r="AB44" s="17" t="str">
        <f t="shared" si="3"/>
        <v>l5bg_Lab3_HVA_SCH</v>
      </c>
      <c r="AC44" s="17" t="s">
        <v>89</v>
      </c>
      <c r="AD44" s="1" t="s">
        <v>90</v>
      </c>
      <c r="AE44" s="1" t="s">
        <v>91</v>
      </c>
      <c r="AF44" s="17" t="s">
        <v>92</v>
      </c>
      <c r="AG44" s="1" t="s">
        <v>93</v>
      </c>
      <c r="AH44" s="1" t="s">
        <v>94</v>
      </c>
      <c r="AI44" s="1" t="str">
        <f t="shared" si="4"/>
        <v>l5bg_chan</v>
      </c>
      <c r="AJ44" s="18" t="str">
        <f t="shared" si="5"/>
        <v>l5bg_snow</v>
      </c>
      <c r="AK44" s="2" t="s">
        <v>9</v>
      </c>
      <c r="AL44" s="1" t="s">
        <v>17</v>
      </c>
      <c r="AM44" s="1" t="s">
        <v>23</v>
      </c>
      <c r="AN44" s="1" t="s">
        <v>95</v>
      </c>
      <c r="AO44" s="1" t="s">
        <v>95</v>
      </c>
      <c r="AP44" s="1" t="s">
        <v>95</v>
      </c>
      <c r="AQ44" s="18" t="str">
        <f t="shared" si="6"/>
        <v>l5bg_Lab4_LDP</v>
      </c>
      <c r="AR44" s="1" t="s">
        <v>96</v>
      </c>
    </row>
    <row r="45" spans="1:44" ht="15.75" customHeight="1">
      <c r="A45" s="1">
        <v>34</v>
      </c>
      <c r="B45" s="1" t="s">
        <v>219</v>
      </c>
      <c r="G45" s="12" t="s">
        <v>79</v>
      </c>
      <c r="H45" s="1" t="s">
        <v>80</v>
      </c>
      <c r="I45" s="1" t="s">
        <v>81</v>
      </c>
      <c r="J45" s="1" t="str">
        <f t="shared" ref="J45:J74" si="9">_xlfn.CONCAT(UPPER($B45),"_DEST")</f>
        <v>L5BH_DEST</v>
      </c>
      <c r="K45" s="1" t="s">
        <v>101</v>
      </c>
      <c r="L45" s="1" t="str">
        <f>_xlfn.CONCAT($B2, $B45)</f>
        <v>mon1l5bh</v>
      </c>
      <c r="M45" s="1" t="str">
        <f t="shared" si="8"/>
        <v>L5BH_DEST</v>
      </c>
      <c r="N45" s="13" t="s">
        <v>84</v>
      </c>
      <c r="O45" s="14" t="s">
        <v>85</v>
      </c>
      <c r="P45" s="15">
        <v>443</v>
      </c>
      <c r="Q45" s="1" t="str">
        <f>CONCATENATE($B45, "_Lab_", $A12, "_File")</f>
        <v>l5bh_Lab_1_File</v>
      </c>
      <c r="R45" s="1" t="s">
        <v>86</v>
      </c>
      <c r="S45" s="1" t="s">
        <v>87</v>
      </c>
      <c r="T45" s="16" t="s">
        <v>88</v>
      </c>
      <c r="U45" s="17" t="str">
        <f t="shared" si="1"/>
        <v>l5bh_Lab2_SNOW_SRC</v>
      </c>
      <c r="V45" s="17" t="str">
        <f t="shared" si="2"/>
        <v>l5bh_Lab2_PGTLP_SRC</v>
      </c>
      <c r="W45" s="1" t="s">
        <v>102</v>
      </c>
      <c r="X45" s="17">
        <v>5432</v>
      </c>
      <c r="Y45" s="17" t="s">
        <v>25</v>
      </c>
      <c r="Z45" s="17" t="s">
        <v>13</v>
      </c>
      <c r="AA45" s="1" t="s">
        <v>19</v>
      </c>
      <c r="AB45" s="17" t="str">
        <f t="shared" si="3"/>
        <v>l5bh_Lab3_HVA_SCH</v>
      </c>
      <c r="AC45" s="17" t="s">
        <v>89</v>
      </c>
      <c r="AD45" s="1" t="s">
        <v>90</v>
      </c>
      <c r="AE45" s="1" t="s">
        <v>103</v>
      </c>
      <c r="AF45" s="17" t="s">
        <v>92</v>
      </c>
      <c r="AG45" s="1" t="s">
        <v>93</v>
      </c>
      <c r="AH45" s="1" t="s">
        <v>94</v>
      </c>
      <c r="AI45" s="1" t="str">
        <f t="shared" si="4"/>
        <v>l5bh_chan</v>
      </c>
      <c r="AJ45" s="18" t="str">
        <f t="shared" si="5"/>
        <v>l5bh_snow</v>
      </c>
      <c r="AK45" s="2" t="s">
        <v>15</v>
      </c>
      <c r="AL45" s="1" t="s">
        <v>17</v>
      </c>
      <c r="AM45" s="1" t="s">
        <v>23</v>
      </c>
      <c r="AN45" s="1" t="s">
        <v>95</v>
      </c>
      <c r="AO45" s="1" t="s">
        <v>95</v>
      </c>
      <c r="AP45" s="1" t="s">
        <v>95</v>
      </c>
      <c r="AQ45" s="18" t="str">
        <f t="shared" si="6"/>
        <v>l5bh_Lab4_LDP</v>
      </c>
      <c r="AR45" s="1" t="s">
        <v>96</v>
      </c>
    </row>
    <row r="46" spans="1:44" ht="15.75" customHeight="1">
      <c r="A46" s="1">
        <v>35</v>
      </c>
      <c r="B46" s="1" t="s">
        <v>220</v>
      </c>
      <c r="G46" s="12" t="s">
        <v>79</v>
      </c>
      <c r="H46" s="1" t="s">
        <v>80</v>
      </c>
      <c r="I46" s="1" t="s">
        <v>81</v>
      </c>
      <c r="J46" s="1" t="str">
        <f t="shared" si="9"/>
        <v>L5BK_DEST</v>
      </c>
      <c r="K46" s="1" t="s">
        <v>101</v>
      </c>
      <c r="L46" s="1" t="str">
        <f>_xlfn.CONCAT($B2, $B46)</f>
        <v>mon1l5bk</v>
      </c>
      <c r="M46" s="1" t="str">
        <f t="shared" si="8"/>
        <v>L5BK_DEST</v>
      </c>
      <c r="N46" s="13" t="s">
        <v>84</v>
      </c>
      <c r="O46" s="14" t="s">
        <v>85</v>
      </c>
      <c r="P46" s="15">
        <v>443</v>
      </c>
      <c r="Q46" s="1" t="str">
        <f>CONCATENATE($B46, "_Lab_", $A12, "_File")</f>
        <v>l5bk_Lab_1_File</v>
      </c>
      <c r="R46" s="1" t="s">
        <v>86</v>
      </c>
      <c r="S46" s="1" t="s">
        <v>87</v>
      </c>
      <c r="T46" s="16" t="s">
        <v>88</v>
      </c>
      <c r="U46" s="17" t="str">
        <f t="shared" si="1"/>
        <v>l5bk_Lab2_SNOW_SRC</v>
      </c>
      <c r="V46" s="17" t="str">
        <f t="shared" si="2"/>
        <v>l5bk_Lab2_PGTLP_SRC</v>
      </c>
      <c r="W46" s="20" t="s">
        <v>108</v>
      </c>
      <c r="X46" s="17">
        <v>5432</v>
      </c>
      <c r="Y46" s="17" t="s">
        <v>25</v>
      </c>
      <c r="Z46" s="17" t="s">
        <v>13</v>
      </c>
      <c r="AA46" s="1" t="s">
        <v>19</v>
      </c>
      <c r="AB46" s="17" t="str">
        <f t="shared" si="3"/>
        <v>l5bk_Lab3_HVA_SCH</v>
      </c>
      <c r="AC46" s="17" t="s">
        <v>89</v>
      </c>
      <c r="AD46" s="1" t="s">
        <v>90</v>
      </c>
      <c r="AE46" s="1" t="s">
        <v>109</v>
      </c>
      <c r="AF46" s="17" t="s">
        <v>92</v>
      </c>
      <c r="AG46" s="1" t="s">
        <v>93</v>
      </c>
      <c r="AH46" s="1" t="s">
        <v>94</v>
      </c>
      <c r="AI46" s="1" t="str">
        <f t="shared" si="4"/>
        <v>l5bk_chan</v>
      </c>
      <c r="AJ46" s="18" t="str">
        <f t="shared" si="5"/>
        <v>l5bk_snow</v>
      </c>
      <c r="AK46" s="2" t="s">
        <v>21</v>
      </c>
      <c r="AL46" s="1" t="s">
        <v>17</v>
      </c>
      <c r="AM46" s="1" t="s">
        <v>23</v>
      </c>
      <c r="AN46" s="1" t="s">
        <v>95</v>
      </c>
      <c r="AO46" s="1" t="s">
        <v>95</v>
      </c>
      <c r="AP46" s="1" t="s">
        <v>95</v>
      </c>
      <c r="AQ46" s="18" t="str">
        <f t="shared" si="6"/>
        <v>l5bk_Lab4_LDP</v>
      </c>
      <c r="AR46" s="1" t="s">
        <v>96</v>
      </c>
    </row>
    <row r="47" spans="1:44" ht="15.75" customHeight="1">
      <c r="A47" s="1">
        <v>36</v>
      </c>
      <c r="B47" s="1" t="s">
        <v>221</v>
      </c>
      <c r="G47" s="12" t="s">
        <v>79</v>
      </c>
      <c r="H47" s="1" t="s">
        <v>80</v>
      </c>
      <c r="I47" s="1" t="s">
        <v>81</v>
      </c>
      <c r="J47" s="1" t="str">
        <f t="shared" si="9"/>
        <v>L5BM_DEST</v>
      </c>
      <c r="K47" s="1" t="s">
        <v>101</v>
      </c>
      <c r="L47" s="1" t="str">
        <f>_xlfn.CONCAT($B2, $B47)</f>
        <v>mon1l5bm</v>
      </c>
      <c r="M47" s="1" t="str">
        <f t="shared" si="8"/>
        <v>L5BM_DEST</v>
      </c>
      <c r="N47" s="13" t="s">
        <v>84</v>
      </c>
      <c r="O47" s="14" t="s">
        <v>85</v>
      </c>
      <c r="P47" s="15">
        <v>443</v>
      </c>
      <c r="Q47" s="1" t="str">
        <f>CONCATENATE($B47, "_Lab_", $A12, "_File")</f>
        <v>l5bm_Lab_1_File</v>
      </c>
      <c r="R47" s="1" t="s">
        <v>86</v>
      </c>
      <c r="S47" s="1" t="s">
        <v>87</v>
      </c>
      <c r="T47" s="16" t="s">
        <v>88</v>
      </c>
      <c r="U47" s="17" t="str">
        <f t="shared" si="1"/>
        <v>l5bm_Lab2_SNOW_SRC</v>
      </c>
      <c r="V47" s="17" t="str">
        <f t="shared" si="2"/>
        <v>l5bm_Lab2_PGTLP_SRC</v>
      </c>
      <c r="W47" s="1" t="s">
        <v>114</v>
      </c>
      <c r="X47" s="17">
        <v>5432</v>
      </c>
      <c r="Y47" s="17" t="s">
        <v>25</v>
      </c>
      <c r="Z47" s="17" t="s">
        <v>13</v>
      </c>
      <c r="AA47" s="1" t="s">
        <v>19</v>
      </c>
      <c r="AB47" s="17" t="str">
        <f t="shared" si="3"/>
        <v>l5bm_Lab3_HVA_SCH</v>
      </c>
      <c r="AC47" s="17" t="s">
        <v>89</v>
      </c>
      <c r="AD47" s="1" t="s">
        <v>90</v>
      </c>
      <c r="AE47" s="1" t="s">
        <v>115</v>
      </c>
      <c r="AF47" s="17" t="s">
        <v>92</v>
      </c>
      <c r="AG47" s="1" t="s">
        <v>93</v>
      </c>
      <c r="AH47" s="1" t="s">
        <v>94</v>
      </c>
      <c r="AI47" s="1" t="str">
        <f t="shared" si="4"/>
        <v>l5bm_chan</v>
      </c>
      <c r="AJ47" s="18" t="str">
        <f t="shared" si="5"/>
        <v>l5bm_snow</v>
      </c>
      <c r="AK47" s="2" t="s">
        <v>27</v>
      </c>
      <c r="AL47" s="1" t="s">
        <v>17</v>
      </c>
      <c r="AM47" s="1" t="s">
        <v>23</v>
      </c>
      <c r="AN47" s="1" t="s">
        <v>95</v>
      </c>
      <c r="AO47" s="1" t="s">
        <v>95</v>
      </c>
      <c r="AP47" s="1" t="s">
        <v>95</v>
      </c>
      <c r="AQ47" s="18" t="str">
        <f t="shared" si="6"/>
        <v>l5bm_Lab4_LDP</v>
      </c>
      <c r="AR47" s="1" t="s">
        <v>96</v>
      </c>
    </row>
    <row r="48" spans="1:44" ht="15.75" customHeight="1">
      <c r="A48" s="1">
        <v>37</v>
      </c>
      <c r="B48" s="1" t="s">
        <v>222</v>
      </c>
      <c r="G48" s="12" t="s">
        <v>79</v>
      </c>
      <c r="H48" s="1" t="s">
        <v>80</v>
      </c>
      <c r="I48" s="1" t="s">
        <v>81</v>
      </c>
      <c r="J48" s="1" t="str">
        <f t="shared" si="9"/>
        <v>L5BN_DEST</v>
      </c>
      <c r="K48" s="1" t="s">
        <v>101</v>
      </c>
      <c r="L48" s="1" t="str">
        <f>_xlfn.CONCAT($B2, $B48)</f>
        <v>mon1l5bn</v>
      </c>
      <c r="M48" s="1" t="str">
        <f t="shared" si="8"/>
        <v>L5BN_DEST</v>
      </c>
      <c r="N48" s="13" t="s">
        <v>84</v>
      </c>
      <c r="O48" s="14" t="s">
        <v>85</v>
      </c>
      <c r="P48" s="15">
        <v>443</v>
      </c>
      <c r="Q48" s="1" t="str">
        <f>CONCATENATE($B48, "_Lab_", $A12, "_File")</f>
        <v>l5bn_Lab_1_File</v>
      </c>
      <c r="R48" s="1" t="s">
        <v>86</v>
      </c>
      <c r="S48" s="1" t="s">
        <v>87</v>
      </c>
      <c r="T48" s="16" t="s">
        <v>88</v>
      </c>
      <c r="U48" s="17" t="str">
        <f t="shared" si="1"/>
        <v>l5bn_Lab2_SNOW_SRC</v>
      </c>
      <c r="V48" s="17" t="str">
        <f t="shared" si="2"/>
        <v>l5bn_Lab2_PGTLP_SRC</v>
      </c>
      <c r="W48" s="1" t="s">
        <v>7</v>
      </c>
      <c r="X48" s="17">
        <v>5432</v>
      </c>
      <c r="Y48" s="17" t="s">
        <v>25</v>
      </c>
      <c r="Z48" s="17" t="s">
        <v>13</v>
      </c>
      <c r="AA48" s="1" t="s">
        <v>19</v>
      </c>
      <c r="AB48" s="17" t="str">
        <f t="shared" si="3"/>
        <v>l5bn_Lab3_HVA_SCH</v>
      </c>
      <c r="AC48" s="17" t="s">
        <v>89</v>
      </c>
      <c r="AD48" s="1" t="s">
        <v>90</v>
      </c>
      <c r="AE48" s="1" t="s">
        <v>91</v>
      </c>
      <c r="AF48" s="17" t="s">
        <v>92</v>
      </c>
      <c r="AG48" s="1" t="s">
        <v>93</v>
      </c>
      <c r="AH48" s="1" t="s">
        <v>94</v>
      </c>
      <c r="AI48" s="1" t="str">
        <f t="shared" si="4"/>
        <v>l5bn_chan</v>
      </c>
      <c r="AJ48" s="18" t="str">
        <f t="shared" si="5"/>
        <v>l5bn_snow</v>
      </c>
      <c r="AK48" s="2" t="s">
        <v>30</v>
      </c>
      <c r="AL48" s="1" t="s">
        <v>17</v>
      </c>
      <c r="AM48" s="1" t="s">
        <v>23</v>
      </c>
      <c r="AN48" s="1" t="s">
        <v>95</v>
      </c>
      <c r="AO48" s="1" t="s">
        <v>95</v>
      </c>
      <c r="AP48" s="1" t="s">
        <v>95</v>
      </c>
      <c r="AQ48" s="18" t="str">
        <f t="shared" si="6"/>
        <v>l5bn_Lab4_LDP</v>
      </c>
      <c r="AR48" s="1" t="s">
        <v>96</v>
      </c>
    </row>
    <row r="49" spans="1:44" ht="15.75" customHeight="1">
      <c r="A49" s="1">
        <v>38</v>
      </c>
      <c r="B49" s="1" t="s">
        <v>223</v>
      </c>
      <c r="G49" s="12" t="s">
        <v>79</v>
      </c>
      <c r="H49" s="1" t="s">
        <v>80</v>
      </c>
      <c r="I49" s="1" t="s">
        <v>81</v>
      </c>
      <c r="J49" s="1" t="str">
        <f t="shared" si="9"/>
        <v>L5BP_DEST</v>
      </c>
      <c r="K49" s="1" t="s">
        <v>101</v>
      </c>
      <c r="L49" s="1" t="str">
        <f>_xlfn.CONCAT($B2, $B49)</f>
        <v>mon1l5bp</v>
      </c>
      <c r="M49" s="1" t="str">
        <f t="shared" si="8"/>
        <v>L5BP_DEST</v>
      </c>
      <c r="N49" s="13" t="s">
        <v>84</v>
      </c>
      <c r="O49" s="14" t="s">
        <v>85</v>
      </c>
      <c r="P49" s="15">
        <v>443</v>
      </c>
      <c r="Q49" s="1" t="str">
        <f>CONCATENATE($B49, "_Lab_", $A12, "_File")</f>
        <v>l5bp_Lab_1_File</v>
      </c>
      <c r="R49" s="1" t="s">
        <v>86</v>
      </c>
      <c r="S49" s="1" t="s">
        <v>87</v>
      </c>
      <c r="T49" s="16" t="s">
        <v>88</v>
      </c>
      <c r="U49" s="17" t="str">
        <f t="shared" si="1"/>
        <v>l5bp_Lab2_SNOW_SRC</v>
      </c>
      <c r="V49" s="17" t="str">
        <f t="shared" si="2"/>
        <v>l5bp_Lab2_PGTLP_SRC</v>
      </c>
      <c r="W49" s="1" t="s">
        <v>102</v>
      </c>
      <c r="X49" s="17">
        <v>5432</v>
      </c>
      <c r="Y49" s="17" t="s">
        <v>25</v>
      </c>
      <c r="Z49" s="17" t="s">
        <v>13</v>
      </c>
      <c r="AA49" s="1" t="s">
        <v>19</v>
      </c>
      <c r="AB49" s="17" t="str">
        <f t="shared" si="3"/>
        <v>l5bp_Lab3_HVA_SCH</v>
      </c>
      <c r="AC49" s="17" t="s">
        <v>89</v>
      </c>
      <c r="AD49" s="1" t="s">
        <v>90</v>
      </c>
      <c r="AE49" s="1" t="s">
        <v>103</v>
      </c>
      <c r="AF49" s="17" t="s">
        <v>92</v>
      </c>
      <c r="AG49" s="1" t="s">
        <v>93</v>
      </c>
      <c r="AH49" s="1" t="s">
        <v>94</v>
      </c>
      <c r="AI49" s="1" t="str">
        <f t="shared" si="4"/>
        <v>l5bp_chan</v>
      </c>
      <c r="AJ49" s="18" t="str">
        <f t="shared" si="5"/>
        <v>l5bp_snow</v>
      </c>
      <c r="AK49" s="2" t="s">
        <v>9</v>
      </c>
      <c r="AL49" s="1" t="s">
        <v>17</v>
      </c>
      <c r="AM49" s="1" t="s">
        <v>23</v>
      </c>
      <c r="AN49" s="1" t="s">
        <v>95</v>
      </c>
      <c r="AO49" s="1" t="s">
        <v>95</v>
      </c>
      <c r="AP49" s="1" t="s">
        <v>95</v>
      </c>
      <c r="AQ49" s="18" t="str">
        <f t="shared" si="6"/>
        <v>l5bp_Lab4_LDP</v>
      </c>
      <c r="AR49" s="1" t="s">
        <v>96</v>
      </c>
    </row>
    <row r="50" spans="1:44" ht="15.75" customHeight="1">
      <c r="A50" s="1">
        <v>39</v>
      </c>
      <c r="B50" s="1" t="s">
        <v>224</v>
      </c>
      <c r="G50" s="12" t="s">
        <v>79</v>
      </c>
      <c r="H50" s="1" t="s">
        <v>80</v>
      </c>
      <c r="I50" s="1" t="s">
        <v>81</v>
      </c>
      <c r="J50" s="1" t="str">
        <f t="shared" si="9"/>
        <v>L5BR_DEST</v>
      </c>
      <c r="K50" s="1" t="s">
        <v>101</v>
      </c>
      <c r="L50" s="1" t="str">
        <f>_xlfn.CONCAT($B2, $B50)</f>
        <v>mon1l5br</v>
      </c>
      <c r="M50" s="1" t="str">
        <f t="shared" si="8"/>
        <v>L5BR_DEST</v>
      </c>
      <c r="N50" s="13" t="s">
        <v>84</v>
      </c>
      <c r="O50" s="14" t="s">
        <v>85</v>
      </c>
      <c r="P50" s="15">
        <v>443</v>
      </c>
      <c r="Q50" s="1" t="str">
        <f>CONCATENATE($B50, "_Lab_", $A12, "_File")</f>
        <v>l5br_Lab_1_File</v>
      </c>
      <c r="R50" s="1" t="s">
        <v>86</v>
      </c>
      <c r="S50" s="1" t="s">
        <v>87</v>
      </c>
      <c r="T50" s="16" t="s">
        <v>88</v>
      </c>
      <c r="U50" s="17" t="str">
        <f t="shared" si="1"/>
        <v>l5br_Lab2_SNOW_SRC</v>
      </c>
      <c r="V50" s="17" t="str">
        <f t="shared" si="2"/>
        <v>l5br_Lab2_PGTLP_SRC</v>
      </c>
      <c r="W50" s="20" t="s">
        <v>108</v>
      </c>
      <c r="X50" s="17">
        <v>5432</v>
      </c>
      <c r="Y50" s="17" t="s">
        <v>25</v>
      </c>
      <c r="Z50" s="17" t="s">
        <v>13</v>
      </c>
      <c r="AA50" s="1" t="s">
        <v>19</v>
      </c>
      <c r="AB50" s="17" t="str">
        <f t="shared" si="3"/>
        <v>l5br_Lab3_HVA_SCH</v>
      </c>
      <c r="AC50" s="17" t="s">
        <v>89</v>
      </c>
      <c r="AD50" s="1" t="s">
        <v>90</v>
      </c>
      <c r="AE50" s="1" t="s">
        <v>109</v>
      </c>
      <c r="AF50" s="17" t="s">
        <v>92</v>
      </c>
      <c r="AG50" s="1" t="s">
        <v>93</v>
      </c>
      <c r="AH50" s="1" t="s">
        <v>94</v>
      </c>
      <c r="AI50" s="1" t="str">
        <f t="shared" si="4"/>
        <v>l5br_chan</v>
      </c>
      <c r="AJ50" s="18" t="str">
        <f t="shared" si="5"/>
        <v>l5br_snow</v>
      </c>
      <c r="AK50" s="2" t="s">
        <v>15</v>
      </c>
      <c r="AL50" s="1" t="s">
        <v>17</v>
      </c>
      <c r="AM50" s="1" t="s">
        <v>23</v>
      </c>
      <c r="AN50" s="1" t="s">
        <v>95</v>
      </c>
      <c r="AO50" s="1" t="s">
        <v>95</v>
      </c>
      <c r="AP50" s="1" t="s">
        <v>95</v>
      </c>
      <c r="AQ50" s="18" t="str">
        <f t="shared" si="6"/>
        <v>l5br_Lab4_LDP</v>
      </c>
      <c r="AR50" s="1" t="s">
        <v>96</v>
      </c>
    </row>
    <row r="51" spans="1:44" ht="15.75" customHeight="1">
      <c r="A51" s="1">
        <v>40</v>
      </c>
      <c r="B51" s="1" t="s">
        <v>225</v>
      </c>
      <c r="G51" s="12" t="s">
        <v>79</v>
      </c>
      <c r="H51" s="1" t="s">
        <v>80</v>
      </c>
      <c r="I51" s="1" t="s">
        <v>81</v>
      </c>
      <c r="J51" s="1" t="str">
        <f t="shared" si="9"/>
        <v>L5BT_DEST</v>
      </c>
      <c r="K51" s="1" t="s">
        <v>101</v>
      </c>
      <c r="L51" s="1" t="str">
        <f>_xlfn.CONCAT($B2, $B51)</f>
        <v>mon1l5bt</v>
      </c>
      <c r="M51" s="1" t="str">
        <f t="shared" si="8"/>
        <v>L5BT_DEST</v>
      </c>
      <c r="N51" s="13" t="s">
        <v>84</v>
      </c>
      <c r="O51" s="14" t="s">
        <v>85</v>
      </c>
      <c r="P51" s="15">
        <v>443</v>
      </c>
      <c r="Q51" s="1" t="str">
        <f>CONCATENATE($B51, "_Lab_", $A12, "_File")</f>
        <v>l5bt_Lab_1_File</v>
      </c>
      <c r="R51" s="1" t="s">
        <v>86</v>
      </c>
      <c r="S51" s="1" t="s">
        <v>87</v>
      </c>
      <c r="T51" s="16" t="s">
        <v>88</v>
      </c>
      <c r="U51" s="17" t="str">
        <f t="shared" si="1"/>
        <v>l5bt_Lab2_SNOW_SRC</v>
      </c>
      <c r="V51" s="17" t="str">
        <f t="shared" si="2"/>
        <v>l5bt_Lab2_PGTLP_SRC</v>
      </c>
      <c r="W51" s="1" t="s">
        <v>114</v>
      </c>
      <c r="X51" s="17">
        <v>5432</v>
      </c>
      <c r="Y51" s="17" t="s">
        <v>25</v>
      </c>
      <c r="Z51" s="17" t="s">
        <v>13</v>
      </c>
      <c r="AA51" s="1" t="s">
        <v>19</v>
      </c>
      <c r="AB51" s="17" t="str">
        <f t="shared" si="3"/>
        <v>l5bt_Lab3_HVA_SCH</v>
      </c>
      <c r="AC51" s="17" t="s">
        <v>89</v>
      </c>
      <c r="AD51" s="1" t="s">
        <v>90</v>
      </c>
      <c r="AE51" s="1" t="s">
        <v>115</v>
      </c>
      <c r="AF51" s="17" t="s">
        <v>92</v>
      </c>
      <c r="AG51" s="1" t="s">
        <v>93</v>
      </c>
      <c r="AH51" s="1" t="s">
        <v>94</v>
      </c>
      <c r="AI51" s="1" t="str">
        <f t="shared" si="4"/>
        <v>l5bt_chan</v>
      </c>
      <c r="AJ51" s="18" t="str">
        <f t="shared" si="5"/>
        <v>l5bt_snow</v>
      </c>
      <c r="AK51" s="2" t="s">
        <v>21</v>
      </c>
      <c r="AL51" s="1" t="s">
        <v>17</v>
      </c>
      <c r="AM51" s="1" t="s">
        <v>23</v>
      </c>
      <c r="AN51" s="1" t="s">
        <v>95</v>
      </c>
      <c r="AO51" s="1" t="s">
        <v>95</v>
      </c>
      <c r="AP51" s="1" t="s">
        <v>95</v>
      </c>
      <c r="AQ51" s="18" t="str">
        <f t="shared" si="6"/>
        <v>l5bt_Lab4_LDP</v>
      </c>
      <c r="AR51" s="1" t="s">
        <v>96</v>
      </c>
    </row>
    <row r="52" spans="1:44" ht="15.75" customHeight="1">
      <c r="A52" s="1">
        <v>41</v>
      </c>
      <c r="B52" s="1" t="s">
        <v>226</v>
      </c>
      <c r="G52" s="12" t="s">
        <v>79</v>
      </c>
      <c r="H52" s="1" t="s">
        <v>80</v>
      </c>
      <c r="I52" s="1" t="s">
        <v>81</v>
      </c>
      <c r="J52" s="1" t="str">
        <f t="shared" si="9"/>
        <v>L5BU_DEST</v>
      </c>
      <c r="K52" s="1" t="s">
        <v>101</v>
      </c>
      <c r="L52" s="1" t="str">
        <f>_xlfn.CONCAT($B2, $B52)</f>
        <v>mon1l5bu</v>
      </c>
      <c r="M52" s="1" t="str">
        <f t="shared" si="8"/>
        <v>L5BU_DEST</v>
      </c>
      <c r="N52" s="13" t="s">
        <v>84</v>
      </c>
      <c r="O52" s="14" t="s">
        <v>85</v>
      </c>
      <c r="P52" s="15">
        <v>443</v>
      </c>
      <c r="Q52" s="1" t="str">
        <f>CONCATENATE($B52, "_Lab_", $A12, "_File")</f>
        <v>l5bu_Lab_1_File</v>
      </c>
      <c r="R52" s="1" t="s">
        <v>86</v>
      </c>
      <c r="S52" s="1" t="s">
        <v>87</v>
      </c>
      <c r="T52" s="16" t="s">
        <v>88</v>
      </c>
      <c r="U52" s="17" t="str">
        <f t="shared" si="1"/>
        <v>l5bu_Lab2_SNOW_SRC</v>
      </c>
      <c r="V52" s="17" t="str">
        <f t="shared" si="2"/>
        <v>l5bu_Lab2_PGTLP_SRC</v>
      </c>
      <c r="W52" s="1" t="s">
        <v>7</v>
      </c>
      <c r="X52" s="17">
        <v>5432</v>
      </c>
      <c r="Y52" s="17" t="s">
        <v>25</v>
      </c>
      <c r="Z52" s="17" t="s">
        <v>13</v>
      </c>
      <c r="AA52" s="1" t="s">
        <v>19</v>
      </c>
      <c r="AB52" s="17" t="str">
        <f t="shared" si="3"/>
        <v>l5bu_Lab3_HVA_SCH</v>
      </c>
      <c r="AC52" s="17" t="s">
        <v>89</v>
      </c>
      <c r="AD52" s="1" t="s">
        <v>90</v>
      </c>
      <c r="AE52" s="1" t="s">
        <v>91</v>
      </c>
      <c r="AF52" s="17" t="s">
        <v>92</v>
      </c>
      <c r="AG52" s="1" t="s">
        <v>93</v>
      </c>
      <c r="AH52" s="1" t="s">
        <v>94</v>
      </c>
      <c r="AI52" s="1" t="str">
        <f t="shared" si="4"/>
        <v>l5bu_chan</v>
      </c>
      <c r="AJ52" s="18" t="str">
        <f t="shared" si="5"/>
        <v>l5bu_snow</v>
      </c>
      <c r="AK52" s="2" t="s">
        <v>27</v>
      </c>
      <c r="AL52" s="1" t="s">
        <v>17</v>
      </c>
      <c r="AM52" s="1" t="s">
        <v>23</v>
      </c>
      <c r="AN52" s="1" t="s">
        <v>95</v>
      </c>
      <c r="AO52" s="1" t="s">
        <v>95</v>
      </c>
      <c r="AP52" s="1" t="s">
        <v>95</v>
      </c>
      <c r="AQ52" s="18" t="str">
        <f t="shared" si="6"/>
        <v>l5bu_Lab4_LDP</v>
      </c>
      <c r="AR52" s="1" t="s">
        <v>96</v>
      </c>
    </row>
    <row r="53" spans="1:44" ht="15.75" customHeight="1">
      <c r="A53" s="1">
        <v>42</v>
      </c>
      <c r="B53" s="1" t="s">
        <v>227</v>
      </c>
      <c r="G53" s="12" t="s">
        <v>79</v>
      </c>
      <c r="H53" s="1" t="s">
        <v>80</v>
      </c>
      <c r="I53" s="1" t="s">
        <v>81</v>
      </c>
      <c r="J53" s="1" t="str">
        <f t="shared" si="9"/>
        <v>L5BV_DEST</v>
      </c>
      <c r="K53" s="1" t="s">
        <v>101</v>
      </c>
      <c r="L53" s="1" t="str">
        <f>_xlfn.CONCAT($B2, $B53)</f>
        <v>mon1l5bv</v>
      </c>
      <c r="M53" s="1" t="str">
        <f t="shared" si="8"/>
        <v>L5BV_DEST</v>
      </c>
      <c r="N53" s="13" t="s">
        <v>84</v>
      </c>
      <c r="O53" s="14" t="s">
        <v>85</v>
      </c>
      <c r="P53" s="15">
        <v>443</v>
      </c>
      <c r="Q53" s="1" t="str">
        <f>CONCATENATE($B53, "_Lab_", $A12, "_File")</f>
        <v>l5bv_Lab_1_File</v>
      </c>
      <c r="R53" s="1" t="s">
        <v>86</v>
      </c>
      <c r="S53" s="1" t="s">
        <v>87</v>
      </c>
      <c r="T53" s="16" t="s">
        <v>88</v>
      </c>
      <c r="U53" s="17" t="str">
        <f t="shared" si="1"/>
        <v>l5bv_Lab2_SNOW_SRC</v>
      </c>
      <c r="V53" s="17" t="str">
        <f t="shared" si="2"/>
        <v>l5bv_Lab2_PGTLP_SRC</v>
      </c>
      <c r="W53" s="1" t="s">
        <v>102</v>
      </c>
      <c r="X53" s="17">
        <v>5432</v>
      </c>
      <c r="Y53" s="17" t="s">
        <v>25</v>
      </c>
      <c r="Z53" s="17" t="s">
        <v>13</v>
      </c>
      <c r="AA53" s="1" t="s">
        <v>19</v>
      </c>
      <c r="AB53" s="17" t="str">
        <f t="shared" si="3"/>
        <v>l5bv_Lab3_HVA_SCH</v>
      </c>
      <c r="AC53" s="17" t="s">
        <v>89</v>
      </c>
      <c r="AD53" s="1" t="s">
        <v>90</v>
      </c>
      <c r="AE53" s="1" t="s">
        <v>103</v>
      </c>
      <c r="AF53" s="17" t="s">
        <v>92</v>
      </c>
      <c r="AG53" s="1" t="s">
        <v>93</v>
      </c>
      <c r="AH53" s="1" t="s">
        <v>94</v>
      </c>
      <c r="AI53" s="1" t="str">
        <f t="shared" si="4"/>
        <v>l5bv_chan</v>
      </c>
      <c r="AJ53" s="18" t="str">
        <f t="shared" si="5"/>
        <v>l5bv_snow</v>
      </c>
      <c r="AK53" s="2" t="s">
        <v>30</v>
      </c>
      <c r="AL53" s="1" t="s">
        <v>17</v>
      </c>
      <c r="AM53" s="1" t="s">
        <v>23</v>
      </c>
      <c r="AN53" s="1" t="s">
        <v>95</v>
      </c>
      <c r="AO53" s="1" t="s">
        <v>95</v>
      </c>
      <c r="AP53" s="1" t="s">
        <v>95</v>
      </c>
      <c r="AQ53" s="18" t="str">
        <f t="shared" si="6"/>
        <v>l5bv_Lab4_LDP</v>
      </c>
      <c r="AR53" s="1" t="s">
        <v>96</v>
      </c>
    </row>
    <row r="54" spans="1:44" ht="15.75" customHeight="1">
      <c r="A54" s="1">
        <v>43</v>
      </c>
      <c r="B54" s="1" t="s">
        <v>228</v>
      </c>
      <c r="G54" s="12" t="s">
        <v>79</v>
      </c>
      <c r="H54" s="1" t="s">
        <v>80</v>
      </c>
      <c r="I54" s="1" t="s">
        <v>81</v>
      </c>
      <c r="J54" s="1" t="str">
        <f t="shared" si="9"/>
        <v>L5BW_DEST</v>
      </c>
      <c r="K54" s="1" t="s">
        <v>101</v>
      </c>
      <c r="L54" s="1" t="str">
        <f>_xlfn.CONCAT($B2, $B54)</f>
        <v>mon1l5bw</v>
      </c>
      <c r="M54" s="1" t="str">
        <f t="shared" si="8"/>
        <v>L5BW_DEST</v>
      </c>
      <c r="N54" s="13" t="s">
        <v>84</v>
      </c>
      <c r="O54" s="14" t="s">
        <v>85</v>
      </c>
      <c r="P54" s="15">
        <v>443</v>
      </c>
      <c r="Q54" s="1" t="str">
        <f>CONCATENATE($B54, "_Lab_", $A12, "_File")</f>
        <v>l5bw_Lab_1_File</v>
      </c>
      <c r="R54" s="1" t="s">
        <v>86</v>
      </c>
      <c r="S54" s="1" t="s">
        <v>87</v>
      </c>
      <c r="T54" s="16" t="s">
        <v>88</v>
      </c>
      <c r="U54" s="17" t="str">
        <f t="shared" si="1"/>
        <v>l5bw_Lab2_SNOW_SRC</v>
      </c>
      <c r="V54" s="17" t="str">
        <f t="shared" si="2"/>
        <v>l5bw_Lab2_PGTLP_SRC</v>
      </c>
      <c r="W54" s="20" t="s">
        <v>108</v>
      </c>
      <c r="X54" s="17">
        <v>5432</v>
      </c>
      <c r="Y54" s="17" t="s">
        <v>25</v>
      </c>
      <c r="Z54" s="17" t="s">
        <v>13</v>
      </c>
      <c r="AA54" s="1" t="s">
        <v>19</v>
      </c>
      <c r="AB54" s="17" t="str">
        <f t="shared" si="3"/>
        <v>l5bw_Lab3_HVA_SCH</v>
      </c>
      <c r="AC54" s="17" t="s">
        <v>89</v>
      </c>
      <c r="AD54" s="1" t="s">
        <v>90</v>
      </c>
      <c r="AE54" s="1" t="s">
        <v>109</v>
      </c>
      <c r="AF54" s="17" t="s">
        <v>92</v>
      </c>
      <c r="AG54" s="1" t="s">
        <v>93</v>
      </c>
      <c r="AH54" s="1" t="s">
        <v>94</v>
      </c>
      <c r="AI54" s="1" t="str">
        <f t="shared" si="4"/>
        <v>l5bw_chan</v>
      </c>
      <c r="AJ54" s="18" t="str">
        <f t="shared" si="5"/>
        <v>l5bw_snow</v>
      </c>
      <c r="AK54" s="2" t="s">
        <v>9</v>
      </c>
      <c r="AL54" s="1" t="s">
        <v>17</v>
      </c>
      <c r="AM54" s="1" t="s">
        <v>23</v>
      </c>
      <c r="AN54" s="1" t="s">
        <v>95</v>
      </c>
      <c r="AO54" s="1" t="s">
        <v>95</v>
      </c>
      <c r="AP54" s="1" t="s">
        <v>95</v>
      </c>
      <c r="AQ54" s="18" t="str">
        <f t="shared" si="6"/>
        <v>l5bw_Lab4_LDP</v>
      </c>
      <c r="AR54" s="1" t="s">
        <v>96</v>
      </c>
    </row>
    <row r="55" spans="1:44" ht="15.75" customHeight="1">
      <c r="A55" s="1">
        <v>44</v>
      </c>
      <c r="B55" s="1" t="s">
        <v>229</v>
      </c>
      <c r="G55" s="12" t="s">
        <v>79</v>
      </c>
      <c r="H55" s="1" t="s">
        <v>80</v>
      </c>
      <c r="I55" s="1" t="s">
        <v>81</v>
      </c>
      <c r="J55" s="1" t="str">
        <f t="shared" si="9"/>
        <v>L5BX_DEST</v>
      </c>
      <c r="K55" s="1" t="s">
        <v>101</v>
      </c>
      <c r="L55" s="1" t="str">
        <f>_xlfn.CONCAT($B2, $B55)</f>
        <v>mon1l5bx</v>
      </c>
      <c r="M55" s="1" t="str">
        <f t="shared" si="8"/>
        <v>L5BX_DEST</v>
      </c>
      <c r="N55" s="13" t="s">
        <v>84</v>
      </c>
      <c r="O55" s="14" t="s">
        <v>85</v>
      </c>
      <c r="P55" s="15">
        <v>443</v>
      </c>
      <c r="Q55" s="1" t="str">
        <f>CONCATENATE($B55, "_Lab_", $A12, "_File")</f>
        <v>l5bx_Lab_1_File</v>
      </c>
      <c r="R55" s="1" t="s">
        <v>86</v>
      </c>
      <c r="S55" s="1" t="s">
        <v>87</v>
      </c>
      <c r="T55" s="16" t="s">
        <v>88</v>
      </c>
      <c r="U55" s="17" t="str">
        <f t="shared" si="1"/>
        <v>l5bx_Lab2_SNOW_SRC</v>
      </c>
      <c r="V55" s="17" t="str">
        <f t="shared" si="2"/>
        <v>l5bx_Lab2_PGTLP_SRC</v>
      </c>
      <c r="W55" s="1" t="s">
        <v>114</v>
      </c>
      <c r="X55" s="17">
        <v>5432</v>
      </c>
      <c r="Y55" s="17" t="s">
        <v>25</v>
      </c>
      <c r="Z55" s="17" t="s">
        <v>13</v>
      </c>
      <c r="AA55" s="1" t="s">
        <v>19</v>
      </c>
      <c r="AB55" s="17" t="str">
        <f t="shared" si="3"/>
        <v>l5bx_Lab3_HVA_SCH</v>
      </c>
      <c r="AC55" s="17" t="s">
        <v>89</v>
      </c>
      <c r="AD55" s="1" t="s">
        <v>90</v>
      </c>
      <c r="AE55" s="1" t="s">
        <v>115</v>
      </c>
      <c r="AF55" s="17" t="s">
        <v>92</v>
      </c>
      <c r="AG55" s="1" t="s">
        <v>93</v>
      </c>
      <c r="AH55" s="1" t="s">
        <v>94</v>
      </c>
      <c r="AI55" s="1" t="str">
        <f t="shared" si="4"/>
        <v>l5bx_chan</v>
      </c>
      <c r="AJ55" s="18" t="str">
        <f t="shared" si="5"/>
        <v>l5bx_snow</v>
      </c>
      <c r="AK55" s="2" t="s">
        <v>15</v>
      </c>
      <c r="AL55" s="1" t="s">
        <v>17</v>
      </c>
      <c r="AM55" s="1" t="s">
        <v>23</v>
      </c>
      <c r="AN55" s="1" t="s">
        <v>95</v>
      </c>
      <c r="AO55" s="1" t="s">
        <v>95</v>
      </c>
      <c r="AP55" s="1" t="s">
        <v>95</v>
      </c>
      <c r="AQ55" s="18" t="str">
        <f t="shared" si="6"/>
        <v>l5bx_Lab4_LDP</v>
      </c>
      <c r="AR55" s="1" t="s">
        <v>96</v>
      </c>
    </row>
    <row r="56" spans="1:44" ht="15.75" customHeight="1">
      <c r="A56" s="1">
        <v>45</v>
      </c>
      <c r="B56" s="1" t="s">
        <v>230</v>
      </c>
      <c r="G56" s="12" t="s">
        <v>79</v>
      </c>
      <c r="H56" s="1" t="s">
        <v>80</v>
      </c>
      <c r="I56" s="1" t="s">
        <v>81</v>
      </c>
      <c r="J56" s="1" t="str">
        <f t="shared" si="9"/>
        <v>L5BY_DEST</v>
      </c>
      <c r="K56" s="1" t="s">
        <v>101</v>
      </c>
      <c r="L56" s="1" t="str">
        <f>_xlfn.CONCAT($B2, $B56)</f>
        <v>mon1l5by</v>
      </c>
      <c r="M56" s="1" t="str">
        <f t="shared" si="8"/>
        <v>L5BY_DEST</v>
      </c>
      <c r="N56" s="13" t="s">
        <v>84</v>
      </c>
      <c r="O56" s="14" t="s">
        <v>85</v>
      </c>
      <c r="P56" s="15">
        <v>443</v>
      </c>
      <c r="Q56" s="1" t="str">
        <f>CONCATENATE($B56, "_Lab_", $A12, "_File")</f>
        <v>l5by_Lab_1_File</v>
      </c>
      <c r="R56" s="1" t="s">
        <v>86</v>
      </c>
      <c r="S56" s="1" t="s">
        <v>87</v>
      </c>
      <c r="T56" s="16" t="s">
        <v>88</v>
      </c>
      <c r="U56" s="17" t="str">
        <f t="shared" si="1"/>
        <v>l5by_Lab2_SNOW_SRC</v>
      </c>
      <c r="V56" s="17" t="str">
        <f t="shared" si="2"/>
        <v>l5by_Lab2_PGTLP_SRC</v>
      </c>
      <c r="W56" s="1" t="s">
        <v>7</v>
      </c>
      <c r="X56" s="17">
        <v>5432</v>
      </c>
      <c r="Y56" s="17" t="s">
        <v>25</v>
      </c>
      <c r="Z56" s="17" t="s">
        <v>13</v>
      </c>
      <c r="AA56" s="1" t="s">
        <v>19</v>
      </c>
      <c r="AB56" s="17" t="str">
        <f t="shared" si="3"/>
        <v>l5by_Lab3_HVA_SCH</v>
      </c>
      <c r="AC56" s="17" t="s">
        <v>89</v>
      </c>
      <c r="AD56" s="1" t="s">
        <v>90</v>
      </c>
      <c r="AE56" s="1" t="s">
        <v>91</v>
      </c>
      <c r="AF56" s="17" t="s">
        <v>92</v>
      </c>
      <c r="AG56" s="1" t="s">
        <v>93</v>
      </c>
      <c r="AH56" s="1" t="s">
        <v>94</v>
      </c>
      <c r="AI56" s="1" t="str">
        <f t="shared" si="4"/>
        <v>l5by_chan</v>
      </c>
      <c r="AJ56" s="18" t="str">
        <f t="shared" si="5"/>
        <v>l5by_snow</v>
      </c>
      <c r="AK56" s="2" t="s">
        <v>21</v>
      </c>
      <c r="AL56" s="1" t="s">
        <v>17</v>
      </c>
      <c r="AM56" s="1" t="s">
        <v>23</v>
      </c>
      <c r="AN56" s="1" t="s">
        <v>95</v>
      </c>
      <c r="AO56" s="1" t="s">
        <v>95</v>
      </c>
      <c r="AP56" s="1" t="s">
        <v>95</v>
      </c>
      <c r="AQ56" s="18" t="str">
        <f t="shared" si="6"/>
        <v>l5by_Lab4_LDP</v>
      </c>
      <c r="AR56" s="1" t="s">
        <v>96</v>
      </c>
    </row>
    <row r="57" spans="1:44" ht="15.75" customHeight="1">
      <c r="A57" s="1">
        <v>46</v>
      </c>
      <c r="B57" s="1" t="s">
        <v>231</v>
      </c>
      <c r="G57" s="12" t="s">
        <v>79</v>
      </c>
      <c r="H57" s="1" t="s">
        <v>80</v>
      </c>
      <c r="I57" s="1" t="s">
        <v>81</v>
      </c>
      <c r="J57" s="1" t="str">
        <f t="shared" si="9"/>
        <v>L5BZ_DEST</v>
      </c>
      <c r="K57" s="1" t="s">
        <v>101</v>
      </c>
      <c r="L57" s="1" t="str">
        <f>_xlfn.CONCAT($B2, $B57)</f>
        <v>mon1l5bz</v>
      </c>
      <c r="M57" s="1" t="str">
        <f t="shared" si="8"/>
        <v>L5BZ_DEST</v>
      </c>
      <c r="N57" s="13" t="s">
        <v>84</v>
      </c>
      <c r="O57" s="14" t="s">
        <v>85</v>
      </c>
      <c r="P57" s="15">
        <v>443</v>
      </c>
      <c r="Q57" s="1" t="str">
        <f>CONCATENATE($B57, "_Lab_", $A12, "_File")</f>
        <v>l5bz_Lab_1_File</v>
      </c>
      <c r="R57" s="1" t="s">
        <v>86</v>
      </c>
      <c r="S57" s="1" t="s">
        <v>87</v>
      </c>
      <c r="T57" s="16" t="s">
        <v>88</v>
      </c>
      <c r="U57" s="17" t="str">
        <f t="shared" si="1"/>
        <v>l5bz_Lab2_SNOW_SRC</v>
      </c>
      <c r="V57" s="17" t="str">
        <f t="shared" si="2"/>
        <v>l5bz_Lab2_PGTLP_SRC</v>
      </c>
      <c r="W57" s="1" t="s">
        <v>102</v>
      </c>
      <c r="X57" s="17">
        <v>5432</v>
      </c>
      <c r="Y57" s="17" t="s">
        <v>25</v>
      </c>
      <c r="Z57" s="17" t="s">
        <v>13</v>
      </c>
      <c r="AA57" s="1" t="s">
        <v>19</v>
      </c>
      <c r="AB57" s="17" t="str">
        <f t="shared" si="3"/>
        <v>l5bz_Lab3_HVA_SCH</v>
      </c>
      <c r="AC57" s="17" t="s">
        <v>89</v>
      </c>
      <c r="AD57" s="1" t="s">
        <v>90</v>
      </c>
      <c r="AE57" s="1" t="s">
        <v>103</v>
      </c>
      <c r="AF57" s="17" t="s">
        <v>92</v>
      </c>
      <c r="AG57" s="1" t="s">
        <v>93</v>
      </c>
      <c r="AH57" s="1" t="s">
        <v>94</v>
      </c>
      <c r="AI57" s="1" t="str">
        <f t="shared" si="4"/>
        <v>l5bz_chan</v>
      </c>
      <c r="AJ57" s="18" t="str">
        <f t="shared" si="5"/>
        <v>l5bz_snow</v>
      </c>
      <c r="AK57" s="2" t="s">
        <v>27</v>
      </c>
      <c r="AL57" s="1" t="s">
        <v>17</v>
      </c>
      <c r="AM57" s="1" t="s">
        <v>23</v>
      </c>
      <c r="AN57" s="1" t="s">
        <v>95</v>
      </c>
      <c r="AO57" s="1" t="s">
        <v>95</v>
      </c>
      <c r="AP57" s="1" t="s">
        <v>95</v>
      </c>
      <c r="AQ57" s="18" t="str">
        <f t="shared" si="6"/>
        <v>l5bz_Lab4_LDP</v>
      </c>
      <c r="AR57" s="1" t="s">
        <v>96</v>
      </c>
    </row>
    <row r="58" spans="1:44" ht="15.75" customHeight="1">
      <c r="A58" s="1">
        <v>47</v>
      </c>
      <c r="B58" s="1" t="s">
        <v>232</v>
      </c>
      <c r="G58" s="12" t="s">
        <v>79</v>
      </c>
      <c r="H58" s="1" t="s">
        <v>80</v>
      </c>
      <c r="I58" s="1" t="s">
        <v>81</v>
      </c>
      <c r="J58" s="1" t="str">
        <f t="shared" si="9"/>
        <v>L5CA_DEST</v>
      </c>
      <c r="K58" s="1" t="s">
        <v>101</v>
      </c>
      <c r="L58" s="1" t="str">
        <f>_xlfn.CONCAT($B2, $B58)</f>
        <v>mon1l5ca</v>
      </c>
      <c r="M58" s="1" t="str">
        <f t="shared" si="8"/>
        <v>L5CA_DEST</v>
      </c>
      <c r="N58" s="13" t="s">
        <v>84</v>
      </c>
      <c r="O58" s="14" t="s">
        <v>85</v>
      </c>
      <c r="P58" s="15">
        <v>443</v>
      </c>
      <c r="Q58" s="1" t="str">
        <f>CONCATENATE($B58, "_Lab_", $A12, "_File")</f>
        <v>l5ca_Lab_1_File</v>
      </c>
      <c r="R58" s="1" t="s">
        <v>86</v>
      </c>
      <c r="S58" s="1" t="s">
        <v>87</v>
      </c>
      <c r="T58" s="16" t="s">
        <v>88</v>
      </c>
      <c r="U58" s="17" t="str">
        <f t="shared" si="1"/>
        <v>l5ca_Lab2_SNOW_SRC</v>
      </c>
      <c r="V58" s="17" t="str">
        <f t="shared" si="2"/>
        <v>l5ca_Lab2_PGTLP_SRC</v>
      </c>
      <c r="W58" s="20" t="s">
        <v>108</v>
      </c>
      <c r="X58" s="17">
        <v>5432</v>
      </c>
      <c r="Y58" s="17" t="s">
        <v>25</v>
      </c>
      <c r="Z58" s="17" t="s">
        <v>13</v>
      </c>
      <c r="AA58" s="1" t="s">
        <v>19</v>
      </c>
      <c r="AB58" s="17" t="str">
        <f t="shared" si="3"/>
        <v>l5ca_Lab3_HVA_SCH</v>
      </c>
      <c r="AC58" s="17" t="s">
        <v>89</v>
      </c>
      <c r="AD58" s="1" t="s">
        <v>90</v>
      </c>
      <c r="AE58" s="1" t="s">
        <v>109</v>
      </c>
      <c r="AF58" s="17" t="s">
        <v>92</v>
      </c>
      <c r="AG58" s="1" t="s">
        <v>93</v>
      </c>
      <c r="AH58" s="1" t="s">
        <v>94</v>
      </c>
      <c r="AI58" s="1" t="str">
        <f t="shared" si="4"/>
        <v>l5ca_chan</v>
      </c>
      <c r="AJ58" s="18" t="str">
        <f t="shared" si="5"/>
        <v>l5ca_snow</v>
      </c>
      <c r="AK58" s="2" t="s">
        <v>30</v>
      </c>
      <c r="AL58" s="1" t="s">
        <v>17</v>
      </c>
      <c r="AM58" s="1" t="s">
        <v>23</v>
      </c>
      <c r="AN58" s="1" t="s">
        <v>95</v>
      </c>
      <c r="AO58" s="1" t="s">
        <v>95</v>
      </c>
      <c r="AP58" s="1" t="s">
        <v>95</v>
      </c>
      <c r="AQ58" s="18" t="str">
        <f t="shared" si="6"/>
        <v>l5ca_Lab4_LDP</v>
      </c>
      <c r="AR58" s="1" t="s">
        <v>96</v>
      </c>
    </row>
    <row r="59" spans="1:44" ht="15.75" customHeight="1">
      <c r="A59" s="1">
        <v>48</v>
      </c>
      <c r="B59" s="1" t="s">
        <v>233</v>
      </c>
      <c r="G59" s="12" t="s">
        <v>79</v>
      </c>
      <c r="H59" s="1" t="s">
        <v>80</v>
      </c>
      <c r="I59" s="1" t="s">
        <v>81</v>
      </c>
      <c r="J59" s="1" t="str">
        <f t="shared" si="9"/>
        <v>L5CB_DEST</v>
      </c>
      <c r="K59" s="1" t="s">
        <v>101</v>
      </c>
      <c r="L59" s="1" t="str">
        <f>_xlfn.CONCAT($B2, $B59)</f>
        <v>mon1l5cb</v>
      </c>
      <c r="M59" s="1" t="str">
        <f t="shared" si="8"/>
        <v>L5CB_DEST</v>
      </c>
      <c r="N59" s="13" t="s">
        <v>84</v>
      </c>
      <c r="O59" s="14" t="s">
        <v>85</v>
      </c>
      <c r="P59" s="15">
        <v>443</v>
      </c>
      <c r="Q59" s="1" t="str">
        <f>CONCATENATE($B59, "_Lab_", $A12, "_File")</f>
        <v>l5cb_Lab_1_File</v>
      </c>
      <c r="R59" s="1" t="s">
        <v>86</v>
      </c>
      <c r="S59" s="1" t="s">
        <v>87</v>
      </c>
      <c r="T59" s="16" t="s">
        <v>88</v>
      </c>
      <c r="U59" s="17" t="str">
        <f t="shared" si="1"/>
        <v>l5cb_Lab2_SNOW_SRC</v>
      </c>
      <c r="V59" s="17" t="str">
        <f t="shared" si="2"/>
        <v>l5cb_Lab2_PGTLP_SRC</v>
      </c>
      <c r="W59" s="1" t="s">
        <v>114</v>
      </c>
      <c r="X59" s="17">
        <v>5432</v>
      </c>
      <c r="Y59" s="17" t="s">
        <v>25</v>
      </c>
      <c r="Z59" s="17" t="s">
        <v>13</v>
      </c>
      <c r="AA59" s="1" t="s">
        <v>19</v>
      </c>
      <c r="AB59" s="17" t="str">
        <f t="shared" si="3"/>
        <v>l5cb_Lab3_HVA_SCH</v>
      </c>
      <c r="AC59" s="17" t="s">
        <v>89</v>
      </c>
      <c r="AD59" s="1" t="s">
        <v>90</v>
      </c>
      <c r="AE59" s="1" t="s">
        <v>115</v>
      </c>
      <c r="AF59" s="17" t="s">
        <v>92</v>
      </c>
      <c r="AG59" s="1" t="s">
        <v>93</v>
      </c>
      <c r="AH59" s="1" t="s">
        <v>94</v>
      </c>
      <c r="AI59" s="1" t="str">
        <f t="shared" si="4"/>
        <v>l5cb_chan</v>
      </c>
      <c r="AJ59" s="18" t="str">
        <f t="shared" si="5"/>
        <v>l5cb_snow</v>
      </c>
      <c r="AK59" s="2" t="s">
        <v>9</v>
      </c>
      <c r="AL59" s="1" t="s">
        <v>17</v>
      </c>
      <c r="AM59" s="1" t="s">
        <v>23</v>
      </c>
      <c r="AN59" s="1" t="s">
        <v>95</v>
      </c>
      <c r="AO59" s="1" t="s">
        <v>95</v>
      </c>
      <c r="AP59" s="1" t="s">
        <v>95</v>
      </c>
      <c r="AQ59" s="18" t="str">
        <f t="shared" si="6"/>
        <v>l5cb_Lab4_LDP</v>
      </c>
      <c r="AR59" s="1" t="s">
        <v>96</v>
      </c>
    </row>
    <row r="60" spans="1:44" ht="15.75" customHeight="1">
      <c r="A60" s="1">
        <v>49</v>
      </c>
      <c r="B60" s="1" t="s">
        <v>234</v>
      </c>
      <c r="G60" s="12" t="s">
        <v>79</v>
      </c>
      <c r="H60" s="1" t="s">
        <v>80</v>
      </c>
      <c r="I60" s="1" t="s">
        <v>81</v>
      </c>
      <c r="J60" s="1" t="str">
        <f t="shared" si="9"/>
        <v>L5CC_DEST</v>
      </c>
      <c r="K60" s="1" t="s">
        <v>101</v>
      </c>
      <c r="L60" s="1" t="str">
        <f>_xlfn.CONCAT($B2, $B60)</f>
        <v>mon1l5cc</v>
      </c>
      <c r="M60" s="1" t="str">
        <f t="shared" si="8"/>
        <v>L5CC_DEST</v>
      </c>
      <c r="N60" s="13" t="s">
        <v>84</v>
      </c>
      <c r="O60" s="14" t="s">
        <v>85</v>
      </c>
      <c r="P60" s="15">
        <v>443</v>
      </c>
      <c r="Q60" s="1" t="str">
        <f>CONCATENATE($B60, "_Lab_", $A12, "_File")</f>
        <v>l5cc_Lab_1_File</v>
      </c>
      <c r="R60" s="1" t="s">
        <v>86</v>
      </c>
      <c r="S60" s="1" t="s">
        <v>87</v>
      </c>
      <c r="T60" s="16" t="s">
        <v>88</v>
      </c>
      <c r="U60" s="17" t="str">
        <f t="shared" si="1"/>
        <v>l5cc_Lab2_SNOW_SRC</v>
      </c>
      <c r="V60" s="17" t="str">
        <f t="shared" si="2"/>
        <v>l5cc_Lab2_PGTLP_SRC</v>
      </c>
      <c r="W60" s="1" t="s">
        <v>7</v>
      </c>
      <c r="X60" s="17">
        <v>5432</v>
      </c>
      <c r="Y60" s="17" t="s">
        <v>25</v>
      </c>
      <c r="Z60" s="17" t="s">
        <v>13</v>
      </c>
      <c r="AA60" s="1" t="s">
        <v>19</v>
      </c>
      <c r="AB60" s="17" t="str">
        <f t="shared" si="3"/>
        <v>l5cc_Lab3_HVA_SCH</v>
      </c>
      <c r="AC60" s="17" t="s">
        <v>89</v>
      </c>
      <c r="AD60" s="1" t="s">
        <v>90</v>
      </c>
      <c r="AE60" s="1" t="s">
        <v>91</v>
      </c>
      <c r="AF60" s="17" t="s">
        <v>92</v>
      </c>
      <c r="AG60" s="1" t="s">
        <v>93</v>
      </c>
      <c r="AH60" s="1" t="s">
        <v>94</v>
      </c>
      <c r="AI60" s="1" t="str">
        <f t="shared" si="4"/>
        <v>l5cc_chan</v>
      </c>
      <c r="AJ60" s="18" t="str">
        <f t="shared" si="5"/>
        <v>l5cc_snow</v>
      </c>
      <c r="AK60" s="2" t="s">
        <v>15</v>
      </c>
      <c r="AL60" s="1" t="s">
        <v>17</v>
      </c>
      <c r="AM60" s="1" t="s">
        <v>23</v>
      </c>
      <c r="AN60" s="1" t="s">
        <v>95</v>
      </c>
      <c r="AO60" s="1" t="s">
        <v>95</v>
      </c>
      <c r="AP60" s="1" t="s">
        <v>95</v>
      </c>
      <c r="AQ60" s="18" t="str">
        <f t="shared" si="6"/>
        <v>l5cc_Lab4_LDP</v>
      </c>
      <c r="AR60" s="1" t="s">
        <v>96</v>
      </c>
    </row>
    <row r="61" spans="1:44" ht="15.75" customHeight="1">
      <c r="A61" s="1">
        <v>50</v>
      </c>
      <c r="B61" s="1" t="s">
        <v>235</v>
      </c>
      <c r="G61" s="12" t="s">
        <v>79</v>
      </c>
      <c r="H61" s="1" t="s">
        <v>80</v>
      </c>
      <c r="I61" s="1" t="s">
        <v>81</v>
      </c>
      <c r="J61" s="1" t="str">
        <f t="shared" si="9"/>
        <v>L5CD_DEST</v>
      </c>
      <c r="K61" s="1" t="s">
        <v>101</v>
      </c>
      <c r="L61" s="1" t="str">
        <f>_xlfn.CONCAT($B2, $B61)</f>
        <v>mon1l5cd</v>
      </c>
      <c r="M61" s="1" t="str">
        <f t="shared" si="8"/>
        <v>L5CD_DEST</v>
      </c>
      <c r="N61" s="13" t="s">
        <v>84</v>
      </c>
      <c r="O61" s="14" t="s">
        <v>85</v>
      </c>
      <c r="P61" s="15">
        <v>443</v>
      </c>
      <c r="Q61" s="1" t="str">
        <f>CONCATENATE($B61, "_Lab_", $A12, "_File")</f>
        <v>l5cd_Lab_1_File</v>
      </c>
      <c r="R61" s="1" t="s">
        <v>86</v>
      </c>
      <c r="S61" s="1" t="s">
        <v>87</v>
      </c>
      <c r="T61" s="16" t="s">
        <v>88</v>
      </c>
      <c r="U61" s="17" t="str">
        <f t="shared" si="1"/>
        <v>l5cd_Lab2_SNOW_SRC</v>
      </c>
      <c r="V61" s="17" t="str">
        <f t="shared" si="2"/>
        <v>l5cd_Lab2_PGTLP_SRC</v>
      </c>
      <c r="W61" s="1" t="s">
        <v>102</v>
      </c>
      <c r="X61" s="17">
        <v>5432</v>
      </c>
      <c r="Y61" s="17" t="s">
        <v>25</v>
      </c>
      <c r="Z61" s="17" t="s">
        <v>13</v>
      </c>
      <c r="AA61" s="1" t="s">
        <v>19</v>
      </c>
      <c r="AB61" s="17" t="str">
        <f t="shared" si="3"/>
        <v>l5cd_Lab3_HVA_SCH</v>
      </c>
      <c r="AC61" s="17" t="s">
        <v>89</v>
      </c>
      <c r="AD61" s="1" t="s">
        <v>90</v>
      </c>
      <c r="AE61" s="1" t="s">
        <v>103</v>
      </c>
      <c r="AF61" s="17" t="s">
        <v>92</v>
      </c>
      <c r="AG61" s="1" t="s">
        <v>93</v>
      </c>
      <c r="AH61" s="1" t="s">
        <v>94</v>
      </c>
      <c r="AI61" s="1" t="str">
        <f t="shared" si="4"/>
        <v>l5cd_chan</v>
      </c>
      <c r="AJ61" s="18" t="str">
        <f t="shared" si="5"/>
        <v>l5cd_snow</v>
      </c>
      <c r="AK61" s="2" t="s">
        <v>21</v>
      </c>
      <c r="AL61" s="1" t="s">
        <v>17</v>
      </c>
      <c r="AM61" s="1" t="s">
        <v>23</v>
      </c>
      <c r="AN61" s="1" t="s">
        <v>95</v>
      </c>
      <c r="AO61" s="1" t="s">
        <v>95</v>
      </c>
      <c r="AP61" s="1" t="s">
        <v>95</v>
      </c>
      <c r="AQ61" s="18" t="str">
        <f t="shared" si="6"/>
        <v>l5cd_Lab4_LDP</v>
      </c>
      <c r="AR61" s="1" t="s">
        <v>96</v>
      </c>
    </row>
    <row r="62" spans="1:44" ht="15.75" customHeight="1">
      <c r="A62" s="1">
        <v>51</v>
      </c>
      <c r="B62" s="1" t="s">
        <v>236</v>
      </c>
      <c r="G62" s="12" t="s">
        <v>79</v>
      </c>
      <c r="H62" s="1" t="s">
        <v>80</v>
      </c>
      <c r="I62" s="1" t="s">
        <v>81</v>
      </c>
      <c r="J62" s="1" t="str">
        <f t="shared" si="9"/>
        <v>L5CE_DEST</v>
      </c>
      <c r="K62" s="1" t="s">
        <v>101</v>
      </c>
      <c r="L62" s="1" t="str">
        <f>_xlfn.CONCAT($B2, $B62)</f>
        <v>mon1l5ce</v>
      </c>
      <c r="M62" s="1" t="str">
        <f t="shared" si="8"/>
        <v>L5CE_DEST</v>
      </c>
      <c r="N62" s="13" t="s">
        <v>84</v>
      </c>
      <c r="O62" s="14" t="s">
        <v>85</v>
      </c>
      <c r="P62" s="15">
        <v>443</v>
      </c>
      <c r="Q62" s="1" t="str">
        <f>CONCATENATE($B62, "_Lab_", $A12, "_File")</f>
        <v>l5ce_Lab_1_File</v>
      </c>
      <c r="R62" s="1" t="s">
        <v>86</v>
      </c>
      <c r="S62" s="1" t="s">
        <v>87</v>
      </c>
      <c r="T62" s="16" t="s">
        <v>88</v>
      </c>
      <c r="U62" s="17" t="str">
        <f t="shared" si="1"/>
        <v>l5ce_Lab2_SNOW_SRC</v>
      </c>
      <c r="V62" s="17" t="str">
        <f t="shared" si="2"/>
        <v>l5ce_Lab2_PGTLP_SRC</v>
      </c>
      <c r="W62" s="20" t="s">
        <v>108</v>
      </c>
      <c r="X62" s="17">
        <v>5432</v>
      </c>
      <c r="Y62" s="17" t="s">
        <v>25</v>
      </c>
      <c r="Z62" s="17" t="s">
        <v>13</v>
      </c>
      <c r="AA62" s="1" t="s">
        <v>19</v>
      </c>
      <c r="AB62" s="17" t="str">
        <f t="shared" si="3"/>
        <v>l5ce_Lab3_HVA_SCH</v>
      </c>
      <c r="AC62" s="17" t="s">
        <v>89</v>
      </c>
      <c r="AD62" s="1" t="s">
        <v>90</v>
      </c>
      <c r="AE62" s="1" t="s">
        <v>109</v>
      </c>
      <c r="AF62" s="17" t="s">
        <v>92</v>
      </c>
      <c r="AG62" s="1" t="s">
        <v>93</v>
      </c>
      <c r="AH62" s="1" t="s">
        <v>94</v>
      </c>
      <c r="AI62" s="1" t="str">
        <f t="shared" si="4"/>
        <v>l5ce_chan</v>
      </c>
      <c r="AJ62" s="18" t="str">
        <f t="shared" si="5"/>
        <v>l5ce_snow</v>
      </c>
      <c r="AK62" s="2" t="s">
        <v>27</v>
      </c>
      <c r="AL62" s="1" t="s">
        <v>17</v>
      </c>
      <c r="AM62" s="1" t="s">
        <v>23</v>
      </c>
      <c r="AN62" s="1" t="s">
        <v>95</v>
      </c>
      <c r="AO62" s="1" t="s">
        <v>95</v>
      </c>
      <c r="AP62" s="1" t="s">
        <v>95</v>
      </c>
      <c r="AQ62" s="18" t="str">
        <f t="shared" si="6"/>
        <v>l5ce_Lab4_LDP</v>
      </c>
      <c r="AR62" s="1" t="s">
        <v>96</v>
      </c>
    </row>
    <row r="63" spans="1:44" ht="15.75" customHeight="1">
      <c r="A63" s="1">
        <v>52</v>
      </c>
      <c r="B63" s="1" t="s">
        <v>237</v>
      </c>
      <c r="G63" s="12" t="s">
        <v>79</v>
      </c>
      <c r="H63" s="1" t="s">
        <v>80</v>
      </c>
      <c r="I63" s="1" t="s">
        <v>81</v>
      </c>
      <c r="J63" s="1" t="str">
        <f t="shared" si="9"/>
        <v>L5CF_DEST</v>
      </c>
      <c r="K63" s="1" t="s">
        <v>101</v>
      </c>
      <c r="L63" s="1" t="str">
        <f>_xlfn.CONCAT($B2, $B63)</f>
        <v>mon1l5cf</v>
      </c>
      <c r="M63" s="1" t="str">
        <f t="shared" si="8"/>
        <v>L5CF_DEST</v>
      </c>
      <c r="N63" s="13" t="s">
        <v>84</v>
      </c>
      <c r="O63" s="14" t="s">
        <v>85</v>
      </c>
      <c r="P63" s="15">
        <v>443</v>
      </c>
      <c r="Q63" s="1" t="str">
        <f>CONCATENATE($B63, "_Lab_", $A12, "_File")</f>
        <v>l5cf_Lab_1_File</v>
      </c>
      <c r="R63" s="1" t="s">
        <v>86</v>
      </c>
      <c r="S63" s="1" t="s">
        <v>87</v>
      </c>
      <c r="T63" s="16" t="s">
        <v>88</v>
      </c>
      <c r="U63" s="17" t="str">
        <f t="shared" si="1"/>
        <v>l5cf_Lab2_SNOW_SRC</v>
      </c>
      <c r="V63" s="17" t="str">
        <f t="shared" si="2"/>
        <v>l5cf_Lab2_PGTLP_SRC</v>
      </c>
      <c r="W63" s="1" t="s">
        <v>114</v>
      </c>
      <c r="X63" s="17">
        <v>5432</v>
      </c>
      <c r="Y63" s="17" t="s">
        <v>25</v>
      </c>
      <c r="Z63" s="17" t="s">
        <v>13</v>
      </c>
      <c r="AA63" s="1" t="s">
        <v>19</v>
      </c>
      <c r="AB63" s="17" t="str">
        <f t="shared" si="3"/>
        <v>l5cf_Lab3_HVA_SCH</v>
      </c>
      <c r="AC63" s="17" t="s">
        <v>89</v>
      </c>
      <c r="AD63" s="1" t="s">
        <v>90</v>
      </c>
      <c r="AE63" s="1" t="s">
        <v>115</v>
      </c>
      <c r="AF63" s="17" t="s">
        <v>92</v>
      </c>
      <c r="AG63" s="1" t="s">
        <v>93</v>
      </c>
      <c r="AH63" s="1" t="s">
        <v>94</v>
      </c>
      <c r="AI63" s="1" t="str">
        <f t="shared" si="4"/>
        <v>l5cf_chan</v>
      </c>
      <c r="AJ63" s="18" t="str">
        <f t="shared" si="5"/>
        <v>l5cf_snow</v>
      </c>
      <c r="AK63" s="2" t="s">
        <v>30</v>
      </c>
      <c r="AL63" s="1" t="s">
        <v>17</v>
      </c>
      <c r="AM63" s="1" t="s">
        <v>23</v>
      </c>
      <c r="AN63" s="1" t="s">
        <v>95</v>
      </c>
      <c r="AO63" s="1" t="s">
        <v>95</v>
      </c>
      <c r="AP63" s="1" t="s">
        <v>95</v>
      </c>
      <c r="AQ63" s="18" t="str">
        <f t="shared" si="6"/>
        <v>l5cf_Lab4_LDP</v>
      </c>
      <c r="AR63" s="1" t="s">
        <v>96</v>
      </c>
    </row>
    <row r="64" spans="1:44" ht="15.75" customHeight="1">
      <c r="A64" s="1">
        <v>53</v>
      </c>
      <c r="B64" s="1" t="s">
        <v>238</v>
      </c>
      <c r="G64" s="12" t="s">
        <v>79</v>
      </c>
      <c r="H64" s="1" t="s">
        <v>80</v>
      </c>
      <c r="I64" s="1" t="s">
        <v>81</v>
      </c>
      <c r="J64" s="1" t="str">
        <f t="shared" si="9"/>
        <v>L5CG_DEST</v>
      </c>
      <c r="K64" s="1" t="s">
        <v>101</v>
      </c>
      <c r="L64" s="1" t="str">
        <f>_xlfn.CONCAT($B2, $B64)</f>
        <v>mon1l5cg</v>
      </c>
      <c r="M64" s="1" t="str">
        <f t="shared" si="8"/>
        <v>L5CG_DEST</v>
      </c>
      <c r="N64" s="13" t="s">
        <v>84</v>
      </c>
      <c r="O64" s="14" t="s">
        <v>85</v>
      </c>
      <c r="P64" s="15">
        <v>443</v>
      </c>
      <c r="Q64" s="1" t="str">
        <f>CONCATENATE($B64, "_Lab_", $A12, "_File")</f>
        <v>l5cg_Lab_1_File</v>
      </c>
      <c r="R64" s="1" t="s">
        <v>86</v>
      </c>
      <c r="S64" s="1" t="s">
        <v>87</v>
      </c>
      <c r="T64" s="16" t="s">
        <v>88</v>
      </c>
      <c r="U64" s="17" t="str">
        <f t="shared" si="1"/>
        <v>l5cg_Lab2_SNOW_SRC</v>
      </c>
      <c r="V64" s="17" t="str">
        <f t="shared" si="2"/>
        <v>l5cg_Lab2_PGTLP_SRC</v>
      </c>
      <c r="W64" s="1" t="s">
        <v>7</v>
      </c>
      <c r="X64" s="17">
        <v>5432</v>
      </c>
      <c r="Y64" s="17" t="s">
        <v>25</v>
      </c>
      <c r="Z64" s="17" t="s">
        <v>13</v>
      </c>
      <c r="AA64" s="1" t="s">
        <v>19</v>
      </c>
      <c r="AB64" s="17" t="str">
        <f t="shared" si="3"/>
        <v>l5cg_Lab3_HVA_SCH</v>
      </c>
      <c r="AC64" s="17" t="s">
        <v>89</v>
      </c>
      <c r="AD64" s="1" t="s">
        <v>90</v>
      </c>
      <c r="AE64" s="1" t="s">
        <v>91</v>
      </c>
      <c r="AF64" s="17" t="s">
        <v>92</v>
      </c>
      <c r="AG64" s="1" t="s">
        <v>93</v>
      </c>
      <c r="AH64" s="1" t="s">
        <v>94</v>
      </c>
      <c r="AI64" s="1" t="str">
        <f t="shared" si="4"/>
        <v>l5cg_chan</v>
      </c>
      <c r="AJ64" s="18" t="str">
        <f t="shared" si="5"/>
        <v>l5cg_snow</v>
      </c>
      <c r="AK64" s="2" t="s">
        <v>9</v>
      </c>
      <c r="AL64" s="1" t="s">
        <v>17</v>
      </c>
      <c r="AM64" s="1" t="s">
        <v>23</v>
      </c>
      <c r="AN64" s="1" t="s">
        <v>95</v>
      </c>
      <c r="AO64" s="1" t="s">
        <v>95</v>
      </c>
      <c r="AP64" s="1" t="s">
        <v>95</v>
      </c>
      <c r="AQ64" s="18" t="str">
        <f t="shared" si="6"/>
        <v>l5cg_Lab4_LDP</v>
      </c>
      <c r="AR64" s="1" t="s">
        <v>96</v>
      </c>
    </row>
    <row r="65" spans="1:44" ht="15.75" customHeight="1">
      <c r="A65" s="1">
        <v>54</v>
      </c>
      <c r="B65" s="1" t="s">
        <v>239</v>
      </c>
      <c r="G65" s="12" t="s">
        <v>79</v>
      </c>
      <c r="H65" s="1" t="s">
        <v>80</v>
      </c>
      <c r="I65" s="1" t="s">
        <v>81</v>
      </c>
      <c r="J65" s="1" t="str">
        <f t="shared" si="9"/>
        <v>L5CH_DEST</v>
      </c>
      <c r="K65" s="1" t="s">
        <v>101</v>
      </c>
      <c r="L65" s="1" t="str">
        <f>_xlfn.CONCAT($B2, $B65)</f>
        <v>mon1l5ch</v>
      </c>
      <c r="M65" s="1" t="str">
        <f t="shared" si="8"/>
        <v>L5CH_DEST</v>
      </c>
      <c r="N65" s="13" t="s">
        <v>84</v>
      </c>
      <c r="O65" s="14" t="s">
        <v>85</v>
      </c>
      <c r="P65" s="15">
        <v>443</v>
      </c>
      <c r="Q65" s="1" t="str">
        <f>CONCATENATE($B65, "_Lab_", $A12, "_File")</f>
        <v>l5ch_Lab_1_File</v>
      </c>
      <c r="R65" s="1" t="s">
        <v>86</v>
      </c>
      <c r="S65" s="1" t="s">
        <v>87</v>
      </c>
      <c r="T65" s="16" t="s">
        <v>88</v>
      </c>
      <c r="U65" s="17" t="str">
        <f t="shared" si="1"/>
        <v>l5ch_Lab2_SNOW_SRC</v>
      </c>
      <c r="V65" s="17" t="str">
        <f t="shared" si="2"/>
        <v>l5ch_Lab2_PGTLP_SRC</v>
      </c>
      <c r="W65" s="1" t="s">
        <v>102</v>
      </c>
      <c r="X65" s="17">
        <v>5432</v>
      </c>
      <c r="Y65" s="17" t="s">
        <v>25</v>
      </c>
      <c r="Z65" s="17" t="s">
        <v>13</v>
      </c>
      <c r="AA65" s="1" t="s">
        <v>19</v>
      </c>
      <c r="AB65" s="17" t="str">
        <f t="shared" si="3"/>
        <v>l5ch_Lab3_HVA_SCH</v>
      </c>
      <c r="AC65" s="17" t="s">
        <v>89</v>
      </c>
      <c r="AD65" s="1" t="s">
        <v>90</v>
      </c>
      <c r="AE65" s="1" t="s">
        <v>103</v>
      </c>
      <c r="AF65" s="17" t="s">
        <v>92</v>
      </c>
      <c r="AG65" s="1" t="s">
        <v>93</v>
      </c>
      <c r="AH65" s="1" t="s">
        <v>94</v>
      </c>
      <c r="AI65" s="1" t="str">
        <f t="shared" si="4"/>
        <v>l5ch_chan</v>
      </c>
      <c r="AJ65" s="18" t="str">
        <f t="shared" si="5"/>
        <v>l5ch_snow</v>
      </c>
      <c r="AK65" s="2" t="s">
        <v>15</v>
      </c>
      <c r="AL65" s="1" t="s">
        <v>17</v>
      </c>
      <c r="AM65" s="1" t="s">
        <v>23</v>
      </c>
      <c r="AN65" s="1" t="s">
        <v>95</v>
      </c>
      <c r="AO65" s="1" t="s">
        <v>95</v>
      </c>
      <c r="AP65" s="1" t="s">
        <v>95</v>
      </c>
      <c r="AQ65" s="18" t="str">
        <f t="shared" si="6"/>
        <v>l5ch_Lab4_LDP</v>
      </c>
      <c r="AR65" s="1" t="s">
        <v>96</v>
      </c>
    </row>
    <row r="66" spans="1:44" ht="15.75" customHeight="1">
      <c r="A66" s="1">
        <v>55</v>
      </c>
      <c r="B66" s="1" t="s">
        <v>240</v>
      </c>
      <c r="G66" s="12" t="s">
        <v>79</v>
      </c>
      <c r="H66" s="1" t="s">
        <v>80</v>
      </c>
      <c r="I66" s="1" t="s">
        <v>81</v>
      </c>
      <c r="J66" s="1" t="str">
        <f t="shared" si="9"/>
        <v>L5CJ_DEST</v>
      </c>
      <c r="K66" s="1" t="s">
        <v>101</v>
      </c>
      <c r="L66" s="1" t="str">
        <f>_xlfn.CONCAT($B2, $B66)</f>
        <v>mon1l5cj</v>
      </c>
      <c r="M66" s="1" t="str">
        <f t="shared" si="8"/>
        <v>L5CJ_DEST</v>
      </c>
      <c r="N66" s="13" t="s">
        <v>84</v>
      </c>
      <c r="O66" s="14" t="s">
        <v>85</v>
      </c>
      <c r="P66" s="15">
        <v>443</v>
      </c>
      <c r="Q66" s="1" t="str">
        <f>CONCATENATE($B66, "_Lab_", $A12, "_File")</f>
        <v>l5cj_Lab_1_File</v>
      </c>
      <c r="R66" s="1" t="s">
        <v>86</v>
      </c>
      <c r="S66" s="1" t="s">
        <v>87</v>
      </c>
      <c r="T66" s="16" t="s">
        <v>88</v>
      </c>
      <c r="U66" s="17" t="str">
        <f t="shared" si="1"/>
        <v>l5cj_Lab2_SNOW_SRC</v>
      </c>
      <c r="V66" s="17" t="str">
        <f t="shared" si="2"/>
        <v>l5cj_Lab2_PGTLP_SRC</v>
      </c>
      <c r="W66" s="20" t="s">
        <v>108</v>
      </c>
      <c r="X66" s="17">
        <v>5432</v>
      </c>
      <c r="Y66" s="17" t="s">
        <v>25</v>
      </c>
      <c r="Z66" s="17" t="s">
        <v>13</v>
      </c>
      <c r="AA66" s="1" t="s">
        <v>19</v>
      </c>
      <c r="AB66" s="17" t="str">
        <f t="shared" si="3"/>
        <v>l5cj_Lab3_HVA_SCH</v>
      </c>
      <c r="AC66" s="17" t="s">
        <v>89</v>
      </c>
      <c r="AD66" s="1" t="s">
        <v>90</v>
      </c>
      <c r="AE66" s="1" t="s">
        <v>109</v>
      </c>
      <c r="AF66" s="17" t="s">
        <v>92</v>
      </c>
      <c r="AG66" s="1" t="s">
        <v>93</v>
      </c>
      <c r="AH66" s="1" t="s">
        <v>94</v>
      </c>
      <c r="AI66" s="1" t="str">
        <f t="shared" si="4"/>
        <v>l5cj_chan</v>
      </c>
      <c r="AJ66" s="18" t="str">
        <f t="shared" si="5"/>
        <v>l5cj_snow</v>
      </c>
      <c r="AK66" s="2" t="s">
        <v>21</v>
      </c>
      <c r="AL66" s="1" t="s">
        <v>17</v>
      </c>
      <c r="AM66" s="1" t="s">
        <v>23</v>
      </c>
      <c r="AN66" s="1" t="s">
        <v>95</v>
      </c>
      <c r="AO66" s="1" t="s">
        <v>95</v>
      </c>
      <c r="AP66" s="1" t="s">
        <v>95</v>
      </c>
      <c r="AQ66" s="18" t="str">
        <f t="shared" si="6"/>
        <v>l5cj_Lab4_LDP</v>
      </c>
      <c r="AR66" s="1" t="s">
        <v>96</v>
      </c>
    </row>
    <row r="67" spans="1:44" ht="15.75" customHeight="1">
      <c r="A67" s="1">
        <v>56</v>
      </c>
      <c r="B67" s="1" t="s">
        <v>241</v>
      </c>
      <c r="G67" s="12" t="s">
        <v>79</v>
      </c>
      <c r="H67" s="1" t="s">
        <v>80</v>
      </c>
      <c r="I67" s="1" t="s">
        <v>81</v>
      </c>
      <c r="J67" s="1" t="str">
        <f t="shared" si="9"/>
        <v>L5CK_DEST</v>
      </c>
      <c r="K67" s="1" t="s">
        <v>101</v>
      </c>
      <c r="L67" s="1" t="str">
        <f>_xlfn.CONCAT($B2, $B67)</f>
        <v>mon1l5ck</v>
      </c>
      <c r="M67" s="1" t="str">
        <f t="shared" si="8"/>
        <v>L5CK_DEST</v>
      </c>
      <c r="N67" s="13" t="s">
        <v>84</v>
      </c>
      <c r="O67" s="14" t="s">
        <v>85</v>
      </c>
      <c r="P67" s="15">
        <v>443</v>
      </c>
      <c r="Q67" s="1" t="str">
        <f>CONCATENATE($B67, "_Lab_", $A12, "_File")</f>
        <v>l5ck_Lab_1_File</v>
      </c>
      <c r="R67" s="1" t="s">
        <v>86</v>
      </c>
      <c r="S67" s="1" t="s">
        <v>87</v>
      </c>
      <c r="T67" s="16" t="s">
        <v>88</v>
      </c>
      <c r="U67" s="17" t="str">
        <f t="shared" si="1"/>
        <v>l5ck_Lab2_SNOW_SRC</v>
      </c>
      <c r="V67" s="17" t="str">
        <f t="shared" si="2"/>
        <v>l5ck_Lab2_PGTLP_SRC</v>
      </c>
      <c r="W67" s="1" t="s">
        <v>114</v>
      </c>
      <c r="X67" s="17">
        <v>5432</v>
      </c>
      <c r="Y67" s="17" t="s">
        <v>25</v>
      </c>
      <c r="Z67" s="17" t="s">
        <v>13</v>
      </c>
      <c r="AA67" s="1" t="s">
        <v>19</v>
      </c>
      <c r="AB67" s="17" t="str">
        <f t="shared" si="3"/>
        <v>l5ck_Lab3_HVA_SCH</v>
      </c>
      <c r="AC67" s="17" t="s">
        <v>89</v>
      </c>
      <c r="AD67" s="1" t="s">
        <v>90</v>
      </c>
      <c r="AE67" s="1" t="s">
        <v>115</v>
      </c>
      <c r="AF67" s="17" t="s">
        <v>92</v>
      </c>
      <c r="AG67" s="1" t="s">
        <v>93</v>
      </c>
      <c r="AH67" s="1" t="s">
        <v>94</v>
      </c>
      <c r="AI67" s="1" t="str">
        <f t="shared" si="4"/>
        <v>l5ck_chan</v>
      </c>
      <c r="AJ67" s="18" t="str">
        <f t="shared" si="5"/>
        <v>l5ck_snow</v>
      </c>
      <c r="AK67" s="2" t="s">
        <v>27</v>
      </c>
      <c r="AL67" s="1" t="s">
        <v>17</v>
      </c>
      <c r="AM67" s="1" t="s">
        <v>23</v>
      </c>
      <c r="AN67" s="1" t="s">
        <v>95</v>
      </c>
      <c r="AO67" s="1" t="s">
        <v>95</v>
      </c>
      <c r="AP67" s="1" t="s">
        <v>95</v>
      </c>
      <c r="AQ67" s="18" t="str">
        <f t="shared" si="6"/>
        <v>l5ck_Lab4_LDP</v>
      </c>
      <c r="AR67" s="1" t="s">
        <v>96</v>
      </c>
    </row>
    <row r="68" spans="1:44" ht="15.75" customHeight="1">
      <c r="A68" s="1">
        <v>57</v>
      </c>
      <c r="B68" s="1" t="s">
        <v>242</v>
      </c>
      <c r="G68" s="12" t="s">
        <v>79</v>
      </c>
      <c r="H68" s="1" t="s">
        <v>80</v>
      </c>
      <c r="I68" s="1" t="s">
        <v>81</v>
      </c>
      <c r="J68" s="1" t="str">
        <f t="shared" si="9"/>
        <v>L5CM_DEST</v>
      </c>
      <c r="K68" s="1" t="s">
        <v>101</v>
      </c>
      <c r="L68" s="1" t="str">
        <f>_xlfn.CONCAT($B2, $B68)</f>
        <v>mon1l5cm</v>
      </c>
      <c r="M68" s="1" t="str">
        <f t="shared" si="8"/>
        <v>L5CM_DEST</v>
      </c>
      <c r="N68" s="13" t="s">
        <v>84</v>
      </c>
      <c r="O68" s="14" t="s">
        <v>85</v>
      </c>
      <c r="P68" s="15">
        <v>443</v>
      </c>
      <c r="Q68" s="1" t="str">
        <f>CONCATENATE($B68, "_Lab_", $A12, "_File")</f>
        <v>l5cm_Lab_1_File</v>
      </c>
      <c r="R68" s="1" t="s">
        <v>86</v>
      </c>
      <c r="S68" s="1" t="s">
        <v>87</v>
      </c>
      <c r="T68" s="16" t="s">
        <v>88</v>
      </c>
      <c r="U68" s="17" t="str">
        <f t="shared" si="1"/>
        <v>l5cm_Lab2_SNOW_SRC</v>
      </c>
      <c r="V68" s="17" t="str">
        <f t="shared" si="2"/>
        <v>l5cm_Lab2_PGTLP_SRC</v>
      </c>
      <c r="W68" s="1" t="s">
        <v>7</v>
      </c>
      <c r="X68" s="17">
        <v>5432</v>
      </c>
      <c r="Y68" s="17" t="s">
        <v>25</v>
      </c>
      <c r="Z68" s="17" t="s">
        <v>13</v>
      </c>
      <c r="AA68" s="1" t="s">
        <v>19</v>
      </c>
      <c r="AB68" s="17" t="str">
        <f t="shared" si="3"/>
        <v>l5cm_Lab3_HVA_SCH</v>
      </c>
      <c r="AC68" s="17" t="s">
        <v>89</v>
      </c>
      <c r="AD68" s="1" t="s">
        <v>90</v>
      </c>
      <c r="AE68" s="1" t="s">
        <v>91</v>
      </c>
      <c r="AF68" s="17" t="s">
        <v>92</v>
      </c>
      <c r="AG68" s="1" t="s">
        <v>93</v>
      </c>
      <c r="AH68" s="1" t="s">
        <v>94</v>
      </c>
      <c r="AI68" s="1" t="str">
        <f t="shared" si="4"/>
        <v>l5cm_chan</v>
      </c>
      <c r="AJ68" s="18" t="str">
        <f t="shared" si="5"/>
        <v>l5cm_snow</v>
      </c>
      <c r="AK68" s="2" t="s">
        <v>30</v>
      </c>
      <c r="AL68" s="1" t="s">
        <v>17</v>
      </c>
      <c r="AM68" s="1" t="s">
        <v>23</v>
      </c>
      <c r="AN68" s="1" t="s">
        <v>95</v>
      </c>
      <c r="AO68" s="1" t="s">
        <v>95</v>
      </c>
      <c r="AP68" s="1" t="s">
        <v>95</v>
      </c>
      <c r="AQ68" s="18" t="str">
        <f t="shared" si="6"/>
        <v>l5cm_Lab4_LDP</v>
      </c>
      <c r="AR68" s="1" t="s">
        <v>96</v>
      </c>
    </row>
    <row r="69" spans="1:44" ht="15.75" customHeight="1">
      <c r="A69" s="1">
        <v>58</v>
      </c>
      <c r="B69" s="1" t="s">
        <v>243</v>
      </c>
      <c r="G69" s="12" t="s">
        <v>79</v>
      </c>
      <c r="H69" s="1" t="s">
        <v>80</v>
      </c>
      <c r="I69" s="1" t="s">
        <v>81</v>
      </c>
      <c r="J69" s="1" t="str">
        <f t="shared" si="9"/>
        <v>L5CN_DEST</v>
      </c>
      <c r="K69" s="1" t="s">
        <v>101</v>
      </c>
      <c r="L69" s="1" t="str">
        <f>_xlfn.CONCAT($B2, $B69)</f>
        <v>mon1l5cn</v>
      </c>
      <c r="M69" s="1" t="str">
        <f t="shared" si="8"/>
        <v>L5CN_DEST</v>
      </c>
      <c r="N69" s="13" t="s">
        <v>84</v>
      </c>
      <c r="O69" s="14" t="s">
        <v>85</v>
      </c>
      <c r="P69" s="15">
        <v>443</v>
      </c>
      <c r="Q69" s="1" t="str">
        <f>CONCATENATE($B69, "_Lab_", $A12, "_File")</f>
        <v>l5cn_Lab_1_File</v>
      </c>
      <c r="R69" s="1" t="s">
        <v>86</v>
      </c>
      <c r="S69" s="1" t="s">
        <v>87</v>
      </c>
      <c r="T69" s="16" t="s">
        <v>88</v>
      </c>
      <c r="U69" s="17" t="str">
        <f t="shared" si="1"/>
        <v>l5cn_Lab2_SNOW_SRC</v>
      </c>
      <c r="V69" s="17" t="str">
        <f t="shared" si="2"/>
        <v>l5cn_Lab2_PGTLP_SRC</v>
      </c>
      <c r="W69" s="1" t="s">
        <v>102</v>
      </c>
      <c r="X69" s="17">
        <v>5432</v>
      </c>
      <c r="Y69" s="17" t="s">
        <v>25</v>
      </c>
      <c r="Z69" s="17" t="s">
        <v>13</v>
      </c>
      <c r="AA69" s="1" t="s">
        <v>19</v>
      </c>
      <c r="AB69" s="17" t="str">
        <f t="shared" si="3"/>
        <v>l5cn_Lab3_HVA_SCH</v>
      </c>
      <c r="AC69" s="17" t="s">
        <v>89</v>
      </c>
      <c r="AD69" s="1" t="s">
        <v>90</v>
      </c>
      <c r="AE69" s="1" t="s">
        <v>103</v>
      </c>
      <c r="AF69" s="17" t="s">
        <v>92</v>
      </c>
      <c r="AG69" s="1" t="s">
        <v>93</v>
      </c>
      <c r="AH69" s="1" t="s">
        <v>94</v>
      </c>
      <c r="AI69" s="1" t="str">
        <f t="shared" si="4"/>
        <v>l5cn_chan</v>
      </c>
      <c r="AJ69" s="18" t="str">
        <f t="shared" si="5"/>
        <v>l5cn_snow</v>
      </c>
      <c r="AK69" s="2" t="s">
        <v>9</v>
      </c>
      <c r="AL69" s="1" t="s">
        <v>17</v>
      </c>
      <c r="AM69" s="1" t="s">
        <v>23</v>
      </c>
      <c r="AN69" s="1" t="s">
        <v>95</v>
      </c>
      <c r="AO69" s="1" t="s">
        <v>95</v>
      </c>
      <c r="AP69" s="1" t="s">
        <v>95</v>
      </c>
      <c r="AQ69" s="18" t="str">
        <f t="shared" si="6"/>
        <v>l5cn_Lab4_LDP</v>
      </c>
      <c r="AR69" s="1" t="s">
        <v>96</v>
      </c>
    </row>
    <row r="70" spans="1:44" ht="15.75" customHeight="1">
      <c r="A70" s="1">
        <v>59</v>
      </c>
      <c r="B70" s="1" t="s">
        <v>244</v>
      </c>
      <c r="G70" s="12" t="s">
        <v>79</v>
      </c>
      <c r="H70" s="1" t="s">
        <v>80</v>
      </c>
      <c r="I70" s="1" t="s">
        <v>81</v>
      </c>
      <c r="J70" s="1" t="str">
        <f t="shared" si="9"/>
        <v>L5CP_DEST</v>
      </c>
      <c r="K70" s="1" t="s">
        <v>101</v>
      </c>
      <c r="L70" s="1" t="str">
        <f>_xlfn.CONCAT($B2, $B70)</f>
        <v>mon1l5cp</v>
      </c>
      <c r="M70" s="1" t="str">
        <f t="shared" si="8"/>
        <v>L5CP_DEST</v>
      </c>
      <c r="N70" s="13" t="s">
        <v>84</v>
      </c>
      <c r="O70" s="14" t="s">
        <v>85</v>
      </c>
      <c r="P70" s="15">
        <v>443</v>
      </c>
      <c r="Q70" s="1" t="str">
        <f>CONCATENATE($B70, "_Lab_", $A12, "_File")</f>
        <v>l5cp_Lab_1_File</v>
      </c>
      <c r="R70" s="1" t="s">
        <v>86</v>
      </c>
      <c r="S70" s="1" t="s">
        <v>87</v>
      </c>
      <c r="T70" s="16" t="s">
        <v>88</v>
      </c>
      <c r="U70" s="17" t="str">
        <f t="shared" si="1"/>
        <v>l5cp_Lab2_SNOW_SRC</v>
      </c>
      <c r="V70" s="17" t="str">
        <f t="shared" si="2"/>
        <v>l5cp_Lab2_PGTLP_SRC</v>
      </c>
      <c r="W70" s="20" t="s">
        <v>108</v>
      </c>
      <c r="X70" s="17">
        <v>5432</v>
      </c>
      <c r="Y70" s="17" t="s">
        <v>25</v>
      </c>
      <c r="Z70" s="17" t="s">
        <v>13</v>
      </c>
      <c r="AA70" s="1" t="s">
        <v>19</v>
      </c>
      <c r="AB70" s="17" t="str">
        <f t="shared" si="3"/>
        <v>l5cp_Lab3_HVA_SCH</v>
      </c>
      <c r="AC70" s="17" t="s">
        <v>89</v>
      </c>
      <c r="AD70" s="1" t="s">
        <v>90</v>
      </c>
      <c r="AE70" s="1" t="s">
        <v>109</v>
      </c>
      <c r="AF70" s="17" t="s">
        <v>92</v>
      </c>
      <c r="AG70" s="1" t="s">
        <v>93</v>
      </c>
      <c r="AH70" s="1" t="s">
        <v>94</v>
      </c>
      <c r="AI70" s="1" t="str">
        <f t="shared" si="4"/>
        <v>l5cp_chan</v>
      </c>
      <c r="AJ70" s="18" t="str">
        <f t="shared" si="5"/>
        <v>l5cp_snow</v>
      </c>
      <c r="AK70" s="2" t="s">
        <v>15</v>
      </c>
      <c r="AL70" s="1" t="s">
        <v>17</v>
      </c>
      <c r="AM70" s="1" t="s">
        <v>23</v>
      </c>
      <c r="AN70" s="1" t="s">
        <v>95</v>
      </c>
      <c r="AO70" s="1" t="s">
        <v>95</v>
      </c>
      <c r="AP70" s="1" t="s">
        <v>95</v>
      </c>
      <c r="AQ70" s="18" t="str">
        <f t="shared" si="6"/>
        <v>l5cp_Lab4_LDP</v>
      </c>
      <c r="AR70" s="1" t="s">
        <v>96</v>
      </c>
    </row>
    <row r="71" spans="1:44" ht="15.75" customHeight="1">
      <c r="A71" s="1">
        <v>60</v>
      </c>
      <c r="B71" s="1" t="s">
        <v>245</v>
      </c>
      <c r="G71" s="12" t="s">
        <v>79</v>
      </c>
      <c r="H71" s="1" t="s">
        <v>80</v>
      </c>
      <c r="I71" s="1" t="s">
        <v>81</v>
      </c>
      <c r="J71" s="1" t="str">
        <f t="shared" si="9"/>
        <v>L5CR_DEST</v>
      </c>
      <c r="K71" s="1" t="s">
        <v>101</v>
      </c>
      <c r="L71" s="1" t="str">
        <f>_xlfn.CONCAT($B2, $B71)</f>
        <v>mon1l5cr</v>
      </c>
      <c r="M71" s="1" t="str">
        <f t="shared" si="8"/>
        <v>L5CR_DEST</v>
      </c>
      <c r="N71" s="13" t="s">
        <v>84</v>
      </c>
      <c r="O71" s="14" t="s">
        <v>85</v>
      </c>
      <c r="P71" s="15">
        <v>443</v>
      </c>
      <c r="Q71" s="1" t="str">
        <f>CONCATENATE($B71, "_Lab_", $A12, "_File")</f>
        <v>l5cr_Lab_1_File</v>
      </c>
      <c r="R71" s="1" t="s">
        <v>86</v>
      </c>
      <c r="S71" s="1" t="s">
        <v>87</v>
      </c>
      <c r="T71" s="16" t="s">
        <v>88</v>
      </c>
      <c r="U71" s="17" t="str">
        <f t="shared" si="1"/>
        <v>l5cr_Lab2_SNOW_SRC</v>
      </c>
      <c r="V71" s="17" t="str">
        <f t="shared" si="2"/>
        <v>l5cr_Lab2_PGTLP_SRC</v>
      </c>
      <c r="W71" s="1" t="s">
        <v>114</v>
      </c>
      <c r="X71" s="17">
        <v>5432</v>
      </c>
      <c r="Y71" s="17" t="s">
        <v>25</v>
      </c>
      <c r="Z71" s="17" t="s">
        <v>13</v>
      </c>
      <c r="AA71" s="1" t="s">
        <v>19</v>
      </c>
      <c r="AB71" s="17" t="str">
        <f t="shared" si="3"/>
        <v>l5cr_Lab3_HVA_SCH</v>
      </c>
      <c r="AC71" s="17" t="s">
        <v>89</v>
      </c>
      <c r="AD71" s="1" t="s">
        <v>90</v>
      </c>
      <c r="AE71" s="1" t="s">
        <v>115</v>
      </c>
      <c r="AF71" s="17" t="s">
        <v>92</v>
      </c>
      <c r="AG71" s="1" t="s">
        <v>93</v>
      </c>
      <c r="AH71" s="1" t="s">
        <v>94</v>
      </c>
      <c r="AI71" s="1" t="str">
        <f t="shared" si="4"/>
        <v>l5cr_chan</v>
      </c>
      <c r="AJ71" s="18" t="str">
        <f t="shared" si="5"/>
        <v>l5cr_snow</v>
      </c>
      <c r="AK71" s="2" t="s">
        <v>21</v>
      </c>
      <c r="AL71" s="1" t="s">
        <v>17</v>
      </c>
      <c r="AM71" s="1" t="s">
        <v>23</v>
      </c>
      <c r="AN71" s="1" t="s">
        <v>95</v>
      </c>
      <c r="AO71" s="1" t="s">
        <v>95</v>
      </c>
      <c r="AP71" s="1" t="s">
        <v>95</v>
      </c>
      <c r="AQ71" s="18" t="str">
        <f t="shared" si="6"/>
        <v>l5cr_Lab4_LDP</v>
      </c>
      <c r="AR71" s="1" t="s">
        <v>96</v>
      </c>
    </row>
    <row r="72" spans="1:44" ht="15.75" customHeight="1">
      <c r="A72" s="1">
        <v>61</v>
      </c>
      <c r="B72" s="1" t="s">
        <v>246</v>
      </c>
      <c r="G72" s="12" t="s">
        <v>79</v>
      </c>
      <c r="H72" s="1" t="s">
        <v>80</v>
      </c>
      <c r="I72" s="1" t="s">
        <v>81</v>
      </c>
      <c r="J72" s="1" t="str">
        <f t="shared" si="9"/>
        <v>L5CS_DEST</v>
      </c>
      <c r="K72" s="1" t="s">
        <v>101</v>
      </c>
      <c r="L72" s="1" t="str">
        <f>_xlfn.CONCAT($B2, $B72)</f>
        <v>mon1l5cs</v>
      </c>
      <c r="M72" s="1" t="str">
        <f t="shared" si="8"/>
        <v>L5CS_DEST</v>
      </c>
      <c r="N72" s="13" t="s">
        <v>84</v>
      </c>
      <c r="O72" s="14" t="s">
        <v>85</v>
      </c>
      <c r="P72" s="15">
        <v>443</v>
      </c>
      <c r="Q72" s="1" t="str">
        <f>CONCATENATE($B72, "_Lab_", $A12, "_File")</f>
        <v>l5cs_Lab_1_File</v>
      </c>
      <c r="R72" s="1" t="s">
        <v>86</v>
      </c>
      <c r="S72" s="1" t="s">
        <v>87</v>
      </c>
      <c r="T72" s="16" t="s">
        <v>88</v>
      </c>
      <c r="U72" s="17" t="str">
        <f t="shared" si="1"/>
        <v>l5cs_Lab2_SNOW_SRC</v>
      </c>
      <c r="V72" s="17" t="str">
        <f t="shared" si="2"/>
        <v>l5cs_Lab2_PGTLP_SRC</v>
      </c>
      <c r="W72" s="1" t="s">
        <v>7</v>
      </c>
      <c r="X72" s="17">
        <v>5432</v>
      </c>
      <c r="Y72" s="17" t="s">
        <v>25</v>
      </c>
      <c r="Z72" s="17" t="s">
        <v>13</v>
      </c>
      <c r="AA72" s="1" t="s">
        <v>19</v>
      </c>
      <c r="AB72" s="17" t="str">
        <f t="shared" si="3"/>
        <v>l5cs_Lab3_HVA_SCH</v>
      </c>
      <c r="AC72" s="17" t="s">
        <v>89</v>
      </c>
      <c r="AD72" s="1" t="s">
        <v>90</v>
      </c>
      <c r="AE72" s="1" t="s">
        <v>91</v>
      </c>
      <c r="AF72" s="17" t="s">
        <v>92</v>
      </c>
      <c r="AG72" s="1" t="s">
        <v>93</v>
      </c>
      <c r="AH72" s="1" t="s">
        <v>94</v>
      </c>
      <c r="AI72" s="1" t="str">
        <f t="shared" si="4"/>
        <v>l5cs_chan</v>
      </c>
      <c r="AJ72" s="18" t="str">
        <f t="shared" si="5"/>
        <v>l5cs_snow</v>
      </c>
      <c r="AK72" s="2" t="s">
        <v>27</v>
      </c>
      <c r="AL72" s="1" t="s">
        <v>17</v>
      </c>
      <c r="AM72" s="1" t="s">
        <v>23</v>
      </c>
      <c r="AN72" s="1" t="s">
        <v>95</v>
      </c>
      <c r="AO72" s="1" t="s">
        <v>95</v>
      </c>
      <c r="AP72" s="1" t="s">
        <v>95</v>
      </c>
      <c r="AQ72" s="18" t="str">
        <f t="shared" si="6"/>
        <v>l5cs_Lab4_LDP</v>
      </c>
      <c r="AR72" s="1" t="s">
        <v>96</v>
      </c>
    </row>
    <row r="73" spans="1:44" ht="15.75" customHeight="1">
      <c r="A73" s="1">
        <v>62</v>
      </c>
      <c r="B73" s="1" t="s">
        <v>247</v>
      </c>
      <c r="G73" s="12" t="s">
        <v>79</v>
      </c>
      <c r="H73" s="1" t="s">
        <v>80</v>
      </c>
      <c r="I73" s="1" t="s">
        <v>81</v>
      </c>
      <c r="J73" s="1" t="str">
        <f t="shared" si="9"/>
        <v>L5CT_DEST</v>
      </c>
      <c r="K73" s="1" t="s">
        <v>101</v>
      </c>
      <c r="L73" s="1" t="str">
        <f>_xlfn.CONCAT($B2, $B73)</f>
        <v>mon1l5ct</v>
      </c>
      <c r="M73" s="1" t="str">
        <f t="shared" si="8"/>
        <v>L5CT_DEST</v>
      </c>
      <c r="N73" s="13" t="s">
        <v>84</v>
      </c>
      <c r="O73" s="14" t="s">
        <v>85</v>
      </c>
      <c r="P73" s="15">
        <v>443</v>
      </c>
      <c r="Q73" s="1" t="str">
        <f>CONCATENATE($B73, "_Lab_", $A12, "_File")</f>
        <v>l5ct_Lab_1_File</v>
      </c>
      <c r="R73" s="1" t="s">
        <v>86</v>
      </c>
      <c r="S73" s="1" t="s">
        <v>87</v>
      </c>
      <c r="T73" s="16" t="s">
        <v>88</v>
      </c>
      <c r="U73" s="17" t="str">
        <f t="shared" si="1"/>
        <v>l5ct_Lab2_SNOW_SRC</v>
      </c>
      <c r="V73" s="17" t="str">
        <f t="shared" si="2"/>
        <v>l5ct_Lab2_PGTLP_SRC</v>
      </c>
      <c r="W73" s="1" t="s">
        <v>102</v>
      </c>
      <c r="X73" s="17">
        <v>5432</v>
      </c>
      <c r="Y73" s="17" t="s">
        <v>25</v>
      </c>
      <c r="Z73" s="17" t="s">
        <v>13</v>
      </c>
      <c r="AA73" s="1" t="s">
        <v>19</v>
      </c>
      <c r="AB73" s="17" t="str">
        <f t="shared" si="3"/>
        <v>l5ct_Lab3_HVA_SCH</v>
      </c>
      <c r="AC73" s="17" t="s">
        <v>89</v>
      </c>
      <c r="AD73" s="1" t="s">
        <v>90</v>
      </c>
      <c r="AE73" s="1" t="s">
        <v>103</v>
      </c>
      <c r="AF73" s="17" t="s">
        <v>92</v>
      </c>
      <c r="AG73" s="1" t="s">
        <v>93</v>
      </c>
      <c r="AH73" s="1" t="s">
        <v>94</v>
      </c>
      <c r="AI73" s="1" t="str">
        <f t="shared" si="4"/>
        <v>l5ct_chan</v>
      </c>
      <c r="AJ73" s="18" t="str">
        <f t="shared" si="5"/>
        <v>l5ct_snow</v>
      </c>
      <c r="AK73" s="2" t="s">
        <v>30</v>
      </c>
      <c r="AL73" s="1" t="s">
        <v>17</v>
      </c>
      <c r="AM73" s="1" t="s">
        <v>23</v>
      </c>
      <c r="AN73" s="1" t="s">
        <v>95</v>
      </c>
      <c r="AO73" s="1" t="s">
        <v>95</v>
      </c>
      <c r="AP73" s="1" t="s">
        <v>95</v>
      </c>
      <c r="AQ73" s="18" t="str">
        <f t="shared" si="6"/>
        <v>l5ct_Lab4_LDP</v>
      </c>
      <c r="AR73" s="1" t="s">
        <v>96</v>
      </c>
    </row>
    <row r="74" spans="1:44" ht="15.75" customHeight="1">
      <c r="A74" s="1">
        <v>63</v>
      </c>
      <c r="B74" s="1" t="s">
        <v>248</v>
      </c>
      <c r="G74" s="12" t="s">
        <v>79</v>
      </c>
      <c r="H74" s="1" t="s">
        <v>80</v>
      </c>
      <c r="I74" s="1" t="s">
        <v>81</v>
      </c>
      <c r="J74" s="1" t="str">
        <f t="shared" si="9"/>
        <v>L5CU_DEST</v>
      </c>
      <c r="K74" s="1" t="s">
        <v>101</v>
      </c>
      <c r="L74" s="1" t="str">
        <f>_xlfn.CONCAT($B2, $B74)</f>
        <v>mon1l5cu</v>
      </c>
      <c r="M74" s="1" t="str">
        <f t="shared" si="8"/>
        <v>L5CU_DEST</v>
      </c>
      <c r="N74" s="13" t="s">
        <v>84</v>
      </c>
      <c r="O74" s="14" t="s">
        <v>85</v>
      </c>
      <c r="P74" s="15">
        <v>443</v>
      </c>
      <c r="Q74" s="1" t="str">
        <f>CONCATENATE($B74, "_Lab_", $A12, "_File")</f>
        <v>l5cu_Lab_1_File</v>
      </c>
      <c r="R74" s="1" t="s">
        <v>86</v>
      </c>
      <c r="S74" s="1" t="s">
        <v>87</v>
      </c>
      <c r="T74" s="16" t="s">
        <v>88</v>
      </c>
      <c r="U74" s="17" t="str">
        <f t="shared" si="1"/>
        <v>l5cu_Lab2_SNOW_SRC</v>
      </c>
      <c r="V74" s="17" t="str">
        <f t="shared" si="2"/>
        <v>l5cu_Lab2_PGTLP_SRC</v>
      </c>
      <c r="W74" s="20" t="s">
        <v>108</v>
      </c>
      <c r="X74" s="17">
        <v>5432</v>
      </c>
      <c r="Y74" s="17" t="s">
        <v>25</v>
      </c>
      <c r="Z74" s="17" t="s">
        <v>13</v>
      </c>
      <c r="AA74" s="1" t="s">
        <v>19</v>
      </c>
      <c r="AB74" s="17" t="str">
        <f t="shared" si="3"/>
        <v>l5cu_Lab3_HVA_SCH</v>
      </c>
      <c r="AC74" s="17" t="s">
        <v>89</v>
      </c>
      <c r="AD74" s="1" t="s">
        <v>90</v>
      </c>
      <c r="AE74" s="1" t="s">
        <v>109</v>
      </c>
      <c r="AF74" s="17" t="s">
        <v>92</v>
      </c>
      <c r="AG74" s="1" t="s">
        <v>93</v>
      </c>
      <c r="AH74" s="1" t="s">
        <v>94</v>
      </c>
      <c r="AI74" s="1" t="str">
        <f t="shared" si="4"/>
        <v>l5cu_chan</v>
      </c>
      <c r="AJ74" s="18" t="str">
        <f t="shared" si="5"/>
        <v>l5cu_snow</v>
      </c>
      <c r="AK74" s="2" t="s">
        <v>9</v>
      </c>
      <c r="AL74" s="1" t="s">
        <v>17</v>
      </c>
      <c r="AM74" s="1" t="s">
        <v>23</v>
      </c>
      <c r="AN74" s="1" t="s">
        <v>95</v>
      </c>
      <c r="AO74" s="1" t="s">
        <v>95</v>
      </c>
      <c r="AP74" s="1" t="s">
        <v>95</v>
      </c>
      <c r="AQ74" s="18" t="str">
        <f t="shared" si="6"/>
        <v>l5cu_Lab4_LDP</v>
      </c>
      <c r="AR74" s="1" t="s">
        <v>96</v>
      </c>
    </row>
    <row r="75" spans="1:44" ht="15.75" customHeight="1">
      <c r="G75" s="1"/>
    </row>
    <row r="76" spans="1:44" ht="15.75" customHeight="1">
      <c r="G76" s="1"/>
    </row>
    <row r="77" spans="1:44" ht="15.75" customHeight="1">
      <c r="G77" s="1"/>
    </row>
    <row r="78" spans="1:44" ht="15.75" customHeight="1">
      <c r="G78" s="1"/>
    </row>
    <row r="79" spans="1:44" ht="15.75" customHeight="1">
      <c r="G79" s="1"/>
    </row>
    <row r="80" spans="1:44" ht="15.75" customHeight="1">
      <c r="G80" s="1"/>
    </row>
    <row r="81" spans="7:7" ht="15.75" customHeight="1">
      <c r="G81" s="1"/>
    </row>
    <row r="82" spans="7:7" ht="15.75" customHeight="1">
      <c r="G82" s="1"/>
    </row>
    <row r="83" spans="7:7" ht="15.75" customHeight="1">
      <c r="G83" s="1"/>
    </row>
    <row r="84" spans="7:7" ht="15.75" customHeight="1">
      <c r="G84" s="1"/>
    </row>
    <row r="85" spans="7:7" ht="15.75" customHeight="1">
      <c r="G85" s="1"/>
    </row>
    <row r="86" spans="7:7" ht="15.75" customHeight="1">
      <c r="G86" s="1"/>
    </row>
    <row r="87" spans="7:7" ht="15.75" customHeight="1">
      <c r="G87" s="1"/>
    </row>
    <row r="88" spans="7:7" ht="15.75" customHeight="1">
      <c r="G88" s="1"/>
    </row>
    <row r="89" spans="7:7" ht="15.75" customHeight="1">
      <c r="G89" s="1"/>
    </row>
    <row r="90" spans="7:7" ht="15.75" customHeight="1">
      <c r="G90" s="1"/>
    </row>
    <row r="91" spans="7:7" ht="15.75" customHeight="1">
      <c r="G91" s="1"/>
    </row>
    <row r="92" spans="7:7" ht="15.75" customHeight="1">
      <c r="G92" s="1"/>
    </row>
    <row r="93" spans="7:7" ht="15.75" customHeight="1">
      <c r="G93" s="1"/>
    </row>
    <row r="94" spans="7:7" ht="15.75" customHeight="1">
      <c r="G94" s="1"/>
    </row>
    <row r="95" spans="7:7" ht="15.75" customHeight="1">
      <c r="G95" s="1"/>
    </row>
    <row r="96" spans="7:7" ht="15.75" customHeight="1">
      <c r="G96" s="1"/>
    </row>
    <row r="97" spans="7:7" ht="15.75" customHeight="1">
      <c r="G97" s="1"/>
    </row>
    <row r="98" spans="7:7" ht="15.75" customHeight="1">
      <c r="G98" s="1"/>
    </row>
    <row r="99" spans="7:7" ht="15.75" customHeight="1">
      <c r="G99" s="1"/>
    </row>
    <row r="100" spans="7:7" ht="15.75" customHeight="1">
      <c r="G100" s="1"/>
    </row>
    <row r="101" spans="7:7" ht="15.75" customHeight="1">
      <c r="G101" s="1"/>
    </row>
    <row r="102" spans="7:7" ht="15.75" customHeight="1">
      <c r="G102" s="1"/>
    </row>
    <row r="103" spans="7:7" ht="15.75" customHeight="1">
      <c r="G103" s="1"/>
    </row>
    <row r="104" spans="7:7" ht="15.75" customHeight="1">
      <c r="G104" s="1"/>
    </row>
    <row r="105" spans="7:7" ht="15.75" customHeight="1">
      <c r="G105" s="1"/>
    </row>
    <row r="106" spans="7:7" ht="15.75" customHeight="1">
      <c r="G106" s="1"/>
    </row>
    <row r="107" spans="7:7" ht="15.75" customHeight="1">
      <c r="G107" s="1"/>
    </row>
    <row r="108" spans="7:7" ht="15.75" customHeight="1">
      <c r="G108" s="1"/>
    </row>
    <row r="109" spans="7:7" ht="15.75" customHeight="1">
      <c r="G109" s="1"/>
    </row>
    <row r="110" spans="7:7" ht="15.75" customHeight="1">
      <c r="G110" s="1"/>
    </row>
    <row r="111" spans="7:7" ht="15.75" customHeight="1">
      <c r="G111" s="1"/>
    </row>
    <row r="112" spans="7:7" ht="15.75" customHeight="1">
      <c r="G112" s="1"/>
    </row>
    <row r="113" spans="7:7" ht="15.75" customHeight="1">
      <c r="G113" s="1"/>
    </row>
    <row r="114" spans="7:7" ht="15.75" customHeight="1">
      <c r="G114" s="1"/>
    </row>
    <row r="115" spans="7:7" ht="15.75" customHeight="1">
      <c r="G115" s="1"/>
    </row>
    <row r="116" spans="7:7" ht="15.75" customHeight="1">
      <c r="G116" s="1"/>
    </row>
    <row r="117" spans="7:7" ht="15.75" customHeight="1">
      <c r="G117" s="1"/>
    </row>
    <row r="118" spans="7:7" ht="15.75" customHeight="1">
      <c r="G118" s="1"/>
    </row>
    <row r="119" spans="7:7" ht="15.75" customHeight="1">
      <c r="G119" s="1"/>
    </row>
    <row r="120" spans="7:7" ht="15.75" customHeight="1">
      <c r="G120" s="1"/>
    </row>
    <row r="121" spans="7:7" ht="15.75" customHeight="1">
      <c r="G121" s="1"/>
    </row>
    <row r="122" spans="7:7" ht="15.75" customHeight="1">
      <c r="G122" s="1"/>
    </row>
    <row r="123" spans="7:7" ht="15.75" customHeight="1">
      <c r="G123" s="1"/>
    </row>
    <row r="124" spans="7:7" ht="15.75" customHeight="1">
      <c r="G124" s="1"/>
    </row>
    <row r="125" spans="7:7" ht="15.75" customHeight="1">
      <c r="G125" s="1"/>
    </row>
    <row r="126" spans="7:7" ht="15.75" customHeight="1">
      <c r="G126" s="1"/>
    </row>
    <row r="127" spans="7:7" ht="15.75" customHeight="1">
      <c r="G127" s="1"/>
    </row>
    <row r="128" spans="7:7" ht="15.75" customHeight="1">
      <c r="G128" s="1"/>
    </row>
    <row r="129" spans="7:7" ht="15.75" customHeight="1">
      <c r="G129" s="1"/>
    </row>
    <row r="130" spans="7:7" ht="15.75" customHeight="1">
      <c r="G130" s="1"/>
    </row>
    <row r="131" spans="7:7" ht="15.75" customHeight="1">
      <c r="G131" s="1"/>
    </row>
    <row r="132" spans="7:7" ht="15.75" customHeight="1">
      <c r="G132" s="1"/>
    </row>
    <row r="133" spans="7:7" ht="15.75" customHeight="1">
      <c r="G133" s="1"/>
    </row>
    <row r="134" spans="7:7" ht="15.75" customHeight="1">
      <c r="G134" s="1"/>
    </row>
    <row r="135" spans="7:7" ht="15.75" customHeight="1">
      <c r="G135" s="1"/>
    </row>
    <row r="136" spans="7:7" ht="15.75" customHeight="1">
      <c r="G136" s="1"/>
    </row>
    <row r="137" spans="7:7" ht="15.75" customHeight="1">
      <c r="G137" s="1"/>
    </row>
    <row r="138" spans="7:7" ht="15.75" customHeight="1">
      <c r="G138" s="1"/>
    </row>
    <row r="139" spans="7:7" ht="15.75" customHeight="1">
      <c r="G139" s="1"/>
    </row>
    <row r="140" spans="7:7" ht="15.75" customHeight="1">
      <c r="G140" s="1"/>
    </row>
    <row r="141" spans="7:7" ht="15.75" customHeight="1">
      <c r="G141" s="1"/>
    </row>
    <row r="142" spans="7:7" ht="15.75" customHeight="1">
      <c r="G142" s="1"/>
    </row>
    <row r="143" spans="7:7" ht="15.75" customHeight="1">
      <c r="G143" s="1"/>
    </row>
    <row r="144" spans="7:7" ht="15.75" customHeight="1">
      <c r="G144" s="1"/>
    </row>
    <row r="145" spans="7:7" ht="15.75" customHeight="1">
      <c r="G145" s="1"/>
    </row>
    <row r="146" spans="7:7" ht="15.75" customHeight="1">
      <c r="G146" s="1"/>
    </row>
    <row r="147" spans="7:7" ht="15.75" customHeight="1">
      <c r="G147" s="1"/>
    </row>
    <row r="148" spans="7:7" ht="15.75" customHeight="1">
      <c r="G148" s="1"/>
    </row>
    <row r="149" spans="7:7" ht="15.75" customHeight="1">
      <c r="G149" s="1"/>
    </row>
    <row r="150" spans="7:7" ht="15.75" customHeight="1">
      <c r="G150" s="1"/>
    </row>
    <row r="151" spans="7:7" ht="15.75" customHeight="1">
      <c r="G151" s="1"/>
    </row>
    <row r="152" spans="7:7" ht="15.75" customHeight="1">
      <c r="G152" s="1"/>
    </row>
    <row r="153" spans="7:7" ht="15.75" customHeight="1">
      <c r="G153" s="1"/>
    </row>
    <row r="154" spans="7:7" ht="15.75" customHeight="1">
      <c r="G154" s="1"/>
    </row>
    <row r="155" spans="7:7" ht="15.75" customHeight="1">
      <c r="G155" s="1"/>
    </row>
    <row r="156" spans="7:7" ht="15.75" customHeight="1">
      <c r="G156" s="1"/>
    </row>
    <row r="157" spans="7:7" ht="15.75" customHeight="1">
      <c r="G157" s="1"/>
    </row>
    <row r="158" spans="7:7" ht="15.75" customHeight="1">
      <c r="G158" s="1"/>
    </row>
    <row r="159" spans="7:7" ht="15.75" customHeight="1">
      <c r="G159" s="1"/>
    </row>
    <row r="160" spans="7:7" ht="15.75" customHeight="1">
      <c r="G160" s="1"/>
    </row>
    <row r="161" spans="7:7" ht="15.75" customHeight="1">
      <c r="G161" s="1"/>
    </row>
    <row r="162" spans="7:7" ht="15.75" customHeight="1">
      <c r="G162" s="1"/>
    </row>
    <row r="163" spans="7:7" ht="15.75" customHeight="1">
      <c r="G163" s="1"/>
    </row>
    <row r="164" spans="7:7" ht="15.75" customHeight="1">
      <c r="G164" s="1"/>
    </row>
    <row r="165" spans="7:7" ht="15.75" customHeight="1">
      <c r="G165" s="1"/>
    </row>
    <row r="166" spans="7:7" ht="15.75" customHeight="1">
      <c r="G166" s="1"/>
    </row>
    <row r="167" spans="7:7" ht="15.75" customHeight="1">
      <c r="G167" s="1"/>
    </row>
    <row r="168" spans="7:7" ht="15.75" customHeight="1">
      <c r="G168" s="1"/>
    </row>
    <row r="169" spans="7:7" ht="15.75" customHeight="1">
      <c r="G169" s="1"/>
    </row>
    <row r="170" spans="7:7" ht="15.75" customHeight="1">
      <c r="G170" s="1"/>
    </row>
    <row r="171" spans="7:7" ht="15.75" customHeight="1">
      <c r="G171" s="1"/>
    </row>
    <row r="172" spans="7:7" ht="15.75" customHeight="1">
      <c r="G172" s="1"/>
    </row>
    <row r="173" spans="7:7" ht="15.75" customHeight="1">
      <c r="G173" s="1"/>
    </row>
    <row r="174" spans="7:7" ht="15.75" customHeight="1">
      <c r="G174" s="1"/>
    </row>
    <row r="175" spans="7:7" ht="15.75" customHeight="1">
      <c r="G175" s="1"/>
    </row>
    <row r="176" spans="7:7" ht="15.75" customHeight="1">
      <c r="G176" s="1"/>
    </row>
    <row r="177" spans="7:7" ht="15.75" customHeight="1">
      <c r="G177" s="1"/>
    </row>
    <row r="178" spans="7:7" ht="15.75" customHeight="1">
      <c r="G178" s="1"/>
    </row>
    <row r="179" spans="7:7" ht="15.75" customHeight="1">
      <c r="G179" s="1"/>
    </row>
    <row r="180" spans="7:7" ht="15.75" customHeight="1">
      <c r="G180" s="1"/>
    </row>
    <row r="181" spans="7:7" ht="15.75" customHeight="1">
      <c r="G181" s="1"/>
    </row>
    <row r="182" spans="7:7" ht="15.75" customHeight="1">
      <c r="G182" s="1"/>
    </row>
    <row r="183" spans="7:7" ht="15.75" customHeight="1">
      <c r="G183" s="1"/>
    </row>
    <row r="184" spans="7:7" ht="15.75" customHeight="1">
      <c r="G184" s="1"/>
    </row>
    <row r="185" spans="7:7" ht="15.75" customHeight="1">
      <c r="G185" s="1"/>
    </row>
    <row r="186" spans="7:7" ht="15.75" customHeight="1">
      <c r="G186" s="1"/>
    </row>
    <row r="187" spans="7:7" ht="15.75" customHeight="1">
      <c r="G187" s="1"/>
    </row>
    <row r="188" spans="7:7" ht="15.75" customHeight="1">
      <c r="G188" s="1"/>
    </row>
    <row r="189" spans="7:7" ht="15.75" customHeight="1">
      <c r="G189" s="1"/>
    </row>
    <row r="190" spans="7:7" ht="15.75" customHeight="1">
      <c r="G190" s="1"/>
    </row>
    <row r="191" spans="7:7" ht="15.75" customHeight="1">
      <c r="G191" s="1"/>
    </row>
    <row r="192" spans="7:7" ht="15.75" customHeight="1">
      <c r="G192" s="1"/>
    </row>
    <row r="193" spans="7:7" ht="15.75" customHeight="1">
      <c r="G193" s="1"/>
    </row>
    <row r="194" spans="7:7" ht="15.75" customHeight="1">
      <c r="G194" s="1"/>
    </row>
    <row r="195" spans="7:7" ht="15.75" customHeight="1">
      <c r="G195" s="1"/>
    </row>
    <row r="196" spans="7:7" ht="15.75" customHeight="1">
      <c r="G196" s="1"/>
    </row>
    <row r="197" spans="7:7" ht="15.75" customHeight="1">
      <c r="G197" s="1"/>
    </row>
    <row r="198" spans="7:7" ht="15.75" customHeight="1">
      <c r="G198" s="1"/>
    </row>
    <row r="199" spans="7:7" ht="15.75" customHeight="1">
      <c r="G199" s="1"/>
    </row>
    <row r="200" spans="7:7" ht="15.75" customHeight="1">
      <c r="G200" s="1"/>
    </row>
    <row r="201" spans="7:7" ht="15.75" customHeight="1">
      <c r="G201" s="1"/>
    </row>
    <row r="202" spans="7:7" ht="15.75" customHeight="1">
      <c r="G202" s="1"/>
    </row>
    <row r="203" spans="7:7" ht="15.75" customHeight="1">
      <c r="G203" s="1"/>
    </row>
    <row r="204" spans="7:7" ht="15.75" customHeight="1">
      <c r="G204" s="1"/>
    </row>
    <row r="205" spans="7:7" ht="15.75" customHeight="1">
      <c r="G205" s="1"/>
    </row>
    <row r="206" spans="7:7" ht="15.75" customHeight="1">
      <c r="G206" s="1"/>
    </row>
    <row r="207" spans="7:7" ht="15.75" customHeight="1">
      <c r="G207" s="1"/>
    </row>
    <row r="208" spans="7:7" ht="15.75" customHeight="1">
      <c r="G208" s="1"/>
    </row>
    <row r="209" spans="7:7" ht="15.75" customHeight="1">
      <c r="G209" s="1"/>
    </row>
    <row r="210" spans="7:7" ht="15.75" customHeight="1">
      <c r="G210" s="1"/>
    </row>
    <row r="211" spans="7:7" ht="15.75" customHeight="1">
      <c r="G211" s="1"/>
    </row>
    <row r="212" spans="7:7" ht="15.75" customHeight="1">
      <c r="G212" s="1"/>
    </row>
    <row r="213" spans="7:7" ht="15.75" customHeight="1">
      <c r="G213" s="1"/>
    </row>
    <row r="214" spans="7:7" ht="15.75" customHeight="1">
      <c r="G214" s="1"/>
    </row>
    <row r="215" spans="7:7" ht="15.75" customHeight="1">
      <c r="G215" s="1"/>
    </row>
    <row r="216" spans="7:7" ht="15.75" customHeight="1">
      <c r="G216" s="1"/>
    </row>
    <row r="217" spans="7:7" ht="15.75" customHeight="1">
      <c r="G217" s="1"/>
    </row>
    <row r="218" spans="7:7" ht="15.75" customHeight="1">
      <c r="G218" s="1"/>
    </row>
    <row r="219" spans="7:7" ht="15.75" customHeight="1">
      <c r="G219" s="1"/>
    </row>
    <row r="220" spans="7:7" ht="15.75" customHeight="1">
      <c r="G220" s="1"/>
    </row>
    <row r="221" spans="7:7" ht="15.75" customHeight="1">
      <c r="G221" s="1"/>
    </row>
    <row r="222" spans="7:7" ht="15.75" customHeight="1">
      <c r="G222" s="1"/>
    </row>
    <row r="223" spans="7:7" ht="15.75" customHeight="1">
      <c r="G223" s="1"/>
    </row>
    <row r="224" spans="7:7" ht="15.75" customHeight="1">
      <c r="G224" s="1"/>
    </row>
    <row r="225" spans="7:7" ht="15.75" customHeight="1">
      <c r="G225" s="1"/>
    </row>
    <row r="226" spans="7:7" ht="15.75" customHeight="1">
      <c r="G226" s="1"/>
    </row>
    <row r="227" spans="7:7" ht="15.75" customHeight="1">
      <c r="G227" s="1"/>
    </row>
    <row r="228" spans="7:7" ht="15.75" customHeight="1">
      <c r="G228" s="1"/>
    </row>
    <row r="229" spans="7:7" ht="15.75" customHeight="1">
      <c r="G229" s="1"/>
    </row>
    <row r="230" spans="7:7" ht="15.75" customHeight="1">
      <c r="G230" s="1"/>
    </row>
    <row r="231" spans="7:7" ht="15.75" customHeight="1">
      <c r="G231" s="1"/>
    </row>
    <row r="232" spans="7:7" ht="15.75" customHeight="1">
      <c r="G232" s="1"/>
    </row>
    <row r="233" spans="7:7" ht="15.75" customHeight="1">
      <c r="G233" s="1"/>
    </row>
    <row r="234" spans="7:7" ht="15.75" customHeight="1">
      <c r="G234" s="1"/>
    </row>
    <row r="235" spans="7:7" ht="15.75" customHeight="1">
      <c r="G235" s="1"/>
    </row>
    <row r="236" spans="7:7" ht="15.75" customHeight="1">
      <c r="G236" s="1"/>
    </row>
    <row r="237" spans="7:7" ht="15.75" customHeight="1">
      <c r="G237" s="1"/>
    </row>
    <row r="238" spans="7:7" ht="15.75" customHeight="1">
      <c r="G238" s="1"/>
    </row>
    <row r="239" spans="7:7" ht="15.75" customHeight="1">
      <c r="G239" s="1"/>
    </row>
    <row r="240" spans="7:7" ht="15.75" customHeight="1">
      <c r="G240" s="1"/>
    </row>
    <row r="241" spans="7:7" ht="15.75" customHeight="1">
      <c r="G241" s="1"/>
    </row>
    <row r="242" spans="7:7" ht="15.75" customHeight="1">
      <c r="G242" s="1"/>
    </row>
    <row r="243" spans="7:7" ht="15.75" customHeight="1">
      <c r="G243" s="1"/>
    </row>
    <row r="244" spans="7:7" ht="15.75" customHeight="1">
      <c r="G244" s="1"/>
    </row>
    <row r="245" spans="7:7" ht="15.75" customHeight="1">
      <c r="G245" s="1"/>
    </row>
    <row r="246" spans="7:7" ht="15.75" customHeight="1">
      <c r="G246" s="1"/>
    </row>
    <row r="247" spans="7:7" ht="15.75" customHeight="1">
      <c r="G247" s="1"/>
    </row>
    <row r="248" spans="7:7" ht="15.75" customHeight="1">
      <c r="G248" s="1"/>
    </row>
    <row r="249" spans="7:7" ht="15.75" customHeight="1">
      <c r="G249" s="1"/>
    </row>
    <row r="250" spans="7:7" ht="15.75" customHeight="1">
      <c r="G250" s="1"/>
    </row>
    <row r="251" spans="7:7" ht="15.75" customHeight="1">
      <c r="G251" s="1"/>
    </row>
    <row r="252" spans="7:7" ht="15.75" customHeight="1">
      <c r="G252" s="1"/>
    </row>
    <row r="253" spans="7:7" ht="15.75" customHeight="1">
      <c r="G253" s="1"/>
    </row>
    <row r="254" spans="7:7" ht="15.75" customHeight="1">
      <c r="G254" s="1"/>
    </row>
    <row r="255" spans="7:7" ht="15.75" customHeight="1">
      <c r="G255" s="1"/>
    </row>
    <row r="256" spans="7:7" ht="15.75" customHeight="1">
      <c r="G256" s="1"/>
    </row>
    <row r="257" spans="7:7" ht="15.75" customHeight="1">
      <c r="G257" s="1"/>
    </row>
    <row r="258" spans="7:7" ht="15.75" customHeight="1">
      <c r="G258" s="1"/>
    </row>
    <row r="259" spans="7:7" ht="15.75" customHeight="1">
      <c r="G259" s="1"/>
    </row>
    <row r="260" spans="7:7" ht="15.75" customHeight="1">
      <c r="G260" s="1"/>
    </row>
    <row r="261" spans="7:7" ht="15.75" customHeight="1">
      <c r="G261" s="1"/>
    </row>
    <row r="262" spans="7:7" ht="15.75" customHeight="1">
      <c r="G262" s="1"/>
    </row>
    <row r="263" spans="7:7" ht="15.75" customHeight="1">
      <c r="G263" s="1"/>
    </row>
    <row r="264" spans="7:7" ht="15.75" customHeight="1">
      <c r="G264" s="1"/>
    </row>
    <row r="265" spans="7:7" ht="15.75" customHeight="1">
      <c r="G265" s="1"/>
    </row>
    <row r="266" spans="7:7" ht="15.75" customHeight="1">
      <c r="G266" s="1"/>
    </row>
    <row r="267" spans="7:7" ht="15.75" customHeight="1">
      <c r="G267" s="1"/>
    </row>
    <row r="268" spans="7:7" ht="15.75" customHeight="1">
      <c r="G268" s="1"/>
    </row>
    <row r="269" spans="7:7" ht="15.75" customHeight="1">
      <c r="G269" s="1"/>
    </row>
    <row r="270" spans="7:7" ht="15.75" customHeight="1">
      <c r="G270" s="1"/>
    </row>
    <row r="271" spans="7:7" ht="15.75" customHeight="1">
      <c r="G271" s="1"/>
    </row>
    <row r="272" spans="7:7" ht="15.75" customHeight="1">
      <c r="G272" s="1"/>
    </row>
    <row r="273" spans="7:7" ht="15.75" customHeight="1">
      <c r="G273" s="1"/>
    </row>
    <row r="274" spans="7:7" ht="15.75" customHeight="1">
      <c r="G274" s="1"/>
    </row>
    <row r="275" spans="7:7" ht="15.75" customHeight="1"/>
    <row r="276" spans="7:7" ht="15.75" customHeight="1"/>
    <row r="277" spans="7:7" ht="15.75" customHeight="1"/>
    <row r="278" spans="7:7" ht="15.75" customHeight="1"/>
    <row r="279" spans="7:7" ht="15.75" customHeight="1"/>
    <row r="280" spans="7:7" ht="15.75" customHeight="1"/>
    <row r="281" spans="7:7" ht="15.75" customHeight="1"/>
    <row r="282" spans="7:7" ht="15.75" customHeight="1"/>
    <row r="283" spans="7:7" ht="15.75" customHeight="1"/>
    <row r="284" spans="7:7" ht="15.75" customHeight="1"/>
    <row r="285" spans="7:7" ht="15.75" customHeight="1"/>
    <row r="286" spans="7:7" ht="15.75" customHeight="1"/>
    <row r="287" spans="7:7" ht="15.75" customHeight="1"/>
    <row r="288" spans="7:7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H4" r:id="rId1" xr:uid="{00000000-0004-0000-0000-000000000000}"/>
    <hyperlink ref="H5" r:id="rId2" xr:uid="{00000000-0004-0000-0000-000001000000}"/>
    <hyperlink ref="H6" r:id="rId3" xr:uid="{00000000-0004-0000-0000-000002000000}"/>
    <hyperlink ref="H7" r:id="rId4" xr:uid="{00000000-0004-0000-0000-000003000000}"/>
    <hyperlink ref="H8" r:id="rId5" xr:uid="{00000000-0004-0000-0000-000004000000}"/>
    <hyperlink ref="G12" r:id="rId6" xr:uid="{00000000-0004-0000-0000-000005000000}"/>
    <hyperlink ref="O12" r:id="rId7" xr:uid="{00000000-0004-0000-0000-000006000000}"/>
    <hyperlink ref="T12" r:id="rId8" xr:uid="{00000000-0004-0000-0000-000007000000}"/>
    <hyperlink ref="G13" r:id="rId9" xr:uid="{00000000-0004-0000-0000-000008000000}"/>
    <hyperlink ref="O13" r:id="rId10" xr:uid="{00000000-0004-0000-0000-000009000000}"/>
    <hyperlink ref="T13" r:id="rId11" xr:uid="{00000000-0004-0000-0000-00000A000000}"/>
    <hyperlink ref="AK13" r:id="rId12" xr:uid="{00000000-0004-0000-0000-00000B000000}"/>
    <hyperlink ref="G14" r:id="rId13" xr:uid="{00000000-0004-0000-0000-00000C000000}"/>
    <hyperlink ref="O14" r:id="rId14" xr:uid="{00000000-0004-0000-0000-00000D000000}"/>
    <hyperlink ref="T14" r:id="rId15" xr:uid="{00000000-0004-0000-0000-00000E000000}"/>
    <hyperlink ref="AK14" r:id="rId16" xr:uid="{00000000-0004-0000-0000-00000F000000}"/>
    <hyperlink ref="G15" r:id="rId17" xr:uid="{00000000-0004-0000-0000-000010000000}"/>
    <hyperlink ref="O15" r:id="rId18" xr:uid="{00000000-0004-0000-0000-000011000000}"/>
    <hyperlink ref="T15" r:id="rId19" xr:uid="{00000000-0004-0000-0000-000012000000}"/>
    <hyperlink ref="AK15" r:id="rId20" xr:uid="{00000000-0004-0000-0000-000013000000}"/>
    <hyperlink ref="G16" r:id="rId21" xr:uid="{00000000-0004-0000-0000-000014000000}"/>
    <hyperlink ref="O16" r:id="rId22" xr:uid="{00000000-0004-0000-0000-000015000000}"/>
    <hyperlink ref="T16" r:id="rId23" xr:uid="{00000000-0004-0000-0000-000016000000}"/>
    <hyperlink ref="AK16" r:id="rId24" xr:uid="{00000000-0004-0000-0000-000017000000}"/>
    <hyperlink ref="G17" r:id="rId25" xr:uid="{00000000-0004-0000-0000-000018000000}"/>
    <hyperlink ref="O17" r:id="rId26" xr:uid="{00000000-0004-0000-0000-000019000000}"/>
    <hyperlink ref="T17" r:id="rId27" xr:uid="{00000000-0004-0000-0000-00001A000000}"/>
    <hyperlink ref="AK17" r:id="rId28" xr:uid="{00000000-0004-0000-0000-00001B000000}"/>
    <hyperlink ref="G18" r:id="rId29" xr:uid="{00000000-0004-0000-0000-00001C000000}"/>
    <hyperlink ref="O18" r:id="rId30" xr:uid="{00000000-0004-0000-0000-00001D000000}"/>
    <hyperlink ref="T18" r:id="rId31" xr:uid="{00000000-0004-0000-0000-00001E000000}"/>
    <hyperlink ref="AK18" r:id="rId32" xr:uid="{00000000-0004-0000-0000-00001F000000}"/>
    <hyperlink ref="G19" r:id="rId33" xr:uid="{00000000-0004-0000-0000-000020000000}"/>
    <hyperlink ref="O19" r:id="rId34" xr:uid="{00000000-0004-0000-0000-000021000000}"/>
    <hyperlink ref="T19" r:id="rId35" xr:uid="{00000000-0004-0000-0000-000022000000}"/>
    <hyperlink ref="AK19" r:id="rId36" xr:uid="{00000000-0004-0000-0000-000023000000}"/>
    <hyperlink ref="G20" r:id="rId37" xr:uid="{00000000-0004-0000-0000-000024000000}"/>
    <hyperlink ref="O20" r:id="rId38" xr:uid="{00000000-0004-0000-0000-000025000000}"/>
    <hyperlink ref="T20" r:id="rId39" xr:uid="{00000000-0004-0000-0000-000026000000}"/>
    <hyperlink ref="AK20" r:id="rId40" xr:uid="{00000000-0004-0000-0000-000027000000}"/>
    <hyperlink ref="G21" r:id="rId41" xr:uid="{00000000-0004-0000-0000-000028000000}"/>
    <hyperlink ref="O21" r:id="rId42" xr:uid="{00000000-0004-0000-0000-000029000000}"/>
    <hyperlink ref="T21" r:id="rId43" xr:uid="{00000000-0004-0000-0000-00002A000000}"/>
    <hyperlink ref="AK21" r:id="rId44" xr:uid="{00000000-0004-0000-0000-00002B000000}"/>
    <hyperlink ref="G22" r:id="rId45" xr:uid="{00000000-0004-0000-0000-00002C000000}"/>
    <hyperlink ref="O22" r:id="rId46" xr:uid="{00000000-0004-0000-0000-00002D000000}"/>
    <hyperlink ref="T22" r:id="rId47" xr:uid="{00000000-0004-0000-0000-00002E000000}"/>
    <hyperlink ref="AK22" r:id="rId48" xr:uid="{00000000-0004-0000-0000-00002F000000}"/>
    <hyperlink ref="G23" r:id="rId49" xr:uid="{00000000-0004-0000-0000-000030000000}"/>
    <hyperlink ref="O23" r:id="rId50" xr:uid="{00000000-0004-0000-0000-000031000000}"/>
    <hyperlink ref="T23" r:id="rId51" xr:uid="{00000000-0004-0000-0000-000032000000}"/>
    <hyperlink ref="AK23" r:id="rId52" xr:uid="{00000000-0004-0000-0000-000033000000}"/>
    <hyperlink ref="G24" r:id="rId53" xr:uid="{00000000-0004-0000-0000-000034000000}"/>
    <hyperlink ref="O24" r:id="rId54" xr:uid="{00000000-0004-0000-0000-000035000000}"/>
    <hyperlink ref="T24" r:id="rId55" xr:uid="{00000000-0004-0000-0000-000036000000}"/>
    <hyperlink ref="AK24" r:id="rId56" xr:uid="{00000000-0004-0000-0000-000037000000}"/>
    <hyperlink ref="G25" r:id="rId57" xr:uid="{00000000-0004-0000-0000-000038000000}"/>
    <hyperlink ref="O25" r:id="rId58" xr:uid="{00000000-0004-0000-0000-000039000000}"/>
    <hyperlink ref="T25" r:id="rId59" xr:uid="{00000000-0004-0000-0000-00003A000000}"/>
    <hyperlink ref="AK25" r:id="rId60" xr:uid="{00000000-0004-0000-0000-00003B000000}"/>
    <hyperlink ref="G26" r:id="rId61" xr:uid="{00000000-0004-0000-0000-00003C000000}"/>
    <hyperlink ref="O26" r:id="rId62" xr:uid="{00000000-0004-0000-0000-00003D000000}"/>
    <hyperlink ref="T26" r:id="rId63" xr:uid="{00000000-0004-0000-0000-00003E000000}"/>
    <hyperlink ref="AK26" r:id="rId64" xr:uid="{00000000-0004-0000-0000-00003F000000}"/>
    <hyperlink ref="G27" r:id="rId65" xr:uid="{00000000-0004-0000-0000-000040000000}"/>
    <hyperlink ref="O27" r:id="rId66" xr:uid="{00000000-0004-0000-0000-000041000000}"/>
    <hyperlink ref="T27" r:id="rId67" xr:uid="{00000000-0004-0000-0000-000042000000}"/>
    <hyperlink ref="AK27" r:id="rId68" xr:uid="{00000000-0004-0000-0000-000043000000}"/>
    <hyperlink ref="G28" r:id="rId69" xr:uid="{00000000-0004-0000-0000-000044000000}"/>
    <hyperlink ref="O28" r:id="rId70" xr:uid="{00000000-0004-0000-0000-000045000000}"/>
    <hyperlink ref="T28" r:id="rId71" xr:uid="{00000000-0004-0000-0000-000046000000}"/>
    <hyperlink ref="AK28" r:id="rId72" xr:uid="{00000000-0004-0000-0000-000047000000}"/>
    <hyperlink ref="G29" r:id="rId73" xr:uid="{00000000-0004-0000-0000-000048000000}"/>
    <hyperlink ref="O29" r:id="rId74" xr:uid="{00000000-0004-0000-0000-000049000000}"/>
    <hyperlink ref="T29" r:id="rId75" xr:uid="{00000000-0004-0000-0000-00004A000000}"/>
    <hyperlink ref="AK29" r:id="rId76" xr:uid="{00000000-0004-0000-0000-00004B000000}"/>
    <hyperlink ref="G30" r:id="rId77" xr:uid="{00000000-0004-0000-0000-00004C000000}"/>
    <hyperlink ref="O30" r:id="rId78" xr:uid="{00000000-0004-0000-0000-00004D000000}"/>
    <hyperlink ref="T30" r:id="rId79" xr:uid="{00000000-0004-0000-0000-00004E000000}"/>
    <hyperlink ref="AK30" r:id="rId80" xr:uid="{00000000-0004-0000-0000-00004F000000}"/>
    <hyperlink ref="G31" r:id="rId81" xr:uid="{00000000-0004-0000-0000-000050000000}"/>
    <hyperlink ref="O31" r:id="rId82" xr:uid="{00000000-0004-0000-0000-000051000000}"/>
    <hyperlink ref="T31" r:id="rId83" xr:uid="{00000000-0004-0000-0000-000052000000}"/>
    <hyperlink ref="AK31" r:id="rId84" xr:uid="{00000000-0004-0000-0000-000053000000}"/>
    <hyperlink ref="G32" r:id="rId85" xr:uid="{00000000-0004-0000-0000-000054000000}"/>
    <hyperlink ref="O32" r:id="rId86" xr:uid="{00000000-0004-0000-0000-000055000000}"/>
    <hyperlink ref="T32" r:id="rId87" xr:uid="{00000000-0004-0000-0000-000056000000}"/>
    <hyperlink ref="AK32" r:id="rId88" xr:uid="{00000000-0004-0000-0000-000057000000}"/>
    <hyperlink ref="G33" r:id="rId89" xr:uid="{00000000-0004-0000-0000-000058000000}"/>
    <hyperlink ref="O33" r:id="rId90" xr:uid="{00000000-0004-0000-0000-000059000000}"/>
    <hyperlink ref="T33" r:id="rId91" xr:uid="{00000000-0004-0000-0000-00005A000000}"/>
    <hyperlink ref="AK33" r:id="rId92" xr:uid="{00000000-0004-0000-0000-00005B000000}"/>
    <hyperlink ref="G34" r:id="rId93" xr:uid="{00000000-0004-0000-0000-00005C000000}"/>
    <hyperlink ref="O34" r:id="rId94" xr:uid="{00000000-0004-0000-0000-00005D000000}"/>
    <hyperlink ref="T34" r:id="rId95" xr:uid="{00000000-0004-0000-0000-00005E000000}"/>
    <hyperlink ref="AK34" r:id="rId96" xr:uid="{00000000-0004-0000-0000-00005F000000}"/>
    <hyperlink ref="G35" r:id="rId97" xr:uid="{00000000-0004-0000-0000-000060000000}"/>
    <hyperlink ref="O35" r:id="rId98" xr:uid="{00000000-0004-0000-0000-000061000000}"/>
    <hyperlink ref="T35" r:id="rId99" xr:uid="{00000000-0004-0000-0000-000062000000}"/>
    <hyperlink ref="AK35" r:id="rId100" xr:uid="{00000000-0004-0000-0000-000063000000}"/>
    <hyperlink ref="G36" r:id="rId101" xr:uid="{00000000-0004-0000-0000-000064000000}"/>
    <hyperlink ref="O36" r:id="rId102" xr:uid="{00000000-0004-0000-0000-000065000000}"/>
    <hyperlink ref="T36" r:id="rId103" xr:uid="{00000000-0004-0000-0000-000066000000}"/>
    <hyperlink ref="AK36" r:id="rId104" xr:uid="{00000000-0004-0000-0000-000067000000}"/>
    <hyperlink ref="G37" r:id="rId105" xr:uid="{00000000-0004-0000-0000-000068000000}"/>
    <hyperlink ref="O37" r:id="rId106" xr:uid="{00000000-0004-0000-0000-000069000000}"/>
    <hyperlink ref="T37" r:id="rId107" xr:uid="{00000000-0004-0000-0000-00006A000000}"/>
    <hyperlink ref="AK37" r:id="rId108" xr:uid="{00000000-0004-0000-0000-00006B000000}"/>
    <hyperlink ref="G38" r:id="rId109" xr:uid="{00000000-0004-0000-0000-00006C000000}"/>
    <hyperlink ref="O38" r:id="rId110" xr:uid="{00000000-0004-0000-0000-00006D000000}"/>
    <hyperlink ref="T38" r:id="rId111" xr:uid="{00000000-0004-0000-0000-00006E000000}"/>
    <hyperlink ref="AK38" r:id="rId112" xr:uid="{00000000-0004-0000-0000-00006F000000}"/>
    <hyperlink ref="G39" r:id="rId113" xr:uid="{00000000-0004-0000-0000-000070000000}"/>
    <hyperlink ref="O39" r:id="rId114" xr:uid="{00000000-0004-0000-0000-000071000000}"/>
    <hyperlink ref="T39" r:id="rId115" xr:uid="{00000000-0004-0000-0000-000072000000}"/>
    <hyperlink ref="AK39" r:id="rId116" xr:uid="{00000000-0004-0000-0000-000073000000}"/>
    <hyperlink ref="G40" r:id="rId117" xr:uid="{00000000-0004-0000-0000-000074000000}"/>
    <hyperlink ref="O40" r:id="rId118" xr:uid="{00000000-0004-0000-0000-000075000000}"/>
    <hyperlink ref="T40" r:id="rId119" xr:uid="{00000000-0004-0000-0000-000076000000}"/>
    <hyperlink ref="AK40" r:id="rId120" xr:uid="{00000000-0004-0000-0000-000077000000}"/>
    <hyperlink ref="G41" r:id="rId121" xr:uid="{00000000-0004-0000-0000-000078000000}"/>
    <hyperlink ref="O41" r:id="rId122" xr:uid="{00000000-0004-0000-0000-000079000000}"/>
    <hyperlink ref="T41" r:id="rId123" xr:uid="{00000000-0004-0000-0000-00007A000000}"/>
    <hyperlink ref="AK41" r:id="rId124" xr:uid="{00000000-0004-0000-0000-00007B000000}"/>
    <hyperlink ref="G42" r:id="rId125" xr:uid="{00000000-0004-0000-0000-00007C000000}"/>
    <hyperlink ref="O42" r:id="rId126" xr:uid="{00000000-0004-0000-0000-00007D000000}"/>
    <hyperlink ref="T42" r:id="rId127" xr:uid="{00000000-0004-0000-0000-00007E000000}"/>
    <hyperlink ref="AK42" r:id="rId128" xr:uid="{00000000-0004-0000-0000-00007F000000}"/>
    <hyperlink ref="G43" r:id="rId129" xr:uid="{00000000-0004-0000-0000-000080000000}"/>
    <hyperlink ref="O43" r:id="rId130" xr:uid="{00000000-0004-0000-0000-000081000000}"/>
    <hyperlink ref="T43" r:id="rId131" xr:uid="{00000000-0004-0000-0000-000082000000}"/>
    <hyperlink ref="AK43" r:id="rId132" xr:uid="{00000000-0004-0000-0000-000083000000}"/>
    <hyperlink ref="G44" r:id="rId133" xr:uid="{00000000-0004-0000-0000-000084000000}"/>
    <hyperlink ref="O44" r:id="rId134" xr:uid="{00000000-0004-0000-0000-000085000000}"/>
    <hyperlink ref="T44" r:id="rId135" xr:uid="{00000000-0004-0000-0000-000086000000}"/>
    <hyperlink ref="AK44" r:id="rId136" xr:uid="{00000000-0004-0000-0000-000087000000}"/>
    <hyperlink ref="G45" r:id="rId137" xr:uid="{00000000-0004-0000-0000-000088000000}"/>
    <hyperlink ref="O45" r:id="rId138" xr:uid="{00000000-0004-0000-0000-000089000000}"/>
    <hyperlink ref="T45" r:id="rId139" xr:uid="{00000000-0004-0000-0000-00008A000000}"/>
    <hyperlink ref="AK45" r:id="rId140" xr:uid="{00000000-0004-0000-0000-00008B000000}"/>
    <hyperlink ref="G46" r:id="rId141" xr:uid="{00000000-0004-0000-0000-00008C000000}"/>
    <hyperlink ref="O46" r:id="rId142" xr:uid="{00000000-0004-0000-0000-00008D000000}"/>
    <hyperlink ref="T46" r:id="rId143" xr:uid="{00000000-0004-0000-0000-00008E000000}"/>
    <hyperlink ref="AK46" r:id="rId144" xr:uid="{00000000-0004-0000-0000-00008F000000}"/>
    <hyperlink ref="G47" r:id="rId145" xr:uid="{00000000-0004-0000-0000-000090000000}"/>
    <hyperlink ref="O47" r:id="rId146" xr:uid="{00000000-0004-0000-0000-000091000000}"/>
    <hyperlink ref="T47" r:id="rId147" xr:uid="{00000000-0004-0000-0000-000092000000}"/>
    <hyperlink ref="AK47" r:id="rId148" xr:uid="{00000000-0004-0000-0000-000093000000}"/>
    <hyperlink ref="G48" r:id="rId149" xr:uid="{00000000-0004-0000-0000-000094000000}"/>
    <hyperlink ref="O48" r:id="rId150" xr:uid="{00000000-0004-0000-0000-000095000000}"/>
    <hyperlink ref="T48" r:id="rId151" xr:uid="{00000000-0004-0000-0000-000096000000}"/>
    <hyperlink ref="AK48" r:id="rId152" xr:uid="{00000000-0004-0000-0000-000097000000}"/>
    <hyperlink ref="G49" r:id="rId153" xr:uid="{00000000-0004-0000-0000-000098000000}"/>
    <hyperlink ref="O49" r:id="rId154" xr:uid="{00000000-0004-0000-0000-000099000000}"/>
    <hyperlink ref="T49" r:id="rId155" xr:uid="{00000000-0004-0000-0000-00009A000000}"/>
    <hyperlink ref="AK49" r:id="rId156" xr:uid="{00000000-0004-0000-0000-00009B000000}"/>
    <hyperlink ref="G50" r:id="rId157" xr:uid="{00000000-0004-0000-0000-00009C000000}"/>
    <hyperlink ref="O50" r:id="rId158" xr:uid="{00000000-0004-0000-0000-00009D000000}"/>
    <hyperlink ref="T50" r:id="rId159" xr:uid="{00000000-0004-0000-0000-00009E000000}"/>
    <hyperlink ref="AK50" r:id="rId160" xr:uid="{00000000-0004-0000-0000-00009F000000}"/>
    <hyperlink ref="G51" r:id="rId161" xr:uid="{00000000-0004-0000-0000-0000A0000000}"/>
    <hyperlink ref="O51" r:id="rId162" xr:uid="{00000000-0004-0000-0000-0000A1000000}"/>
    <hyperlink ref="T51" r:id="rId163" xr:uid="{00000000-0004-0000-0000-0000A2000000}"/>
    <hyperlink ref="AK51" r:id="rId164" xr:uid="{00000000-0004-0000-0000-0000A3000000}"/>
    <hyperlink ref="G52" r:id="rId165" xr:uid="{00000000-0004-0000-0000-0000A4000000}"/>
    <hyperlink ref="O52" r:id="rId166" xr:uid="{00000000-0004-0000-0000-0000A5000000}"/>
    <hyperlink ref="T52" r:id="rId167" xr:uid="{00000000-0004-0000-0000-0000A6000000}"/>
    <hyperlink ref="AK52" r:id="rId168" xr:uid="{00000000-0004-0000-0000-0000A7000000}"/>
    <hyperlink ref="G53" r:id="rId169" xr:uid="{00000000-0004-0000-0000-0000A8000000}"/>
    <hyperlink ref="O53" r:id="rId170" xr:uid="{00000000-0004-0000-0000-0000A9000000}"/>
    <hyperlink ref="T53" r:id="rId171" xr:uid="{00000000-0004-0000-0000-0000AA000000}"/>
    <hyperlink ref="AK53" r:id="rId172" xr:uid="{00000000-0004-0000-0000-0000AB000000}"/>
    <hyperlink ref="G54" r:id="rId173" xr:uid="{00000000-0004-0000-0000-0000AC000000}"/>
    <hyperlink ref="O54" r:id="rId174" xr:uid="{00000000-0004-0000-0000-0000AD000000}"/>
    <hyperlink ref="T54" r:id="rId175" xr:uid="{00000000-0004-0000-0000-0000AE000000}"/>
    <hyperlink ref="AK54" r:id="rId176" xr:uid="{00000000-0004-0000-0000-0000AF000000}"/>
    <hyperlink ref="G55" r:id="rId177" xr:uid="{00000000-0004-0000-0000-0000B0000000}"/>
    <hyperlink ref="O55" r:id="rId178" xr:uid="{00000000-0004-0000-0000-0000B1000000}"/>
    <hyperlink ref="T55" r:id="rId179" xr:uid="{00000000-0004-0000-0000-0000B2000000}"/>
    <hyperlink ref="AK55" r:id="rId180" xr:uid="{00000000-0004-0000-0000-0000B3000000}"/>
    <hyperlink ref="G56" r:id="rId181" xr:uid="{00000000-0004-0000-0000-0000B4000000}"/>
    <hyperlink ref="O56" r:id="rId182" xr:uid="{00000000-0004-0000-0000-0000B5000000}"/>
    <hyperlink ref="T56" r:id="rId183" xr:uid="{00000000-0004-0000-0000-0000B6000000}"/>
    <hyperlink ref="AK56" r:id="rId184" xr:uid="{00000000-0004-0000-0000-0000B7000000}"/>
    <hyperlink ref="G57" r:id="rId185" xr:uid="{00000000-0004-0000-0000-0000B8000000}"/>
    <hyperlink ref="O57" r:id="rId186" xr:uid="{00000000-0004-0000-0000-0000B9000000}"/>
    <hyperlink ref="T57" r:id="rId187" xr:uid="{00000000-0004-0000-0000-0000BA000000}"/>
    <hyperlink ref="AK57" r:id="rId188" xr:uid="{00000000-0004-0000-0000-0000BB000000}"/>
    <hyperlink ref="G58" r:id="rId189" xr:uid="{00000000-0004-0000-0000-0000BC000000}"/>
    <hyperlink ref="O58" r:id="rId190" xr:uid="{00000000-0004-0000-0000-0000BD000000}"/>
    <hyperlink ref="T58" r:id="rId191" xr:uid="{00000000-0004-0000-0000-0000BE000000}"/>
    <hyperlink ref="AK58" r:id="rId192" xr:uid="{00000000-0004-0000-0000-0000BF000000}"/>
    <hyperlink ref="G59" r:id="rId193" xr:uid="{00000000-0004-0000-0000-0000C0000000}"/>
    <hyperlink ref="O59" r:id="rId194" xr:uid="{00000000-0004-0000-0000-0000C1000000}"/>
    <hyperlink ref="T59" r:id="rId195" xr:uid="{00000000-0004-0000-0000-0000C2000000}"/>
    <hyperlink ref="AK59" r:id="rId196" xr:uid="{00000000-0004-0000-0000-0000C3000000}"/>
    <hyperlink ref="G60" r:id="rId197" xr:uid="{00000000-0004-0000-0000-0000C4000000}"/>
    <hyperlink ref="O60" r:id="rId198" xr:uid="{00000000-0004-0000-0000-0000C5000000}"/>
    <hyperlink ref="T60" r:id="rId199" xr:uid="{00000000-0004-0000-0000-0000C6000000}"/>
    <hyperlink ref="AK60" r:id="rId200" xr:uid="{00000000-0004-0000-0000-0000C7000000}"/>
    <hyperlink ref="G61" r:id="rId201" xr:uid="{00000000-0004-0000-0000-0000C8000000}"/>
    <hyperlink ref="O61" r:id="rId202" xr:uid="{00000000-0004-0000-0000-0000C9000000}"/>
    <hyperlink ref="T61" r:id="rId203" xr:uid="{00000000-0004-0000-0000-0000CA000000}"/>
    <hyperlink ref="AK61" r:id="rId204" xr:uid="{00000000-0004-0000-0000-0000CB000000}"/>
    <hyperlink ref="G62" r:id="rId205" xr:uid="{00000000-0004-0000-0000-0000CC000000}"/>
    <hyperlink ref="O62" r:id="rId206" xr:uid="{00000000-0004-0000-0000-0000CD000000}"/>
    <hyperlink ref="T62" r:id="rId207" xr:uid="{00000000-0004-0000-0000-0000CE000000}"/>
    <hyperlink ref="AK62" r:id="rId208" xr:uid="{00000000-0004-0000-0000-0000CF000000}"/>
    <hyperlink ref="G63" r:id="rId209" xr:uid="{00000000-0004-0000-0000-0000D0000000}"/>
    <hyperlink ref="O63" r:id="rId210" xr:uid="{00000000-0004-0000-0000-0000D1000000}"/>
    <hyperlink ref="T63" r:id="rId211" xr:uid="{00000000-0004-0000-0000-0000D2000000}"/>
    <hyperlink ref="AK63" r:id="rId212" xr:uid="{00000000-0004-0000-0000-0000D3000000}"/>
    <hyperlink ref="G64" r:id="rId213" xr:uid="{00000000-0004-0000-0000-0000D4000000}"/>
    <hyperlink ref="O64" r:id="rId214" xr:uid="{00000000-0004-0000-0000-0000D5000000}"/>
    <hyperlink ref="T64" r:id="rId215" xr:uid="{00000000-0004-0000-0000-0000D6000000}"/>
    <hyperlink ref="AK64" r:id="rId216" xr:uid="{00000000-0004-0000-0000-0000D7000000}"/>
    <hyperlink ref="G65" r:id="rId217" xr:uid="{00000000-0004-0000-0000-0000D8000000}"/>
    <hyperlink ref="O65" r:id="rId218" xr:uid="{00000000-0004-0000-0000-0000D9000000}"/>
    <hyperlink ref="T65" r:id="rId219" xr:uid="{00000000-0004-0000-0000-0000DA000000}"/>
    <hyperlink ref="AK65" r:id="rId220" xr:uid="{00000000-0004-0000-0000-0000DB000000}"/>
    <hyperlink ref="G66" r:id="rId221" xr:uid="{00000000-0004-0000-0000-0000DC000000}"/>
    <hyperlink ref="O66" r:id="rId222" xr:uid="{00000000-0004-0000-0000-0000DD000000}"/>
    <hyperlink ref="T66" r:id="rId223" xr:uid="{00000000-0004-0000-0000-0000DE000000}"/>
    <hyperlink ref="AK66" r:id="rId224" xr:uid="{00000000-0004-0000-0000-0000DF000000}"/>
    <hyperlink ref="G67" r:id="rId225" xr:uid="{00000000-0004-0000-0000-0000E0000000}"/>
    <hyperlink ref="O67" r:id="rId226" xr:uid="{00000000-0004-0000-0000-0000E1000000}"/>
    <hyperlink ref="T67" r:id="rId227" xr:uid="{00000000-0004-0000-0000-0000E2000000}"/>
    <hyperlink ref="AK67" r:id="rId228" xr:uid="{00000000-0004-0000-0000-0000E3000000}"/>
    <hyperlink ref="G68" r:id="rId229" xr:uid="{00000000-0004-0000-0000-0000E4000000}"/>
    <hyperlink ref="O68" r:id="rId230" xr:uid="{00000000-0004-0000-0000-0000E5000000}"/>
    <hyperlink ref="T68" r:id="rId231" xr:uid="{00000000-0004-0000-0000-0000E6000000}"/>
    <hyperlink ref="AK68" r:id="rId232" xr:uid="{00000000-0004-0000-0000-0000E7000000}"/>
    <hyperlink ref="G69" r:id="rId233" xr:uid="{00000000-0004-0000-0000-0000E8000000}"/>
    <hyperlink ref="O69" r:id="rId234" xr:uid="{00000000-0004-0000-0000-0000E9000000}"/>
    <hyperlink ref="T69" r:id="rId235" xr:uid="{00000000-0004-0000-0000-0000EA000000}"/>
    <hyperlink ref="AK69" r:id="rId236" xr:uid="{00000000-0004-0000-0000-0000EB000000}"/>
    <hyperlink ref="G70" r:id="rId237" xr:uid="{00000000-0004-0000-0000-0000EC000000}"/>
    <hyperlink ref="O70" r:id="rId238" xr:uid="{00000000-0004-0000-0000-0000ED000000}"/>
    <hyperlink ref="T70" r:id="rId239" xr:uid="{00000000-0004-0000-0000-0000EE000000}"/>
    <hyperlink ref="AK70" r:id="rId240" xr:uid="{00000000-0004-0000-0000-0000EF000000}"/>
    <hyperlink ref="G71" r:id="rId241" xr:uid="{00000000-0004-0000-0000-0000F0000000}"/>
    <hyperlink ref="O71" r:id="rId242" xr:uid="{00000000-0004-0000-0000-0000F1000000}"/>
    <hyperlink ref="T71" r:id="rId243" xr:uid="{00000000-0004-0000-0000-0000F2000000}"/>
    <hyperlink ref="AK71" r:id="rId244" xr:uid="{00000000-0004-0000-0000-0000F3000000}"/>
    <hyperlink ref="G72" r:id="rId245" xr:uid="{00000000-0004-0000-0000-0000F4000000}"/>
    <hyperlink ref="O72" r:id="rId246" xr:uid="{00000000-0004-0000-0000-0000F5000000}"/>
    <hyperlink ref="T72" r:id="rId247" xr:uid="{00000000-0004-0000-0000-0000F6000000}"/>
    <hyperlink ref="AK72" r:id="rId248" xr:uid="{00000000-0004-0000-0000-0000F7000000}"/>
    <hyperlink ref="G73" r:id="rId249" xr:uid="{00000000-0004-0000-0000-0000F8000000}"/>
    <hyperlink ref="O73" r:id="rId250" xr:uid="{00000000-0004-0000-0000-0000F9000000}"/>
    <hyperlink ref="T73" r:id="rId251" xr:uid="{00000000-0004-0000-0000-0000FA000000}"/>
    <hyperlink ref="AK73" r:id="rId252" xr:uid="{00000000-0004-0000-0000-0000FB000000}"/>
    <hyperlink ref="G74" r:id="rId253" xr:uid="{00000000-0004-0000-0000-0000FC000000}"/>
    <hyperlink ref="O74" r:id="rId254" xr:uid="{00000000-0004-0000-0000-0000FD000000}"/>
    <hyperlink ref="T74" r:id="rId255" xr:uid="{00000000-0004-0000-0000-0000FE000000}"/>
    <hyperlink ref="AK74" r:id="rId256" xr:uid="{00000000-0004-0000-0000-0000FF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42FCC-DBBC-4AB3-8A41-7D2830997138}">
  <dimension ref="A1:AR8"/>
  <sheetViews>
    <sheetView workbookViewId="0">
      <selection activeCell="A8" sqref="A8"/>
    </sheetView>
  </sheetViews>
  <sheetFormatPr defaultRowHeight="12.5"/>
  <cols>
    <col min="10" max="10" width="11" bestFit="1" customWidth="1"/>
    <col min="11" max="11" width="19.54296875" bestFit="1" customWidth="1"/>
  </cols>
  <sheetData>
    <row r="1" spans="1:44" ht="15.5">
      <c r="A1" s="1">
        <v>18</v>
      </c>
      <c r="B1" s="1" t="s">
        <v>167</v>
      </c>
      <c r="C1" s="19" t="s">
        <v>168</v>
      </c>
      <c r="D1" s="19" t="s">
        <v>169</v>
      </c>
      <c r="E1" s="19" t="s">
        <v>170</v>
      </c>
      <c r="G1" s="12" t="s">
        <v>79</v>
      </c>
      <c r="H1" s="1" t="s">
        <v>80</v>
      </c>
      <c r="I1" s="1" t="s">
        <v>81</v>
      </c>
      <c r="J1" s="1" t="str">
        <f t="shared" ref="J1" si="0">_xlfn.CONCAT(UPPER($B1),"_DEST")</f>
        <v>L5AR_DEST</v>
      </c>
      <c r="K1" s="1" t="s">
        <v>101</v>
      </c>
      <c r="L1" s="1" t="e">
        <f>_xlfn.CONCAT(#REF!, $B1)</f>
        <v>#REF!</v>
      </c>
      <c r="M1" s="1" t="str">
        <f t="shared" ref="M1" si="1">_xlfn.CONCAT(UPPER($B1),"_DEST")</f>
        <v>L5AR_DEST</v>
      </c>
      <c r="N1" s="13" t="s">
        <v>84</v>
      </c>
      <c r="O1" s="14" t="s">
        <v>85</v>
      </c>
      <c r="P1" s="15">
        <v>443</v>
      </c>
      <c r="Q1" s="1" t="e">
        <f>CONCATENATE($B1, "_Lab_",#REF!, "_File")</f>
        <v>#REF!</v>
      </c>
      <c r="R1" s="1" t="s">
        <v>86</v>
      </c>
      <c r="S1" s="1" t="s">
        <v>87</v>
      </c>
      <c r="T1" s="16" t="s">
        <v>88</v>
      </c>
      <c r="U1" s="17" t="str">
        <f t="shared" ref="U1" si="2">CONCATENATE($B1, "_Lab2_", "SNOW_SRC")</f>
        <v>l5ar_Lab2_SNOW_SRC</v>
      </c>
      <c r="V1" s="17" t="str">
        <f t="shared" ref="V1" si="3">CONCATENATE($B1, "_Lab2_", "PGTLP_SRC")</f>
        <v>l5ar_Lab2_PGTLP_SRC</v>
      </c>
      <c r="W1" s="1" t="s">
        <v>102</v>
      </c>
      <c r="X1" s="17">
        <v>5432</v>
      </c>
      <c r="Y1" s="17" t="s">
        <v>25</v>
      </c>
      <c r="Z1" s="17" t="s">
        <v>13</v>
      </c>
      <c r="AA1" s="1" t="s">
        <v>19</v>
      </c>
      <c r="AB1" s="17" t="str">
        <f t="shared" ref="AB1" si="4">CONCATENATE($B1, "_Lab3_", "HVA_SCH")</f>
        <v>l5ar_Lab3_HVA_SCH</v>
      </c>
      <c r="AC1" s="17" t="s">
        <v>89</v>
      </c>
      <c r="AD1" s="1" t="s">
        <v>90</v>
      </c>
      <c r="AE1" s="1" t="s">
        <v>103</v>
      </c>
      <c r="AF1" s="17" t="s">
        <v>92</v>
      </c>
      <c r="AG1" s="1" t="s">
        <v>93</v>
      </c>
      <c r="AH1" s="1" t="s">
        <v>94</v>
      </c>
      <c r="AI1" s="1" t="str">
        <f t="shared" ref="AI1" si="5">CONCATENATE($B1,"_chan")</f>
        <v>l5ar_chan</v>
      </c>
      <c r="AJ1" s="18" t="str">
        <f t="shared" ref="AJ1" si="6">CONCATENATE($B1,"_snow")</f>
        <v>l5ar_snow</v>
      </c>
      <c r="AK1" s="2" t="s">
        <v>9</v>
      </c>
      <c r="AL1" s="1" t="s">
        <v>17</v>
      </c>
      <c r="AM1" s="1" t="s">
        <v>23</v>
      </c>
      <c r="AN1" s="1" t="s">
        <v>95</v>
      </c>
      <c r="AO1" s="1" t="s">
        <v>95</v>
      </c>
      <c r="AP1" s="1" t="s">
        <v>95</v>
      </c>
      <c r="AQ1" s="18" t="str">
        <f t="shared" ref="AQ1" si="7">CONCATENATE($B1, "_Lab4_", "LDP")</f>
        <v>l5ar_Lab4_LDP</v>
      </c>
      <c r="AR1" s="1" t="s">
        <v>96</v>
      </c>
    </row>
    <row r="8" spans="1:44">
      <c r="A8" s="22"/>
    </row>
  </sheetData>
  <hyperlinks>
    <hyperlink ref="G1" r:id="rId1" xr:uid="{E53BF58F-6D83-48C9-8ABF-A36C42D4FB9C}"/>
    <hyperlink ref="O1" r:id="rId2" xr:uid="{3FB4907B-EEEE-44BB-AFD5-CE2139CBD79B}"/>
    <hyperlink ref="T1" r:id="rId3" xr:uid="{9C62F92D-FB9F-4CF2-9DB9-E2955B310F84}"/>
    <hyperlink ref="AK1" r:id="rId4" xr:uid="{AFDF8924-857A-44B2-881C-144E956DAE1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Mon25-Team1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Namasivayam, Manivasagan</cp:lastModifiedBy>
  <dcterms:created xsi:type="dcterms:W3CDTF">2023-09-18T17:19:57Z</dcterms:created>
  <dcterms:modified xsi:type="dcterms:W3CDTF">2023-09-28T15:09:06Z</dcterms:modified>
</cp:coreProperties>
</file>