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09"/>
  <workbookPr filterPrivacy="1" codeName="ThisWorkbook"/>
  <xr:revisionPtr revIDLastSave="1683" documentId="13_ncr:1_{DF7DBA9D-7D79-4C69-8631-6D2DDB4ADB0E}" xr6:coauthVersionLast="47" xr6:coauthVersionMax="47" xr10:uidLastSave="{9DE31E68-84C9-4A5B-BC02-5BE5C73020B6}"/>
  <bookViews>
    <workbookView xWindow="-110" yWindow="-110" windowWidth="19420" windowHeight="10300" firstSheet="1" activeTab="1" xr2:uid="{00000000-000D-0000-FFFF-FFFF00000000}"/>
  </bookViews>
  <sheets>
    <sheet name="GanttChart" sheetId="9" r:id="rId1"/>
    <sheet name="Task" sheetId="10" r:id="rId2"/>
    <sheet name="Help" sheetId="6" state="hidden" r:id="rId3"/>
  </sheets>
  <definedNames>
    <definedName name="_xlnm._FilterDatabase" localSheetId="1" hidden="1">Task!$A$1:$F$182</definedName>
    <definedName name="prevWBS" localSheetId="0">GanttChart!$A1048576</definedName>
    <definedName name="prevWBS" localSheetId="1">Task!$B1048576</definedName>
    <definedName name="_xlnm.Print_Area" localSheetId="0">GanttChart!$A$1:$BN$101</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0" l="1"/>
  <c r="B3" i="10" s="1"/>
  <c r="B4" i="10" s="1"/>
  <c r="B5" i="10" s="1"/>
  <c r="B6" i="10" s="1"/>
  <c r="B7" i="10" s="1"/>
  <c r="B8" i="10" s="1"/>
  <c r="B9" i="10" s="1"/>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162" i="10" s="1"/>
  <c r="B163" i="10" s="1"/>
  <c r="B164" i="10" s="1"/>
  <c r="B165" i="10" s="1"/>
  <c r="B166" i="10" s="1"/>
  <c r="B167" i="10" s="1"/>
  <c r="B168" i="10" s="1"/>
  <c r="B169" i="10" s="1"/>
  <c r="B170" i="10" s="1"/>
  <c r="B171" i="10" s="1"/>
  <c r="B172" i="10" s="1"/>
  <c r="B173" i="10" s="1"/>
  <c r="B174" i="10" s="1"/>
  <c r="B175" i="10" s="1"/>
  <c r="B176" i="10" s="1"/>
  <c r="B177" i="10" s="1"/>
  <c r="B178" i="10" s="1"/>
  <c r="B179" i="10" s="1"/>
  <c r="B180" i="10" s="1"/>
  <c r="B181" i="10" s="1"/>
  <c r="B182" i="10" s="1"/>
  <c r="F37" i="9" l="1"/>
  <c r="F45" i="9" l="1"/>
  <c r="I45" i="9" s="1"/>
  <c r="F46" i="9"/>
  <c r="F31" i="9"/>
  <c r="I31" i="9" s="1"/>
  <c r="F32" i="9"/>
  <c r="I32" i="9" s="1"/>
  <c r="F33" i="9"/>
  <c r="I33" i="9" s="1"/>
  <c r="F34" i="9"/>
  <c r="I34" i="9" s="1"/>
  <c r="F35" i="9"/>
  <c r="F26" i="9"/>
  <c r="I26" i="9" s="1"/>
  <c r="F27" i="9"/>
  <c r="I27" i="9" s="1"/>
  <c r="F23" i="9"/>
  <c r="I23" i="9" s="1"/>
  <c r="F55" i="9"/>
  <c r="I55" i="9" s="1"/>
  <c r="F56" i="9"/>
  <c r="I56" i="9" s="1"/>
  <c r="F57" i="9"/>
  <c r="I57" i="9" s="1"/>
  <c r="F58" i="9"/>
  <c r="I58" i="9" s="1"/>
  <c r="F59" i="9"/>
  <c r="I59" i="9" s="1"/>
  <c r="F60" i="9"/>
  <c r="I60" i="9" s="1"/>
  <c r="F61" i="9"/>
  <c r="I61" i="9" s="1"/>
  <c r="F62" i="9"/>
  <c r="I62" i="9" s="1"/>
  <c r="F63" i="9"/>
  <c r="I63" i="9" s="1"/>
  <c r="F64" i="9"/>
  <c r="I64" i="9" s="1"/>
  <c r="F65" i="9"/>
  <c r="I65" i="9" s="1"/>
  <c r="F89" i="9"/>
  <c r="I89" i="9" s="1"/>
  <c r="F90" i="9"/>
  <c r="F115" i="9"/>
  <c r="I115" i="9" s="1"/>
  <c r="F126" i="9"/>
  <c r="I126" i="9" s="1"/>
  <c r="F127" i="9"/>
  <c r="I127" i="9" s="1"/>
  <c r="F128" i="9"/>
  <c r="I128" i="9" s="1"/>
  <c r="F129" i="9"/>
  <c r="I129" i="9" s="1"/>
  <c r="F130" i="9"/>
  <c r="F131" i="9"/>
  <c r="F28" i="9"/>
  <c r="F22" i="9"/>
  <c r="F14" i="9"/>
  <c r="I14" i="9" s="1"/>
  <c r="F15" i="9"/>
  <c r="I15" i="9" s="1"/>
  <c r="F16" i="9"/>
  <c r="I16" i="9" s="1"/>
  <c r="F17" i="9"/>
  <c r="I17" i="9" s="1"/>
  <c r="F18" i="9"/>
  <c r="F19" i="9"/>
  <c r="F20" i="9"/>
  <c r="F21" i="9"/>
  <c r="F24" i="9"/>
  <c r="I24" i="9" s="1"/>
  <c r="F25" i="9"/>
  <c r="I25" i="9" s="1"/>
  <c r="F29" i="9"/>
  <c r="F30" i="9"/>
  <c r="F36" i="9"/>
  <c r="F38" i="9"/>
  <c r="F39" i="9"/>
  <c r="F40" i="9"/>
  <c r="F41" i="9"/>
  <c r="F42" i="9"/>
  <c r="F43" i="9"/>
  <c r="F44" i="9"/>
  <c r="F47" i="9"/>
  <c r="F48" i="9"/>
  <c r="F49" i="9"/>
  <c r="F50" i="9"/>
  <c r="F51" i="9"/>
  <c r="F52" i="9"/>
  <c r="F53" i="9"/>
  <c r="F54" i="9"/>
  <c r="F66" i="9"/>
  <c r="F67" i="9"/>
  <c r="F68" i="9"/>
  <c r="F69" i="9"/>
  <c r="F70" i="9"/>
  <c r="F71" i="9"/>
  <c r="F72" i="9"/>
  <c r="F73" i="9"/>
  <c r="F74" i="9"/>
  <c r="F75" i="9"/>
  <c r="F76" i="9"/>
  <c r="F77" i="9"/>
  <c r="F78" i="9"/>
  <c r="F79" i="9"/>
  <c r="F80" i="9"/>
  <c r="F81" i="9"/>
  <c r="F82" i="9"/>
  <c r="F83" i="9"/>
  <c r="F84" i="9"/>
  <c r="F85" i="9"/>
  <c r="F86" i="9"/>
  <c r="F87" i="9"/>
  <c r="F88" i="9"/>
  <c r="F91" i="9"/>
  <c r="F92" i="9"/>
  <c r="F93" i="9"/>
  <c r="F94" i="9"/>
  <c r="F95" i="9"/>
  <c r="F96" i="9"/>
  <c r="F97" i="9"/>
  <c r="F98" i="9"/>
  <c r="F99" i="9"/>
  <c r="F100" i="9"/>
  <c r="F101" i="9"/>
  <c r="F102" i="9"/>
  <c r="F103" i="9"/>
  <c r="F104" i="9"/>
  <c r="F105" i="9"/>
  <c r="F106" i="9"/>
  <c r="F107" i="9"/>
  <c r="F108" i="9"/>
  <c r="F109" i="9"/>
  <c r="F110" i="9"/>
  <c r="F111" i="9"/>
  <c r="F112" i="9"/>
  <c r="F113" i="9"/>
  <c r="F114" i="9"/>
  <c r="F116" i="9"/>
  <c r="F117" i="9"/>
  <c r="F118" i="9"/>
  <c r="F119" i="9"/>
  <c r="F120" i="9"/>
  <c r="F121" i="9"/>
  <c r="F122" i="9"/>
  <c r="F123" i="9"/>
  <c r="F124" i="9"/>
  <c r="F125"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3" i="9"/>
  <c r="I13" i="9" s="1"/>
  <c r="F12" i="9"/>
  <c r="I12" i="9" s="1"/>
  <c r="F11" i="9"/>
  <c r="I11" i="9" s="1"/>
  <c r="I54" i="9" l="1"/>
  <c r="I51" i="9"/>
  <c r="I53" i="9"/>
  <c r="I50" i="9"/>
  <c r="F10" i="9"/>
  <c r="I10" i="9" s="1"/>
  <c r="I186" i="9"/>
  <c r="I185" i="9"/>
  <c r="I184" i="9"/>
  <c r="I183" i="9"/>
  <c r="I182"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49" i="9"/>
  <c r="I150" i="9"/>
  <c r="I151" i="9"/>
  <c r="I148" i="9"/>
  <c r="I142" i="9"/>
  <c r="I144" i="9"/>
  <c r="I145" i="9"/>
  <c r="I143" i="9"/>
  <c r="I146" i="9"/>
  <c r="I141" i="9"/>
  <c r="I87" i="9"/>
  <c r="I121" i="9"/>
  <c r="F188" i="9"/>
  <c r="I188" i="9" s="1"/>
  <c r="F187" i="9"/>
  <c r="I187" i="9" s="1"/>
  <c r="I20" i="9"/>
  <c r="I125" i="9"/>
  <c r="I73" i="9"/>
  <c r="I69" i="9"/>
  <c r="I71" i="9"/>
  <c r="I70" i="9"/>
  <c r="I72" i="9"/>
  <c r="I68" i="9"/>
  <c r="I99" i="9"/>
  <c r="I97" i="9"/>
  <c r="I96" i="9"/>
  <c r="I95" i="9"/>
  <c r="I94" i="9"/>
  <c r="I98" i="9"/>
  <c r="I93" i="9"/>
  <c r="I92" i="9"/>
  <c r="I135" i="9"/>
  <c r="I136" i="9"/>
  <c r="I134" i="9"/>
  <c r="I124" i="9"/>
  <c r="I123" i="9"/>
  <c r="I122" i="9"/>
  <c r="I117" i="9"/>
  <c r="I116" i="9"/>
  <c r="I118" i="9"/>
  <c r="I78" i="9"/>
  <c r="I81" i="9"/>
  <c r="I80" i="9"/>
  <c r="I77" i="9"/>
  <c r="I112" i="9"/>
  <c r="I67" i="9"/>
  <c r="I109" i="9"/>
  <c r="I102" i="9"/>
  <c r="I104" i="9"/>
  <c r="I103" i="9"/>
  <c r="I79" i="9"/>
  <c r="I21" i="9"/>
  <c r="I19" i="9"/>
  <c r="I18" i="9"/>
  <c r="I43" i="9"/>
  <c r="I40" i="9"/>
  <c r="I38" i="9"/>
  <c r="I76" i="9"/>
  <c r="I75" i="9"/>
  <c r="I74" i="9"/>
  <c r="I66" i="9"/>
  <c r="I52" i="9"/>
  <c r="I49" i="9"/>
  <c r="I48" i="9"/>
  <c r="I82" i="9"/>
  <c r="I83" i="9"/>
  <c r="I84" i="9"/>
  <c r="I152" i="9"/>
  <c r="I147" i="9"/>
  <c r="I140" i="9"/>
  <c r="I139" i="9"/>
  <c r="I138" i="9"/>
  <c r="I137" i="9"/>
  <c r="I133" i="9"/>
  <c r="I132" i="9"/>
  <c r="I131" i="9"/>
  <c r="I130" i="9"/>
  <c r="I120" i="9"/>
  <c r="I119" i="9"/>
  <c r="I114" i="9"/>
  <c r="I113" i="9"/>
  <c r="I111" i="9"/>
  <c r="I110" i="9"/>
  <c r="I108" i="9"/>
  <c r="I107" i="9"/>
  <c r="I106" i="9"/>
  <c r="I105" i="9"/>
  <c r="I101" i="9"/>
  <c r="I100" i="9"/>
  <c r="I36" i="9"/>
  <c r="I35" i="9"/>
  <c r="I30" i="9"/>
  <c r="I29" i="9"/>
  <c r="I28" i="9"/>
  <c r="I42" i="9"/>
  <c r="I44" i="9"/>
  <c r="I46" i="9"/>
  <c r="I47" i="9"/>
  <c r="I41" i="9"/>
  <c r="I39" i="9"/>
  <c r="I37" i="9"/>
  <c r="I22" i="9"/>
  <c r="F8" i="9" l="1"/>
  <c r="I8" i="9" s="1"/>
  <c r="I86" i="9"/>
  <c r="F9" i="9" l="1"/>
  <c r="K6" i="9"/>
  <c r="I9" i="9" l="1"/>
  <c r="K7" i="9"/>
  <c r="K4" i="9"/>
  <c r="A8" i="9"/>
  <c r="L6" i="9" l="1"/>
  <c r="I90" i="9" l="1"/>
  <c r="I88" i="9"/>
  <c r="M6" i="9"/>
  <c r="I85" i="9"/>
  <c r="I91" i="9" l="1"/>
  <c r="N6" i="9"/>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l="1"/>
  <c r="A12" i="9" s="1"/>
  <c r="A13" i="9" s="1"/>
  <c r="A14" i="9" s="1"/>
  <c r="A15" i="9" s="1"/>
  <c r="A16" i="9" s="1"/>
  <c r="A17" i="9" s="1"/>
  <c r="A18" i="9" l="1"/>
  <c r="A19" i="9" l="1"/>
  <c r="A20" i="9" s="1"/>
  <c r="A21" i="9" l="1"/>
  <c r="A22" i="9" s="1"/>
  <c r="A23" i="9" s="1"/>
  <c r="A24" i="9" s="1"/>
  <c r="A25" i="9" s="1"/>
  <c r="A26" i="9" l="1"/>
  <c r="A27" i="9" s="1"/>
  <c r="A28" i="9" s="1"/>
  <c r="A29" i="9" s="1"/>
  <c r="A30" i="9" s="1"/>
  <c r="A31" i="9" l="1"/>
  <c r="A32" i="9" s="1"/>
  <c r="A33" i="9" l="1"/>
  <c r="A34" i="9" s="1"/>
  <c r="A35" i="9" s="1"/>
  <c r="A36" i="9" s="1"/>
  <c r="A37" i="9" s="1"/>
  <c r="A38" i="9" s="1"/>
  <c r="A39" i="9" s="1"/>
  <c r="A40" i="9" s="1"/>
  <c r="A41" i="9" s="1"/>
  <c r="A42" i="9" s="1"/>
  <c r="A43" i="9" l="1"/>
  <c r="A44" i="9" s="1"/>
  <c r="A45" i="9" l="1"/>
  <c r="A46" i="9" s="1"/>
  <c r="A47" i="9" s="1"/>
  <c r="A48" i="9" l="1"/>
  <c r="A49" i="9" s="1"/>
  <c r="A50" i="9" s="1"/>
  <c r="A51" i="9" s="1"/>
  <c r="A52" i="9" s="1"/>
  <c r="A53" i="9" s="1"/>
  <c r="A54" i="9" s="1"/>
  <c r="A55" i="9" s="1"/>
  <c r="A56" i="9" s="1"/>
  <c r="A57" i="9" s="1"/>
  <c r="A58" i="9" s="1"/>
  <c r="A59" i="9" s="1"/>
  <c r="A60" i="9" s="1"/>
  <c r="A61" i="9" s="1"/>
  <c r="A62" i="9" l="1"/>
  <c r="A63" i="9" l="1"/>
  <c r="A64" i="9" l="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4"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<sst xmlns="http://schemas.openxmlformats.org/spreadsheetml/2006/main" count="802" uniqueCount="252">
  <si>
    <t>MoneG - Pilot Overall Data Migration Schedule</t>
  </si>
  <si>
    <t>Capgemini</t>
  </si>
  <si>
    <t xml:space="preserve">Project Start Date </t>
  </si>
  <si>
    <t xml:space="preserve">Display Week </t>
  </si>
  <si>
    <t xml:space="preserve">Team Lead </t>
  </si>
  <si>
    <t>LI LI / Praveen</t>
  </si>
  <si>
    <t>WBS</t>
  </si>
  <si>
    <t>TASK</t>
  </si>
  <si>
    <t>ASSIGN TO</t>
  </si>
  <si>
    <t>PREDECESSOR</t>
  </si>
  <si>
    <t>START</t>
  </si>
  <si>
    <t>END</t>
  </si>
  <si>
    <t>DAYS</t>
  </si>
  <si>
    <t>% DONE</t>
  </si>
  <si>
    <t>WORK DAYS</t>
  </si>
  <si>
    <t>Data Migration Discover</t>
  </si>
  <si>
    <t>Develop Data Migration Strategy</t>
  </si>
  <si>
    <t>CG Global</t>
  </si>
  <si>
    <t>Develop Data Migration Schedule</t>
  </si>
  <si>
    <t>Define Automated Data Migration Approach</t>
  </si>
  <si>
    <t>Define Manual Data Migration Approach</t>
  </si>
  <si>
    <t>Identify Stakeholders</t>
  </si>
  <si>
    <t>MCG/CG Local</t>
  </si>
  <si>
    <t>Identify Team Roles And Committes</t>
  </si>
  <si>
    <t>Identify ETL Insfrastucture</t>
  </si>
  <si>
    <t>MCG</t>
  </si>
  <si>
    <t>Setup S/4Hana Authorizations and Security</t>
  </si>
  <si>
    <t xml:space="preserve">Design Overall Report Template </t>
  </si>
  <si>
    <t>Data Extraction Report Template</t>
  </si>
  <si>
    <t>Data Transformation Report Template</t>
  </si>
  <si>
    <t>Data Load Report Template</t>
  </si>
  <si>
    <t>Data Post-Load Report Template</t>
  </si>
  <si>
    <t>Legacy Data Assessment</t>
  </si>
  <si>
    <t>Identify Data Source (Flat File, DB, System..)</t>
  </si>
  <si>
    <t>Identify Legacy Data Object</t>
  </si>
  <si>
    <t>Identify Legacy Data Object Fields</t>
  </si>
  <si>
    <t>Identify Legacy Data Table Against Fields In-Scope</t>
  </si>
  <si>
    <t>Assess Legacy Volume</t>
  </si>
  <si>
    <t>Target Data Assessment</t>
  </si>
  <si>
    <t>Identify Target System</t>
  </si>
  <si>
    <t>CG Local</t>
  </si>
  <si>
    <t>Identify Target Data Object</t>
  </si>
  <si>
    <t>Migration Cockpit Data Object</t>
  </si>
  <si>
    <t>RICEWF Data Object</t>
  </si>
  <si>
    <t>3.2.1</t>
  </si>
  <si>
    <t>Identify Data Object Denpendency</t>
  </si>
  <si>
    <t>Identify Data Object Load Sequence</t>
  </si>
  <si>
    <t>Identify Target Data Object Fields</t>
  </si>
  <si>
    <t>Identify Target Data Table Against Fields In-Scope</t>
  </si>
  <si>
    <t>Data Extraction Rule Setup</t>
  </si>
  <si>
    <t>Design Selective Criteria Template Against Data Fields</t>
  </si>
  <si>
    <t>Define Selection Rule Against Data Fields</t>
  </si>
  <si>
    <t>Document Selection Rule Against Data Fields</t>
  </si>
  <si>
    <t>Re-Assess Data Volume Against Slection Rule</t>
  </si>
  <si>
    <t>Data Cleansing Rule Setup</t>
  </si>
  <si>
    <t>Design Data Cleansing Rule Template Against Legacy Data Fields</t>
  </si>
  <si>
    <t>Define Data Cleansing Rule Against Data Fields</t>
  </si>
  <si>
    <t>Document Data Cleansing Rule Against Data Fields</t>
  </si>
  <si>
    <t>Design Data Quality Rule Assement</t>
  </si>
  <si>
    <t>Design Data Cleansing KPI</t>
  </si>
  <si>
    <t>Data Transformation Rule Setup</t>
  </si>
  <si>
    <t>Field Mapping Template Preparation</t>
  </si>
  <si>
    <t>Design Field Mapping Template</t>
  </si>
  <si>
    <t>Pre-Identify Mapping Object</t>
  </si>
  <si>
    <t>6.1.1</t>
  </si>
  <si>
    <t>Mapping Object Template Preparation</t>
  </si>
  <si>
    <t>Design Mapping Object Template</t>
  </si>
  <si>
    <t>Pre-fill Mapping Object Taget Value In Template</t>
  </si>
  <si>
    <t>6.2.1</t>
  </si>
  <si>
    <t>Provide Data Tranformation Requirement Against Fields</t>
  </si>
  <si>
    <t>Provide Table/Field Mapping Of Source</t>
  </si>
  <si>
    <t>Provide Table/Field Mapping Of Target</t>
  </si>
  <si>
    <t>Conduct Table/Field Mapping Workshops Of Source and Target</t>
  </si>
  <si>
    <t>Conduct Data Transformation Rule Workshops</t>
  </si>
  <si>
    <t>Provide Mapping Object Value Of Source</t>
  </si>
  <si>
    <t>Provide Mapping Object Value Of Target</t>
  </si>
  <si>
    <t>Conduct Data Value Mapping Workshops Of Source and Target</t>
  </si>
  <si>
    <t>Document Field Mapping Template</t>
  </si>
  <si>
    <t>6.10</t>
  </si>
  <si>
    <t>Document Mapping Object Template</t>
  </si>
  <si>
    <t>Document Data Transformation FSD</t>
  </si>
  <si>
    <t>Document Data Transformation TSD</t>
  </si>
  <si>
    <t>Approve Data Transformation FSD / TSD</t>
  </si>
  <si>
    <t>Data Construction Assessment</t>
  </si>
  <si>
    <t>Identify Data Contruction Data Object/Field Requirement</t>
  </si>
  <si>
    <t>Assess Data Contruction Data Object/Field Scope</t>
  </si>
  <si>
    <t xml:space="preserve">Assess Data Volumn Of Data Contruction Field </t>
  </si>
  <si>
    <t>Design Data Contruction Strategy</t>
  </si>
  <si>
    <t>Data Contruction Tool Assessment</t>
  </si>
  <si>
    <t>Pre-Load Data Validation Rule Setup</t>
  </si>
  <si>
    <t>Design Data Pre-Load Validation Rule Template Against Data Fields</t>
  </si>
  <si>
    <t>Define Data Pre-Load Validation Rule Against Data Fields</t>
  </si>
  <si>
    <t>Document Data Pre-Load Validation Against Data Fields</t>
  </si>
  <si>
    <t>Post-Load Data Validation Rule Setup</t>
  </si>
  <si>
    <t>Design Data Post-Load Validation Rule Template Against Data Fields</t>
  </si>
  <si>
    <t>Define Data Post-Load Validation Rule Against Data Fields</t>
  </si>
  <si>
    <t>Perform Data Cleanse</t>
  </si>
  <si>
    <t>Identify Data Scope For Cleanse</t>
  </si>
  <si>
    <t>Validate Data Cleanse Results</t>
  </si>
  <si>
    <t>Setup ETL System</t>
  </si>
  <si>
    <t>Setup ETL Architecture &amp; Infrastructure</t>
  </si>
  <si>
    <t>ETL Application Authorizations and Security</t>
  </si>
  <si>
    <t>Setup ETL System Lanscape - Dev/Qas/Sit/Prod</t>
  </si>
  <si>
    <t>Setup Source Connectivity</t>
  </si>
  <si>
    <t>Test Connectivity</t>
  </si>
  <si>
    <t>Data Construction Tool Developing</t>
  </si>
  <si>
    <t>Document Data Construction Tool TSD</t>
  </si>
  <si>
    <t>Perform Data Contruction Table in ETL DB Developing</t>
  </si>
  <si>
    <t>Perform Data Contruction Tool UI Developing</t>
  </si>
  <si>
    <t>Perform Data Contruction Tool API With ETL DB Developing</t>
  </si>
  <si>
    <t xml:space="preserve">Unit Test Of Data Contruction Tool </t>
  </si>
  <si>
    <t>Correct Data Contruction Table  (Repeat Previous Task)</t>
  </si>
  <si>
    <t>Authorizations and Security Of Data Contruction Tool</t>
  </si>
  <si>
    <t>Data Extraction Developing</t>
  </si>
  <si>
    <t>Extract Data From Source (Flat File, DB, System...)</t>
  </si>
  <si>
    <t>Document Data Extraction TSD</t>
  </si>
  <si>
    <t>Perform Data Extraction Developing</t>
  </si>
  <si>
    <t>Unit Test Of Data Extraction</t>
  </si>
  <si>
    <t>Correct Extraction Rule (Repeat Previous Task)</t>
  </si>
  <si>
    <t>Populate Data Extraction Report</t>
  </si>
  <si>
    <t>Data Transformation Developing</t>
  </si>
  <si>
    <t>Setup &amp; Test Connection</t>
  </si>
  <si>
    <t>Perform Data Transformation Developing</t>
  </si>
  <si>
    <t>Unit Test Of Data Transformation</t>
  </si>
  <si>
    <t>Correct Transformation Rule (Repeat Previous Task)</t>
  </si>
  <si>
    <t>Populate Data Transformation Report</t>
  </si>
  <si>
    <t>Pre-Load Data Validation Developing</t>
  </si>
  <si>
    <t>Document Data Pre-Load Validation TSD</t>
  </si>
  <si>
    <t>Perform Data Pre-Load Validation Developing</t>
  </si>
  <si>
    <t>Unit Test Of Data Pre-Load Validation</t>
  </si>
  <si>
    <t>Correct Pre-Load Validation Rule (Repeat Previous Task)</t>
  </si>
  <si>
    <t>Generate Data Pre-Load Validation Report</t>
  </si>
  <si>
    <t>Data Load Tool Setup</t>
  </si>
  <si>
    <t>Setup Load Tool Authorizations and Security</t>
  </si>
  <si>
    <t>Load Tool Preparation</t>
  </si>
  <si>
    <t>Migration Cockpit</t>
  </si>
  <si>
    <t>LSMW - BAPI/IDOC/DIRECT INPUT/RECORDING</t>
  </si>
  <si>
    <t>3.2.2</t>
  </si>
  <si>
    <t>Custom Program</t>
  </si>
  <si>
    <t>Document Ricewf Data Load Tool FSD</t>
  </si>
  <si>
    <t>Document Ricewf Data Load Tool TSD</t>
  </si>
  <si>
    <t>Perform Ricewf Data Load Tool Developing</t>
  </si>
  <si>
    <t>Test Ricewf Data Object Load Tool</t>
  </si>
  <si>
    <t>Load Template Preparation</t>
  </si>
  <si>
    <t>Migration Cockpit Load Tool Test</t>
  </si>
  <si>
    <t>16.2.1</t>
  </si>
  <si>
    <t>Post-Load Data Validation Developing</t>
  </si>
  <si>
    <t>Document Data Post-Load Validation TSD</t>
  </si>
  <si>
    <t>Perform Data Post-Load Validation Developing</t>
  </si>
  <si>
    <t>Unit Test Of Data Post-Load Validation</t>
  </si>
  <si>
    <t>Correct Post-Load Validation Rule (Repeat Previous Task)</t>
  </si>
  <si>
    <t>Generate Data Post-Load Validation Report</t>
  </si>
  <si>
    <t>Data Mock1</t>
  </si>
  <si>
    <t>Setup Data Mock1 Syst. Env.</t>
  </si>
  <si>
    <t>Design Data Mock1 Load Plan</t>
  </si>
  <si>
    <t>Perform Data Construction Data Input</t>
  </si>
  <si>
    <t>Perform Data Extraction Job For 40% Real Data</t>
  </si>
  <si>
    <t>Perform Data Transformation Job</t>
  </si>
  <si>
    <t>Perform Data Pre-Load Validation Job</t>
  </si>
  <si>
    <t>Perform Data Load</t>
  </si>
  <si>
    <t>Populate Data Load Report</t>
  </si>
  <si>
    <t>18.10</t>
  </si>
  <si>
    <t>Perform Data Post-Load Validation Job</t>
  </si>
  <si>
    <t>Raise Defect In Any Phase</t>
  </si>
  <si>
    <t>MCG/CG</t>
  </si>
  <si>
    <t>Defect Remediation</t>
  </si>
  <si>
    <t>Data Mock2</t>
  </si>
  <si>
    <t>Setup Data Mock2 Syst. Env.</t>
  </si>
  <si>
    <t>Design Data Mock2 Load Plan</t>
  </si>
  <si>
    <t>Perform Data Extraction Job For 70% Real Data</t>
  </si>
  <si>
    <t>19.10</t>
  </si>
  <si>
    <t>Cutover/Production</t>
  </si>
  <si>
    <t>Setup Data Production Syst. Env.</t>
  </si>
  <si>
    <t>Design Data Production Load Plan</t>
  </si>
  <si>
    <t>Perform Data Extraction Job For 100% Real Data</t>
  </si>
  <si>
    <t>20.10</t>
  </si>
  <si>
    <t>Post Go-Live Support</t>
  </si>
  <si>
    <t>Hypercare Of Data Migration</t>
  </si>
  <si>
    <t>CG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</si>
  <si>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</si>
  <si>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</si>
  <si>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</si>
  <si>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Be sure to read the Getting Started Tips below. Watching the video demos for Gantt Chart Template Pro may also help you see how to use the spreadsheet.</t>
  </si>
  <si>
    <t>Please read the license agreement in the TermsOfUse worksheet to learn how you may or may not use and share this spreadsheet.</t>
  </si>
  <si>
    <t>Getting Started Tips</t>
  </si>
  <si>
    <t>• [Bracketed Text] is meant to be edited, like the project title and task descriptions.</t>
  </si>
  <si>
    <t>• Some of the labels include cell comments to provide extra information.</t>
  </si>
  <si>
    <t>Label</t>
  </si>
  <si>
    <t>• To adjust the range of dates shown in the Gantt chart, change the Display Week number.</t>
  </si>
  <si>
    <t>• The Project Start Date is used to define the first week shown in the gantt chart.</t>
  </si>
  <si>
    <t>• Insert new tasks using one of the methods listed below.</t>
  </si>
  <si>
    <t>• Define the task start date and duration (days) by editing the light green cells.</t>
  </si>
  <si>
    <t>Input Cell</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</si>
  <si>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</si>
  <si>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</si>
  <si>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</si>
  <si>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</si>
  <si>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</si>
  <si>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</si>
  <si>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</si>
  <si>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</si>
  <si>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</si>
  <si>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</si>
  <si>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</si>
  <si>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Using the Template Rows and Choosing a WBS Level</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</si>
  <si>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</si>
  <si>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</si>
  <si>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</si>
  <si>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</si>
  <si>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</si>
  <si>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Creating Task Dependencies</t>
  </si>
  <si>
    <t>You can enter the Start date manually, or define task dependencies using a formula. Below are some common options for defining the Start date:</t>
  </si>
  <si>
    <t>A.</t>
  </si>
  <si>
    <t>Enter the date manually (e.g. 1/3/2015)</t>
  </si>
  <si>
    <t>B.</t>
  </si>
  <si>
    <t>Reference the Project Start Date (e.g. =$E$4 )</t>
  </si>
  <si>
    <t>C.</t>
  </si>
  <si>
    <t>Set the Start date to the next Work Day after another task's End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</si>
  <si>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</si>
  <si>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</si>
  <si>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t>D.</t>
  </si>
  <si>
    <t>Set the Start date to the next Calendar Day after another task's End date.</t>
  </si>
  <si>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</si>
  <si>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</si>
  <si>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t>E.</t>
  </si>
  <si>
    <t>Set the Start date to a number of days before or after another date.</t>
  </si>
  <si>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</si>
  <si>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</si>
  <si>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</si>
  <si>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</si>
  <si>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Changing the Color of the Bars in the Gantt Chart</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</si>
  <si>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</si>
  <si>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t>FAQs</t>
  </si>
  <si>
    <t>Q:</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</si>
  <si>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</si>
  <si>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</si>
  <si>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</si>
  <si>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</si>
  <si>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</si>
  <si>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</si>
  <si>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</si>
  <si>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</si>
  <si>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</si>
  <si>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</si>
  <si>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</si>
  <si>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</si>
  <si>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</si>
  <si>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</si>
  <si>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</si>
  <si>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</si>
  <si>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</si>
  <si>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Find a row that works, then copy the cells that make up the gantt chart area from that row into the row that is messed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</si>
</sst>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m/d/yyyy\ \(dddd\)"/>
    <numFmt numFmtId="177" formatCode="ddd\ m/dd/yy"/>
    <numFmt numFmtId="178" formatCode="d"/>
    <numFmt numFmtId="179" formatCode="d\ mmm\ yyyy"/>
  </numFmts>
  <fonts count="56">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02">
    <xf numFmtId="0" fontId="0" fillId="0" borderId="0" xfId="0"/>
    <xf numFmtId="0" fontId="0" fillId="20" borderId="0" xfId="0" applyFill="1"/>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3" fillId="0" borderId="0" xfId="0" applyFont="1" applyAlignment="1">
      <alignment wrapText="1"/>
    </xf>
    <xf numFmtId="0" fontId="9" fillId="0" borderId="0" xfId="0" applyFo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0" fillId="0" borderId="0" xfId="0" applyFont="1"/>
    <xf numFmtId="0" fontId="29" fillId="0" borderId="0" xfId="0" applyFont="1" applyAlignment="1">
      <alignment horizontal="left" vertical="center"/>
    </xf>
    <xf numFmtId="0" fontId="28" fillId="0" borderId="0" xfId="0" applyFont="1" applyAlignment="1">
      <alignment horizontal="left" vertical="center"/>
    </xf>
    <xf numFmtId="0" fontId="8" fillId="0" borderId="0" xfId="0" applyFont="1" applyAlignment="1" applyProtection="1">
      <alignment vertical="center"/>
      <protection locked="0"/>
    </xf>
    <xf numFmtId="0" fontId="34" fillId="0" borderId="0" xfId="0" applyFont="1" applyAlignment="1" applyProtection="1">
      <alignment vertical="center"/>
      <protection locked="0"/>
    </xf>
    <xf numFmtId="0" fontId="32" fillId="22" borderId="10" xfId="0" applyFont="1" applyFill="1" applyBorder="1" applyAlignment="1">
      <alignment vertical="center"/>
    </xf>
    <xf numFmtId="1" fontId="32" fillId="22" borderId="10" xfId="0" applyNumberFormat="1" applyFont="1" applyFill="1" applyBorder="1" applyAlignment="1">
      <alignment horizontal="center" vertical="center"/>
    </xf>
    <xf numFmtId="0" fontId="32" fillId="0" borderId="10" xfId="0" applyFont="1" applyBorder="1" applyAlignment="1">
      <alignment horizontal="left" vertical="center"/>
    </xf>
    <xf numFmtId="0" fontId="32" fillId="0" borderId="10" xfId="0" applyFont="1" applyBorder="1" applyAlignment="1">
      <alignment vertical="center"/>
    </xf>
    <xf numFmtId="1" fontId="37" fillId="0" borderId="11" xfId="0" applyNumberFormat="1" applyFont="1" applyBorder="1" applyAlignment="1">
      <alignment horizontal="center" vertical="center"/>
    </xf>
    <xf numFmtId="1" fontId="32" fillId="22" borderId="13" xfId="40" applyNumberFormat="1" applyFont="1" applyFill="1" applyBorder="1" applyAlignment="1" applyProtection="1">
      <alignment horizontal="center" vertical="center"/>
    </xf>
    <xf numFmtId="9" fontId="32" fillId="22" borderId="13" xfId="40" applyFont="1" applyFill="1" applyBorder="1" applyAlignment="1" applyProtection="1">
      <alignment horizontal="center" vertical="center"/>
    </xf>
    <xf numFmtId="1" fontId="32" fillId="22" borderId="13" xfId="0" applyNumberFormat="1" applyFont="1" applyFill="1" applyBorder="1" applyAlignment="1">
      <alignment horizontal="center" vertical="center"/>
    </xf>
    <xf numFmtId="1" fontId="39" fillId="22" borderId="13" xfId="0" applyNumberFormat="1" applyFont="1" applyFill="1" applyBorder="1" applyAlignment="1">
      <alignment horizontal="center" vertical="center"/>
    </xf>
    <xf numFmtId="1" fontId="40" fillId="0" borderId="11" xfId="0" applyNumberFormat="1" applyFont="1" applyBorder="1" applyAlignment="1">
      <alignment horizontal="center" vertical="center"/>
    </xf>
    <xf numFmtId="1" fontId="39" fillId="22" borderId="10" xfId="0" applyNumberFormat="1" applyFont="1" applyFill="1" applyBorder="1" applyAlignment="1">
      <alignment horizontal="center" vertical="center"/>
    </xf>
    <xf numFmtId="177" fontId="37" fillId="0" borderId="11" xfId="0" applyNumberFormat="1" applyFont="1" applyBorder="1" applyAlignment="1">
      <alignment horizontal="center" vertical="center"/>
    </xf>
    <xf numFmtId="177" fontId="32" fillId="22" borderId="10" xfId="0" applyNumberFormat="1" applyFont="1" applyFill="1" applyBorder="1" applyAlignment="1">
      <alignment horizontal="center" vertical="center"/>
    </xf>
    <xf numFmtId="0" fontId="32" fillId="22" borderId="13" xfId="0" applyFont="1" applyFill="1" applyBorder="1" applyAlignment="1">
      <alignment horizontal="left" vertical="center"/>
    </xf>
    <xf numFmtId="0" fontId="32" fillId="22" borderId="10" xfId="0" applyFont="1" applyFill="1" applyBorder="1" applyAlignment="1">
      <alignment horizontal="left" vertical="center"/>
    </xf>
    <xf numFmtId="177" fontId="32" fillId="22" borderId="13" xfId="0" applyNumberFormat="1" applyFont="1" applyFill="1" applyBorder="1" applyAlignment="1">
      <alignment horizontal="center" vertical="center"/>
    </xf>
    <xf numFmtId="0" fontId="44" fillId="0" borderId="0" xfId="0" applyFont="1" applyAlignment="1" applyProtection="1">
      <alignment vertical="center"/>
      <protection locked="0"/>
    </xf>
    <xf numFmtId="0" fontId="35" fillId="0" borderId="21" xfId="0" applyFont="1" applyBorder="1" applyAlignment="1" applyProtection="1">
      <alignment horizontal="center" vertical="center"/>
      <protection locked="0"/>
    </xf>
    <xf numFmtId="0" fontId="1" fillId="0" borderId="0" xfId="0" applyFont="1" applyAlignment="1">
      <alignment horizontal="right" vertical="center"/>
    </xf>
    <xf numFmtId="0" fontId="46"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47" fillId="0" borderId="0" xfId="0" applyFont="1" applyAlignment="1">
      <alignment wrapText="1"/>
    </xf>
    <xf numFmtId="0" fontId="47" fillId="0" borderId="0" xfId="0" applyFont="1" applyAlignment="1">
      <alignment horizontal="left" wrapText="1"/>
    </xf>
    <xf numFmtId="0" fontId="47" fillId="0" borderId="0" xfId="0" applyFont="1" applyAlignment="1">
      <alignment vertical="center" wrapText="1"/>
    </xf>
    <xf numFmtId="0" fontId="48" fillId="0" borderId="0" xfId="0" applyFont="1" applyAlignment="1">
      <alignment vertical="center"/>
    </xf>
    <xf numFmtId="0" fontId="48" fillId="0" borderId="0" xfId="0" applyFont="1"/>
    <xf numFmtId="0" fontId="49" fillId="0" borderId="0" xfId="0" applyFont="1" applyAlignment="1">
      <alignment vertical="center" wrapText="1"/>
    </xf>
    <xf numFmtId="0" fontId="51" fillId="0" borderId="0" xfId="0" applyFont="1" applyAlignment="1">
      <alignment horizontal="right"/>
    </xf>
    <xf numFmtId="0" fontId="47" fillId="0" borderId="0" xfId="0" applyFont="1"/>
    <xf numFmtId="0" fontId="47" fillId="0" borderId="0" xfId="0" applyFont="1" applyAlignment="1">
      <alignment horizontal="left" indent="1"/>
    </xf>
    <xf numFmtId="0" fontId="47" fillId="0" borderId="0" xfId="0" quotePrefix="1" applyFont="1" applyAlignment="1">
      <alignment horizontal="left" wrapText="1" indent="1"/>
    </xf>
    <xf numFmtId="0" fontId="31" fillId="0" borderId="0" xfId="0" quotePrefix="1" applyFont="1" applyAlignment="1">
      <alignment horizontal="left" indent="1"/>
    </xf>
    <xf numFmtId="0" fontId="51" fillId="0" borderId="0" xfId="0" applyFont="1" applyAlignment="1">
      <alignment horizontal="left" wrapText="1"/>
    </xf>
    <xf numFmtId="0" fontId="47" fillId="0" borderId="0" xfId="0" applyFont="1" applyAlignment="1">
      <alignment horizontal="left" vertical="center" wrapText="1"/>
    </xf>
    <xf numFmtId="0" fontId="53" fillId="0" borderId="0" xfId="0" applyFont="1" applyAlignment="1">
      <alignment horizontal="right"/>
    </xf>
    <xf numFmtId="0" fontId="54" fillId="0" borderId="0" xfId="0" applyFont="1" applyAlignment="1">
      <alignment vertical="center" wrapText="1"/>
    </xf>
    <xf numFmtId="0" fontId="47" fillId="0" borderId="0" xfId="0" quotePrefix="1" applyFont="1" applyAlignment="1">
      <alignment wrapText="1"/>
    </xf>
    <xf numFmtId="0" fontId="54" fillId="0" borderId="0" xfId="0" applyFont="1"/>
    <xf numFmtId="0" fontId="10" fillId="0" borderId="0" xfId="0" applyFont="1" applyProtection="1">
      <protection locked="0"/>
    </xf>
    <xf numFmtId="0" fontId="53" fillId="0" borderId="0" xfId="0" applyFont="1"/>
    <xf numFmtId="0" fontId="42" fillId="0" borderId="17" xfId="0" applyFont="1" applyBorder="1" applyAlignment="1">
      <alignment horizontal="left" vertical="center"/>
    </xf>
    <xf numFmtId="0" fontId="42" fillId="0" borderId="17" xfId="0" applyFont="1" applyBorder="1" applyAlignment="1">
      <alignment horizontal="center" vertical="center" wrapText="1"/>
    </xf>
    <xf numFmtId="0" fontId="43" fillId="0" borderId="17" xfId="0" applyFont="1" applyBorder="1" applyAlignment="1">
      <alignment horizontal="center" vertical="center" wrapText="1"/>
    </xf>
    <xf numFmtId="0" fontId="36" fillId="22" borderId="13" xfId="0" applyFont="1" applyFill="1" applyBorder="1" applyAlignment="1">
      <alignment horizontal="left" vertical="center"/>
    </xf>
    <xf numFmtId="0" fontId="36" fillId="22" borderId="13" xfId="0" applyFont="1" applyFill="1" applyBorder="1" applyAlignment="1">
      <alignment vertical="center"/>
    </xf>
    <xf numFmtId="0" fontId="32" fillId="22" borderId="13" xfId="0" applyFont="1" applyFill="1" applyBorder="1" applyAlignment="1">
      <alignment vertical="center"/>
    </xf>
    <xf numFmtId="0" fontId="32" fillId="22" borderId="13" xfId="0" applyFont="1" applyFill="1" applyBorder="1" applyAlignment="1">
      <alignment horizontal="center" vertical="center"/>
    </xf>
    <xf numFmtId="0" fontId="32" fillId="0" borderId="10" xfId="0" applyFont="1" applyBorder="1" applyAlignment="1">
      <alignment vertical="center" wrapText="1"/>
    </xf>
    <xf numFmtId="0" fontId="37" fillId="0" borderId="11" xfId="0" applyFont="1" applyBorder="1" applyAlignment="1">
      <alignment horizontal="center" vertical="center"/>
    </xf>
    <xf numFmtId="0" fontId="32" fillId="0" borderId="10" xfId="0" applyFont="1" applyBorder="1" applyAlignment="1">
      <alignment horizontal="left" vertical="center" wrapText="1" indent="1"/>
    </xf>
    <xf numFmtId="0" fontId="36" fillId="22" borderId="10" xfId="0" applyFont="1" applyFill="1" applyBorder="1" applyAlignment="1">
      <alignment horizontal="left" vertical="center"/>
    </xf>
    <xf numFmtId="0" fontId="36" fillId="22" borderId="10" xfId="0" applyFont="1" applyFill="1" applyBorder="1" applyAlignment="1">
      <alignment vertical="center"/>
    </xf>
    <xf numFmtId="0" fontId="32" fillId="22" borderId="10" xfId="0" applyFont="1" applyFill="1" applyBorder="1" applyAlignment="1">
      <alignment horizontal="center" vertical="center"/>
    </xf>
    <xf numFmtId="49" fontId="37" fillId="0" borderId="11" xfId="0" applyNumberFormat="1" applyFont="1" applyBorder="1" applyAlignment="1">
      <alignment horizontal="center" vertical="center"/>
    </xf>
    <xf numFmtId="2" fontId="37" fillId="0" borderId="11" xfId="0" applyNumberFormat="1" applyFont="1" applyBorder="1" applyAlignment="1">
      <alignment horizontal="center" vertical="center"/>
    </xf>
    <xf numFmtId="0" fontId="37" fillId="0" borderId="11" xfId="0" quotePrefix="1" applyFont="1" applyBorder="1" applyAlignment="1">
      <alignment horizontal="center" vertical="center"/>
    </xf>
    <xf numFmtId="177" fontId="32" fillId="22" borderId="13" xfId="0" applyNumberFormat="1" applyFont="1" applyFill="1" applyBorder="1" applyAlignment="1" applyProtection="1">
      <alignment horizontal="right" vertical="center"/>
      <protection locked="0"/>
    </xf>
    <xf numFmtId="177" fontId="37" fillId="23" borderId="11" xfId="0" applyNumberFormat="1" applyFont="1" applyFill="1" applyBorder="1" applyAlignment="1" applyProtection="1">
      <alignment horizontal="center" vertical="center"/>
      <protection locked="0"/>
    </xf>
    <xf numFmtId="177" fontId="32" fillId="22" borderId="10" xfId="0" applyNumberFormat="1" applyFont="1" applyFill="1" applyBorder="1" applyAlignment="1" applyProtection="1">
      <alignment horizontal="center" vertical="center"/>
      <protection locked="0"/>
    </xf>
    <xf numFmtId="1" fontId="37" fillId="24" borderId="11" xfId="0" applyNumberFormat="1" applyFont="1" applyFill="1" applyBorder="1" applyAlignment="1" applyProtection="1">
      <alignment horizontal="center" vertical="center"/>
      <protection locked="0"/>
    </xf>
    <xf numFmtId="9" fontId="37" fillId="24" borderId="11" xfId="40" applyFont="1" applyFill="1" applyBorder="1" applyAlignment="1" applyProtection="1">
      <alignment horizontal="center" vertical="center"/>
      <protection locked="0"/>
    </xf>
    <xf numFmtId="1" fontId="32" fillId="22" borderId="10" xfId="40" applyNumberFormat="1" applyFont="1" applyFill="1" applyBorder="1" applyAlignment="1" applyProtection="1">
      <alignment horizontal="center" vertical="center"/>
      <protection locked="0"/>
    </xf>
    <xf numFmtId="9" fontId="32" fillId="22" borderId="10" xfId="40" applyFont="1" applyFill="1" applyBorder="1" applyAlignment="1" applyProtection="1">
      <alignment horizontal="center" vertical="center"/>
      <protection locked="0"/>
    </xf>
    <xf numFmtId="0" fontId="34" fillId="0" borderId="0" xfId="0" applyFont="1" applyAlignment="1">
      <alignment vertical="center"/>
    </xf>
    <xf numFmtId="0" fontId="41" fillId="0" borderId="0" xfId="0" applyFont="1"/>
    <xf numFmtId="0" fontId="41" fillId="0" borderId="0" xfId="0" applyFont="1" applyAlignment="1">
      <alignment horizontal="right" vertical="center"/>
    </xf>
    <xf numFmtId="0" fontId="33" fillId="0" borderId="0" xfId="0" applyFont="1"/>
    <xf numFmtId="178" fontId="3" fillId="0" borderId="15" xfId="0" applyNumberFormat="1" applyFont="1" applyBorder="1" applyAlignment="1">
      <alignment horizontal="center" vertical="center" shrinkToFit="1"/>
    </xf>
    <xf numFmtId="178" fontId="3" fillId="0" borderId="12" xfId="0" applyNumberFormat="1" applyFont="1" applyBorder="1" applyAlignment="1">
      <alignment horizontal="center" vertical="center" shrinkToFit="1"/>
    </xf>
    <xf numFmtId="178" fontId="3" fillId="0" borderId="16" xfId="0" applyNumberFormat="1" applyFont="1" applyBorder="1" applyAlignment="1">
      <alignment horizontal="center" vertical="center" shrinkToFit="1"/>
    </xf>
    <xf numFmtId="0" fontId="42" fillId="0" borderId="17" xfId="0" applyFont="1" applyBorder="1" applyAlignment="1">
      <alignment horizontal="center" vertical="center"/>
    </xf>
    <xf numFmtId="0" fontId="32" fillId="0" borderId="18" xfId="0" applyFont="1" applyBorder="1" applyAlignment="1">
      <alignment horizontal="center" vertical="center" shrinkToFit="1"/>
    </xf>
    <xf numFmtId="0" fontId="32" fillId="0" borderId="19" xfId="0" applyFont="1" applyBorder="1" applyAlignment="1">
      <alignment horizontal="center" vertical="center" shrinkToFit="1"/>
    </xf>
    <xf numFmtId="0" fontId="32" fillId="0" borderId="20" xfId="0" applyFont="1" applyBorder="1" applyAlignment="1">
      <alignment horizontal="center" vertical="center" shrinkToFit="1"/>
    </xf>
    <xf numFmtId="0" fontId="0" fillId="25" borderId="0" xfId="0" applyFill="1"/>
    <xf numFmtId="0" fontId="45" fillId="0" borderId="0" xfId="34" applyFont="1" applyBorder="1" applyAlignment="1" applyProtection="1">
      <alignment horizontal="left" vertical="center"/>
    </xf>
    <xf numFmtId="176" fontId="35" fillId="0" borderId="14" xfId="0" applyNumberFormat="1" applyFont="1" applyBorder="1" applyAlignment="1">
      <alignment horizontal="center" vertical="center" shrinkToFit="1"/>
    </xf>
    <xf numFmtId="0" fontId="38" fillId="0" borderId="15" xfId="0" applyFont="1" applyBorder="1" applyAlignment="1">
      <alignment horizontal="center" vertical="center"/>
    </xf>
    <xf numFmtId="0" fontId="38" fillId="0" borderId="12" xfId="0" applyFont="1" applyBorder="1" applyAlignment="1">
      <alignment horizontal="center" vertical="center"/>
    </xf>
    <xf numFmtId="0" fontId="38" fillId="0" borderId="16" xfId="0" applyFont="1" applyBorder="1" applyAlignment="1">
      <alignment horizontal="center" vertical="center"/>
    </xf>
    <xf numFmtId="176" fontId="35" fillId="0" borderId="21" xfId="0" applyNumberFormat="1" applyFont="1" applyBorder="1" applyAlignment="1">
      <alignment horizontal="center" vertical="center" shrinkToFit="1"/>
    </xf>
    <xf numFmtId="179" fontId="35" fillId="0" borderId="15" xfId="0" applyNumberFormat="1" applyFont="1" applyBorder="1" applyAlignment="1">
      <alignment horizontal="center" vertical="center"/>
    </xf>
    <xf numFmtId="179" fontId="35" fillId="0" borderId="12" xfId="0" applyNumberFormat="1" applyFont="1" applyBorder="1" applyAlignment="1">
      <alignment horizontal="center" vertical="center"/>
    </xf>
    <xf numFmtId="179" fontId="35" fillId="0" borderId="16" xfId="0" applyNumberFormat="1" applyFont="1" applyBorder="1" applyAlignment="1">
      <alignment horizontal="center" vertical="center"/>
    </xf>
    <xf numFmtId="0" fontId="46"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22" fmlaLink="$H$4" horiz="1" max="100" min="1" page="0" val="0"/>
</file>

<file path=xl/drawings/drawing1.xml><?xml version="1.0" encoding="utf-8"?>
<xdr:wsDr xmlns:xdr="http://schemas.openxmlformats.org/drawingml/2006/spreadsheetDrawing" xmlns:a="http://schemas.openxmlformats.org/drawingml/2006/main">
  <xdr:twoCellAnchor editAs="absolute">
    <xdr:from>
      <xdr:col>4</xdr:col>
      <xdr:colOff>797278</xdr:colOff>
      <xdr:row>6</xdr:row>
      <xdr:rowOff>121003</xdr:rowOff>
    </xdr:from>
    <xdr:to>
      <xdr:col>17</xdr:col>
      <xdr:colOff>74083</xdr:colOff>
      <xdr:row>11</xdr:row>
      <xdr:rowOff>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107950</xdr:colOff>
          <xdr:row>1</xdr:row>
          <xdr:rowOff>120650</xdr:rowOff>
        </xdr:from>
        <xdr:to>
          <xdr:col>27</xdr:col>
          <xdr:colOff>120650</xdr:colOff>
          <xdr:row>2</xdr:row>
          <xdr:rowOff>127000</xdr:rowOff>
        </xdr:to>
        <xdr:sp macro="" textlink="">
          <xdr:nvSpPr>
            <xdr:cNvPr id="8239" name="Scroll Bar 47" hidden="1">
              <a:extLst>
                <a:ext uri="{63B3BB69-23CF-44E3-9099-C40C66FF867C}">
                  <a14:compatExt spid="_x0000_s8239"/>
                </a:ext>
                <a:ext uri="{FF2B5EF4-FFF2-40B4-BE49-F238E27FC236}">
                  <a16:creationId xmlns:a16="http://schemas.microsoft.com/office/drawing/2014/main" id="{00000000-0008-0000-0000-00002F200000}"/>
                </a:ext>
              </a:extLst>
            </xdr:cNvPr>
            <xdr:cNvSpPr/>
          </xdr:nvSpPr>
          <xdr:spPr bwMode="auto">
            <a:xfrm>
              <a:off x="0" y="0"/>
              <a:ext cx="0" cy="0"/>
            </a:xfrm>
            <a:prstGeom prst="rect">
              <a:avLst/>
            </a:prstGeom>
            <a:noFill/>
            <a:ln w="9525">
              <a:miter lim="800000"/>
              <a:headEnd/>
              <a:tailEnd/>
            </a:ln>
          </xdr:spPr>
        </xdr:sp>
        <xdr:clientData fLocksWithSheet="0"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88"/>
  <sheetViews>
    <sheetView showGridLines="0" zoomScaleNormal="100" workbookViewId="0">
      <pane ySplit="7" topLeftCell="A8" activePane="bottomLeft" state="frozen"/>
      <selection pane="bottomLeft" activeCell="E12" sqref="E12"/>
    </sheetView>
  </sheetViews>
  <sheetFormatPr defaultColWidth="9.140625" defaultRowHeight="12.6" zeroHeight="1"/>
  <cols>
    <col min="1" max="1" width="6.85546875" customWidth="1"/>
    <col min="2" max="2" width="37.85546875" customWidth="1"/>
    <col min="3" max="3" width="10" customWidth="1"/>
    <col min="4" max="4" width="7.5703125"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21" customHeight="1">
      <c r="A1" s="31" t="s">
        <v>0</v>
      </c>
      <c r="B1" s="13"/>
      <c r="C1" s="13"/>
      <c r="D1" s="13"/>
      <c r="E1" s="13"/>
      <c r="F1" s="13"/>
      <c r="I1" s="33"/>
      <c r="K1" s="92"/>
      <c r="L1" s="92"/>
      <c r="M1" s="92"/>
      <c r="N1" s="92"/>
      <c r="O1" s="92"/>
      <c r="P1" s="92"/>
      <c r="Q1" s="92"/>
      <c r="R1" s="92"/>
      <c r="S1" s="92"/>
      <c r="T1" s="92"/>
      <c r="U1" s="92"/>
      <c r="V1" s="92"/>
      <c r="W1" s="92"/>
      <c r="X1" s="92"/>
      <c r="Y1" s="92"/>
      <c r="Z1" s="92"/>
      <c r="AA1" s="92"/>
      <c r="AB1" s="92"/>
      <c r="AC1" s="92"/>
      <c r="AD1" s="92"/>
      <c r="AE1" s="92"/>
    </row>
    <row r="2" spans="1:66" ht="16.5" customHeight="1">
      <c r="A2" s="14" t="s">
        <v>1</v>
      </c>
      <c r="B2" s="7"/>
      <c r="C2" s="7"/>
      <c r="D2" s="9"/>
      <c r="E2" s="55"/>
      <c r="F2" s="55"/>
      <c r="H2" s="1"/>
    </row>
    <row r="3" spans="1:66" ht="14.1">
      <c r="A3" s="80"/>
      <c r="B3" s="2"/>
      <c r="H3" s="1"/>
      <c r="K3" s="8"/>
      <c r="L3" s="8"/>
      <c r="M3" s="8"/>
      <c r="N3" s="8"/>
      <c r="O3" s="8"/>
      <c r="P3" s="8"/>
      <c r="Q3" s="8"/>
      <c r="R3" s="8"/>
      <c r="S3" s="8"/>
      <c r="T3" s="8"/>
      <c r="U3" s="8"/>
      <c r="V3" s="8"/>
      <c r="W3" s="8"/>
      <c r="X3" s="8"/>
      <c r="Y3" s="8"/>
      <c r="Z3" s="8"/>
      <c r="AA3" s="8"/>
    </row>
    <row r="4" spans="1:66" ht="17.25" customHeight="1">
      <c r="A4" s="81"/>
      <c r="B4" s="82" t="s">
        <v>2</v>
      </c>
      <c r="C4" s="97">
        <v>45138</v>
      </c>
      <c r="D4" s="97"/>
      <c r="E4" s="97"/>
      <c r="F4" s="81"/>
      <c r="G4" s="82" t="s">
        <v>3</v>
      </c>
      <c r="H4" s="32">
        <v>1</v>
      </c>
      <c r="I4" s="2"/>
      <c r="J4" s="83"/>
      <c r="K4" s="94" t="str">
        <f>"Week "&amp;(K6-($C$4-WEEKDAY($C$4,1)+2))/7+1</f>
        <v>Week 1</v>
      </c>
      <c r="L4" s="95"/>
      <c r="M4" s="95"/>
      <c r="N4" s="95"/>
      <c r="O4" s="95"/>
      <c r="P4" s="95"/>
      <c r="Q4" s="96"/>
      <c r="R4" s="94" t="str">
        <f>"Week "&amp;(R6-($C$4-WEEKDAY($C$4,1)+2))/7+1</f>
        <v>Week 2</v>
      </c>
      <c r="S4" s="95"/>
      <c r="T4" s="95"/>
      <c r="U4" s="95"/>
      <c r="V4" s="95"/>
      <c r="W4" s="95"/>
      <c r="X4" s="96"/>
      <c r="Y4" s="94" t="str">
        <f>"Week "&amp;(Y6-($C$4-WEEKDAY($C$4,1)+2))/7+1</f>
        <v>Week 3</v>
      </c>
      <c r="Z4" s="95"/>
      <c r="AA4" s="95"/>
      <c r="AB4" s="95"/>
      <c r="AC4" s="95"/>
      <c r="AD4" s="95"/>
      <c r="AE4" s="96"/>
      <c r="AF4" s="94" t="str">
        <f>"Week "&amp;(AF6-($C$4-WEEKDAY($C$4,1)+2))/7+1</f>
        <v>Week 4</v>
      </c>
      <c r="AG4" s="95"/>
      <c r="AH4" s="95"/>
      <c r="AI4" s="95"/>
      <c r="AJ4" s="95"/>
      <c r="AK4" s="95"/>
      <c r="AL4" s="96"/>
      <c r="AM4" s="94" t="str">
        <f>"Week "&amp;(AM6-($C$4-WEEKDAY($C$4,1)+2))/7+1</f>
        <v>Week 5</v>
      </c>
      <c r="AN4" s="95"/>
      <c r="AO4" s="95"/>
      <c r="AP4" s="95"/>
      <c r="AQ4" s="95"/>
      <c r="AR4" s="95"/>
      <c r="AS4" s="96"/>
      <c r="AT4" s="94" t="str">
        <f>"Week "&amp;(AT6-($C$4-WEEKDAY($C$4,1)+2))/7+1</f>
        <v>Week 6</v>
      </c>
      <c r="AU4" s="95"/>
      <c r="AV4" s="95"/>
      <c r="AW4" s="95"/>
      <c r="AX4" s="95"/>
      <c r="AY4" s="95"/>
      <c r="AZ4" s="96"/>
      <c r="BA4" s="94" t="str">
        <f>"Week "&amp;(BA6-($C$4-WEEKDAY($C$4,1)+2))/7+1</f>
        <v>Week 7</v>
      </c>
      <c r="BB4" s="95"/>
      <c r="BC4" s="95"/>
      <c r="BD4" s="95"/>
      <c r="BE4" s="95"/>
      <c r="BF4" s="95"/>
      <c r="BG4" s="96"/>
      <c r="BH4" s="94" t="str">
        <f>"Week "&amp;(BH6-($C$4-WEEKDAY($C$4,1)+2))/7+1</f>
        <v>Week 8</v>
      </c>
      <c r="BI4" s="95"/>
      <c r="BJ4" s="95"/>
      <c r="BK4" s="95"/>
      <c r="BL4" s="95"/>
      <c r="BM4" s="95"/>
      <c r="BN4" s="96"/>
    </row>
    <row r="5" spans="1:66" ht="17.100000000000001" customHeight="1">
      <c r="A5" s="81"/>
      <c r="B5" s="82" t="s">
        <v>4</v>
      </c>
      <c r="C5" s="93" t="s">
        <v>5</v>
      </c>
      <c r="D5" s="93"/>
      <c r="E5" s="93"/>
      <c r="F5" s="81"/>
      <c r="G5" s="81"/>
      <c r="H5" s="81"/>
      <c r="I5" s="81"/>
      <c r="J5" s="83"/>
      <c r="K5" s="98">
        <f>K6</f>
        <v>45138</v>
      </c>
      <c r="L5" s="99"/>
      <c r="M5" s="99"/>
      <c r="N5" s="99"/>
      <c r="O5" s="99"/>
      <c r="P5" s="99"/>
      <c r="Q5" s="100"/>
      <c r="R5" s="98">
        <f>R6</f>
        <v>45145</v>
      </c>
      <c r="S5" s="99"/>
      <c r="T5" s="99"/>
      <c r="U5" s="99"/>
      <c r="V5" s="99"/>
      <c r="W5" s="99"/>
      <c r="X5" s="100"/>
      <c r="Y5" s="98">
        <f>Y6</f>
        <v>45152</v>
      </c>
      <c r="Z5" s="99"/>
      <c r="AA5" s="99"/>
      <c r="AB5" s="99"/>
      <c r="AC5" s="99"/>
      <c r="AD5" s="99"/>
      <c r="AE5" s="100"/>
      <c r="AF5" s="98">
        <f>AF6</f>
        <v>45159</v>
      </c>
      <c r="AG5" s="99"/>
      <c r="AH5" s="99"/>
      <c r="AI5" s="99"/>
      <c r="AJ5" s="99"/>
      <c r="AK5" s="99"/>
      <c r="AL5" s="100"/>
      <c r="AM5" s="98">
        <f>AM6</f>
        <v>45166</v>
      </c>
      <c r="AN5" s="99"/>
      <c r="AO5" s="99"/>
      <c r="AP5" s="99"/>
      <c r="AQ5" s="99"/>
      <c r="AR5" s="99"/>
      <c r="AS5" s="100"/>
      <c r="AT5" s="98">
        <f>AT6</f>
        <v>45173</v>
      </c>
      <c r="AU5" s="99"/>
      <c r="AV5" s="99"/>
      <c r="AW5" s="99"/>
      <c r="AX5" s="99"/>
      <c r="AY5" s="99"/>
      <c r="AZ5" s="100"/>
      <c r="BA5" s="98">
        <f>BA6</f>
        <v>45180</v>
      </c>
      <c r="BB5" s="99"/>
      <c r="BC5" s="99"/>
      <c r="BD5" s="99"/>
      <c r="BE5" s="99"/>
      <c r="BF5" s="99"/>
      <c r="BG5" s="100"/>
      <c r="BH5" s="98">
        <f>BH6</f>
        <v>45187</v>
      </c>
      <c r="BI5" s="99"/>
      <c r="BJ5" s="99"/>
      <c r="BK5" s="99"/>
      <c r="BL5" s="99"/>
      <c r="BM5" s="99"/>
      <c r="BN5" s="100"/>
    </row>
    <row r="6" spans="1:66">
      <c r="A6" s="83"/>
      <c r="B6" s="83"/>
      <c r="C6" s="83"/>
      <c r="D6" s="83"/>
      <c r="E6" s="83"/>
      <c r="F6" s="83"/>
      <c r="G6" s="83"/>
      <c r="H6" s="83"/>
      <c r="I6" s="83"/>
      <c r="J6" s="83"/>
      <c r="K6" s="84">
        <f>C4-WEEKDAY(C4,1)+2+7*(H4-1)</f>
        <v>45138</v>
      </c>
      <c r="L6" s="85">
        <f t="shared" ref="L6:AQ6" si="0">K6+1</f>
        <v>45139</v>
      </c>
      <c r="M6" s="85">
        <f t="shared" si="0"/>
        <v>45140</v>
      </c>
      <c r="N6" s="85">
        <f t="shared" si="0"/>
        <v>45141</v>
      </c>
      <c r="O6" s="85">
        <f t="shared" si="0"/>
        <v>45142</v>
      </c>
      <c r="P6" s="85">
        <f t="shared" si="0"/>
        <v>45143</v>
      </c>
      <c r="Q6" s="86">
        <f t="shared" si="0"/>
        <v>45144</v>
      </c>
      <c r="R6" s="84">
        <f t="shared" si="0"/>
        <v>45145</v>
      </c>
      <c r="S6" s="85">
        <f t="shared" si="0"/>
        <v>45146</v>
      </c>
      <c r="T6" s="85">
        <f t="shared" si="0"/>
        <v>45147</v>
      </c>
      <c r="U6" s="85">
        <f t="shared" si="0"/>
        <v>45148</v>
      </c>
      <c r="V6" s="85">
        <f t="shared" si="0"/>
        <v>45149</v>
      </c>
      <c r="W6" s="85">
        <f t="shared" si="0"/>
        <v>45150</v>
      </c>
      <c r="X6" s="86">
        <f t="shared" si="0"/>
        <v>45151</v>
      </c>
      <c r="Y6" s="84">
        <f t="shared" si="0"/>
        <v>45152</v>
      </c>
      <c r="Z6" s="85">
        <f t="shared" si="0"/>
        <v>45153</v>
      </c>
      <c r="AA6" s="85">
        <f t="shared" si="0"/>
        <v>45154</v>
      </c>
      <c r="AB6" s="85">
        <f t="shared" si="0"/>
        <v>45155</v>
      </c>
      <c r="AC6" s="85">
        <f t="shared" si="0"/>
        <v>45156</v>
      </c>
      <c r="AD6" s="85">
        <f t="shared" si="0"/>
        <v>45157</v>
      </c>
      <c r="AE6" s="86">
        <f t="shared" si="0"/>
        <v>45158</v>
      </c>
      <c r="AF6" s="84">
        <f t="shared" si="0"/>
        <v>45159</v>
      </c>
      <c r="AG6" s="85">
        <f t="shared" si="0"/>
        <v>45160</v>
      </c>
      <c r="AH6" s="85">
        <f t="shared" si="0"/>
        <v>45161</v>
      </c>
      <c r="AI6" s="85">
        <f t="shared" si="0"/>
        <v>45162</v>
      </c>
      <c r="AJ6" s="85">
        <f t="shared" si="0"/>
        <v>45163</v>
      </c>
      <c r="AK6" s="85">
        <f t="shared" si="0"/>
        <v>45164</v>
      </c>
      <c r="AL6" s="86">
        <f t="shared" si="0"/>
        <v>45165</v>
      </c>
      <c r="AM6" s="84">
        <f t="shared" si="0"/>
        <v>45166</v>
      </c>
      <c r="AN6" s="85">
        <f t="shared" si="0"/>
        <v>45167</v>
      </c>
      <c r="AO6" s="85">
        <f t="shared" si="0"/>
        <v>45168</v>
      </c>
      <c r="AP6" s="85">
        <f t="shared" si="0"/>
        <v>45169</v>
      </c>
      <c r="AQ6" s="85">
        <f t="shared" si="0"/>
        <v>45170</v>
      </c>
      <c r="AR6" s="85">
        <f t="shared" ref="AR6:BN6" si="1">AQ6+1</f>
        <v>45171</v>
      </c>
      <c r="AS6" s="86">
        <f t="shared" si="1"/>
        <v>45172</v>
      </c>
      <c r="AT6" s="84">
        <f t="shared" si="1"/>
        <v>45173</v>
      </c>
      <c r="AU6" s="85">
        <f t="shared" si="1"/>
        <v>45174</v>
      </c>
      <c r="AV6" s="85">
        <f t="shared" si="1"/>
        <v>45175</v>
      </c>
      <c r="AW6" s="85">
        <f t="shared" si="1"/>
        <v>45176</v>
      </c>
      <c r="AX6" s="85">
        <f t="shared" si="1"/>
        <v>45177</v>
      </c>
      <c r="AY6" s="85">
        <f t="shared" si="1"/>
        <v>45178</v>
      </c>
      <c r="AZ6" s="86">
        <f t="shared" si="1"/>
        <v>45179</v>
      </c>
      <c r="BA6" s="84">
        <f t="shared" si="1"/>
        <v>45180</v>
      </c>
      <c r="BB6" s="85">
        <f t="shared" si="1"/>
        <v>45181</v>
      </c>
      <c r="BC6" s="85">
        <f t="shared" si="1"/>
        <v>45182</v>
      </c>
      <c r="BD6" s="85">
        <f t="shared" si="1"/>
        <v>45183</v>
      </c>
      <c r="BE6" s="85">
        <f t="shared" si="1"/>
        <v>45184</v>
      </c>
      <c r="BF6" s="85">
        <f t="shared" si="1"/>
        <v>45185</v>
      </c>
      <c r="BG6" s="86">
        <f t="shared" si="1"/>
        <v>45186</v>
      </c>
      <c r="BH6" s="84">
        <f t="shared" si="1"/>
        <v>45187</v>
      </c>
      <c r="BI6" s="85">
        <f t="shared" si="1"/>
        <v>45188</v>
      </c>
      <c r="BJ6" s="85">
        <f t="shared" si="1"/>
        <v>45189</v>
      </c>
      <c r="BK6" s="85">
        <f t="shared" si="1"/>
        <v>45190</v>
      </c>
      <c r="BL6" s="85">
        <f t="shared" si="1"/>
        <v>45191</v>
      </c>
      <c r="BM6" s="85">
        <f t="shared" si="1"/>
        <v>45192</v>
      </c>
      <c r="BN6" s="86">
        <f t="shared" si="1"/>
        <v>45193</v>
      </c>
    </row>
    <row r="7" spans="1:66" s="2" customFormat="1" ht="23.45" thickBot="1">
      <c r="A7" s="57" t="s">
        <v>6</v>
      </c>
      <c r="B7" s="57" t="s">
        <v>7</v>
      </c>
      <c r="C7" s="58" t="s">
        <v>8</v>
      </c>
      <c r="D7" s="59" t="s">
        <v>9</v>
      </c>
      <c r="E7" s="87" t="s">
        <v>10</v>
      </c>
      <c r="F7" s="87" t="s">
        <v>11</v>
      </c>
      <c r="G7" s="58" t="s">
        <v>12</v>
      </c>
      <c r="H7" s="58" t="s">
        <v>13</v>
      </c>
      <c r="I7" s="58" t="s">
        <v>14</v>
      </c>
      <c r="J7" s="58"/>
      <c r="K7" s="88" t="str">
        <f t="shared" ref="K7:AP7" si="2">CHOOSE(WEEKDAY(K6,1),"S","M","T","W","T","F","S")</f>
        <v>M</v>
      </c>
      <c r="L7" s="89" t="str">
        <f t="shared" si="2"/>
        <v>T</v>
      </c>
      <c r="M7" s="89" t="str">
        <f t="shared" si="2"/>
        <v>W</v>
      </c>
      <c r="N7" s="89" t="str">
        <f t="shared" si="2"/>
        <v>T</v>
      </c>
      <c r="O7" s="89" t="str">
        <f t="shared" si="2"/>
        <v>F</v>
      </c>
      <c r="P7" s="89" t="str">
        <f t="shared" si="2"/>
        <v>S</v>
      </c>
      <c r="Q7" s="90" t="str">
        <f t="shared" si="2"/>
        <v>S</v>
      </c>
      <c r="R7" s="88" t="str">
        <f t="shared" si="2"/>
        <v>M</v>
      </c>
      <c r="S7" s="89" t="str">
        <f t="shared" si="2"/>
        <v>T</v>
      </c>
      <c r="T7" s="89" t="str">
        <f t="shared" si="2"/>
        <v>W</v>
      </c>
      <c r="U7" s="89" t="str">
        <f t="shared" si="2"/>
        <v>T</v>
      </c>
      <c r="V7" s="89" t="str">
        <f t="shared" si="2"/>
        <v>F</v>
      </c>
      <c r="W7" s="89" t="str">
        <f t="shared" si="2"/>
        <v>S</v>
      </c>
      <c r="X7" s="90" t="str">
        <f t="shared" si="2"/>
        <v>S</v>
      </c>
      <c r="Y7" s="88" t="str">
        <f t="shared" si="2"/>
        <v>M</v>
      </c>
      <c r="Z7" s="89" t="str">
        <f t="shared" si="2"/>
        <v>T</v>
      </c>
      <c r="AA7" s="89" t="str">
        <f t="shared" si="2"/>
        <v>W</v>
      </c>
      <c r="AB7" s="89" t="str">
        <f t="shared" si="2"/>
        <v>T</v>
      </c>
      <c r="AC7" s="89" t="str">
        <f t="shared" si="2"/>
        <v>F</v>
      </c>
      <c r="AD7" s="89" t="str">
        <f t="shared" si="2"/>
        <v>S</v>
      </c>
      <c r="AE7" s="90" t="str">
        <f t="shared" si="2"/>
        <v>S</v>
      </c>
      <c r="AF7" s="88" t="str">
        <f t="shared" si="2"/>
        <v>M</v>
      </c>
      <c r="AG7" s="89" t="str">
        <f t="shared" si="2"/>
        <v>T</v>
      </c>
      <c r="AH7" s="89" t="str">
        <f t="shared" si="2"/>
        <v>W</v>
      </c>
      <c r="AI7" s="89" t="str">
        <f t="shared" si="2"/>
        <v>T</v>
      </c>
      <c r="AJ7" s="89" t="str">
        <f t="shared" si="2"/>
        <v>F</v>
      </c>
      <c r="AK7" s="89" t="str">
        <f t="shared" si="2"/>
        <v>S</v>
      </c>
      <c r="AL7" s="90" t="str">
        <f t="shared" si="2"/>
        <v>S</v>
      </c>
      <c r="AM7" s="88" t="str">
        <f t="shared" si="2"/>
        <v>M</v>
      </c>
      <c r="AN7" s="89" t="str">
        <f t="shared" si="2"/>
        <v>T</v>
      </c>
      <c r="AO7" s="89" t="str">
        <f t="shared" si="2"/>
        <v>W</v>
      </c>
      <c r="AP7" s="89" t="str">
        <f t="shared" si="2"/>
        <v>T</v>
      </c>
      <c r="AQ7" s="89" t="str">
        <f t="shared" ref="AQ7:BN7" si="3">CHOOSE(WEEKDAY(AQ6,1),"S","M","T","W","T","F","S")</f>
        <v>F</v>
      </c>
      <c r="AR7" s="89" t="str">
        <f t="shared" si="3"/>
        <v>S</v>
      </c>
      <c r="AS7" s="90" t="str">
        <f t="shared" si="3"/>
        <v>S</v>
      </c>
      <c r="AT7" s="88" t="str">
        <f t="shared" si="3"/>
        <v>M</v>
      </c>
      <c r="AU7" s="89" t="str">
        <f t="shared" si="3"/>
        <v>T</v>
      </c>
      <c r="AV7" s="89" t="str">
        <f t="shared" si="3"/>
        <v>W</v>
      </c>
      <c r="AW7" s="89" t="str">
        <f t="shared" si="3"/>
        <v>T</v>
      </c>
      <c r="AX7" s="89" t="str">
        <f t="shared" si="3"/>
        <v>F</v>
      </c>
      <c r="AY7" s="89" t="str">
        <f t="shared" si="3"/>
        <v>S</v>
      </c>
      <c r="AZ7" s="90" t="str">
        <f t="shared" si="3"/>
        <v>S</v>
      </c>
      <c r="BA7" s="88" t="str">
        <f t="shared" si="3"/>
        <v>M</v>
      </c>
      <c r="BB7" s="89" t="str">
        <f t="shared" si="3"/>
        <v>T</v>
      </c>
      <c r="BC7" s="89" t="str">
        <f t="shared" si="3"/>
        <v>W</v>
      </c>
      <c r="BD7" s="89" t="str">
        <f t="shared" si="3"/>
        <v>T</v>
      </c>
      <c r="BE7" s="89" t="str">
        <f t="shared" si="3"/>
        <v>F</v>
      </c>
      <c r="BF7" s="89" t="str">
        <f t="shared" si="3"/>
        <v>S</v>
      </c>
      <c r="BG7" s="90" t="str">
        <f t="shared" si="3"/>
        <v>S</v>
      </c>
      <c r="BH7" s="88" t="str">
        <f t="shared" si="3"/>
        <v>M</v>
      </c>
      <c r="BI7" s="89" t="str">
        <f t="shared" si="3"/>
        <v>T</v>
      </c>
      <c r="BJ7" s="89" t="str">
        <f t="shared" si="3"/>
        <v>W</v>
      </c>
      <c r="BK7" s="89" t="str">
        <f t="shared" si="3"/>
        <v>T</v>
      </c>
      <c r="BL7" s="89" t="str">
        <f t="shared" si="3"/>
        <v>F</v>
      </c>
      <c r="BM7" s="89" t="str">
        <f t="shared" si="3"/>
        <v>S</v>
      </c>
      <c r="BN7" s="90" t="str">
        <f t="shared" si="3"/>
        <v>S</v>
      </c>
    </row>
    <row r="8" spans="1:66" s="15" customFormat="1" ht="17.45">
      <c r="A8" s="60" t="str">
        <f ca="1">IF(ISERROR(VALUE(SUBSTITUTE(prevWBS,".",""))),"1",IF(ISERROR(FIND("`",SUBSTITUTE(prevWBS,".","`",1))),TEXT(VALUE(prevWBS)+1,"#"),TEXT(VALUE(LEFT(prevWBS,FIND("`",SUBSTITUTE(prevWBS,".","`",1))-1))+1,"#")))</f>
        <v>1</v>
      </c>
      <c r="B8" s="61" t="s">
        <v>15</v>
      </c>
      <c r="C8" s="62"/>
      <c r="D8" s="63"/>
      <c r="E8" s="73"/>
      <c r="F8" s="30" t="str">
        <f t="shared" ref="F8:F13" si="4">IF(ISBLANK(E8)," - ",IF(G8=0,E8,E8+G8-1))</f>
        <v xml:space="preserve"> - </v>
      </c>
      <c r="G8" s="20"/>
      <c r="H8" s="21"/>
      <c r="I8" s="22" t="str">
        <f t="shared" ref="I8:I91" si="5">IF(OR(F8=0,E8=0)," - ",NETWORKDAYS(E8,F8))</f>
        <v xml:space="preserve"> - </v>
      </c>
      <c r="J8" s="23"/>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row>
    <row r="9" spans="1:66" s="18" customFormat="1" ht="17.45">
      <c r="A9" s="17" t="str">
        <f t="shared" ref="A9:A17" ca="1"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4" t="s">
        <v>16</v>
      </c>
      <c r="C9" s="18" t="s">
        <v>17</v>
      </c>
      <c r="D9" s="65"/>
      <c r="E9" s="74">
        <v>44986</v>
      </c>
      <c r="F9" s="26">
        <f t="shared" si="4"/>
        <v>45016</v>
      </c>
      <c r="G9" s="76">
        <v>31</v>
      </c>
      <c r="H9" s="77">
        <v>1</v>
      </c>
      <c r="I9" s="19">
        <f t="shared" si="5"/>
        <v>23</v>
      </c>
      <c r="J9" s="24"/>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row>
    <row r="10" spans="1:66" s="18" customFormat="1" ht="17.45">
      <c r="A10" s="17" t="str">
        <f t="shared" ca="1" si="6"/>
        <v>1.2</v>
      </c>
      <c r="B10" s="64" t="s">
        <v>18</v>
      </c>
      <c r="C10" s="18" t="s">
        <v>17</v>
      </c>
      <c r="D10" s="65"/>
      <c r="E10" s="74">
        <v>45140</v>
      </c>
      <c r="F10" s="26">
        <f t="shared" si="4"/>
        <v>45146</v>
      </c>
      <c r="G10" s="76">
        <v>7</v>
      </c>
      <c r="H10" s="77">
        <v>0.8</v>
      </c>
      <c r="I10" s="19">
        <f t="shared" ref="I10:I17" si="7">IF(OR(F10=0,E10=0)," - ",NETWORKDAYS(E10,F10))</f>
        <v>5</v>
      </c>
      <c r="J10" s="24"/>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row>
    <row r="11" spans="1:66" s="18" customFormat="1" ht="17.45">
      <c r="A11" s="17" t="str">
        <f t="shared" ca="1" si="6"/>
        <v>1.3</v>
      </c>
      <c r="B11" s="64" t="s">
        <v>19</v>
      </c>
      <c r="C11" s="18" t="s">
        <v>17</v>
      </c>
      <c r="D11" s="65"/>
      <c r="E11" s="74">
        <v>44986</v>
      </c>
      <c r="F11" s="26">
        <f t="shared" si="4"/>
        <v>45016</v>
      </c>
      <c r="G11" s="76">
        <v>31</v>
      </c>
      <c r="H11" s="77">
        <v>1</v>
      </c>
      <c r="I11" s="19">
        <f t="shared" si="7"/>
        <v>23</v>
      </c>
      <c r="J11" s="24"/>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row>
    <row r="12" spans="1:66" s="18" customFormat="1" ht="17.45">
      <c r="A12" s="17" t="str">
        <f t="shared" ca="1" si="6"/>
        <v>1.4</v>
      </c>
      <c r="B12" s="64" t="s">
        <v>20</v>
      </c>
      <c r="C12" s="18" t="s">
        <v>17</v>
      </c>
      <c r="D12" s="65"/>
      <c r="E12" s="74">
        <v>44986</v>
      </c>
      <c r="F12" s="26">
        <f t="shared" si="4"/>
        <v>45016</v>
      </c>
      <c r="G12" s="76">
        <v>31</v>
      </c>
      <c r="H12" s="77">
        <v>1</v>
      </c>
      <c r="I12" s="19">
        <f t="shared" si="7"/>
        <v>23</v>
      </c>
      <c r="J12" s="24"/>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row>
    <row r="13" spans="1:66" s="18" customFormat="1" ht="17.45">
      <c r="A13" s="17" t="str">
        <f t="shared" ca="1" si="6"/>
        <v>1.5</v>
      </c>
      <c r="B13" s="64" t="s">
        <v>21</v>
      </c>
      <c r="C13" s="18" t="s">
        <v>22</v>
      </c>
      <c r="D13" s="65"/>
      <c r="E13" s="74">
        <v>45138</v>
      </c>
      <c r="F13" s="26">
        <f t="shared" si="4"/>
        <v>45168</v>
      </c>
      <c r="G13" s="76">
        <v>31</v>
      </c>
      <c r="H13" s="77">
        <v>0.4</v>
      </c>
      <c r="I13" s="19">
        <f t="shared" si="7"/>
        <v>23</v>
      </c>
      <c r="J13" s="24"/>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row>
    <row r="14" spans="1:66" s="18" customFormat="1" ht="17.45">
      <c r="A14" s="17" t="str">
        <f t="shared" ca="1" si="6"/>
        <v>1.6</v>
      </c>
      <c r="B14" s="64" t="s">
        <v>23</v>
      </c>
      <c r="C14" s="18" t="s">
        <v>22</v>
      </c>
      <c r="D14" s="65"/>
      <c r="E14" s="74">
        <v>45138</v>
      </c>
      <c r="F14" s="26">
        <f t="shared" ref="F14:F21" si="8">IF(ISBLANK(E14)," - ",IF(G14=0,E14,E14+G14-1))</f>
        <v>45168</v>
      </c>
      <c r="G14" s="76">
        <v>31</v>
      </c>
      <c r="H14" s="77">
        <v>0.4</v>
      </c>
      <c r="I14" s="19">
        <f t="shared" si="7"/>
        <v>23</v>
      </c>
      <c r="J14" s="24"/>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row>
    <row r="15" spans="1:66" s="18" customFormat="1" ht="17.45">
      <c r="A15" s="17" t="str">
        <f t="shared" ca="1" si="6"/>
        <v>1.7</v>
      </c>
      <c r="B15" s="64" t="s">
        <v>24</v>
      </c>
      <c r="C15" s="18" t="s">
        <v>25</v>
      </c>
      <c r="D15" s="65"/>
      <c r="E15" s="74">
        <v>45138</v>
      </c>
      <c r="F15" s="26">
        <f t="shared" si="8"/>
        <v>45168</v>
      </c>
      <c r="G15" s="76">
        <v>31</v>
      </c>
      <c r="H15" s="77">
        <v>0</v>
      </c>
      <c r="I15" s="19">
        <f t="shared" si="7"/>
        <v>23</v>
      </c>
      <c r="J15" s="24"/>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row>
    <row r="16" spans="1:66" s="18" customFormat="1" ht="17.45">
      <c r="A16" s="17" t="str">
        <f t="shared" ca="1" si="6"/>
        <v>1.8</v>
      </c>
      <c r="B16" s="64" t="s">
        <v>26</v>
      </c>
      <c r="C16" s="18" t="s">
        <v>17</v>
      </c>
      <c r="D16" s="65"/>
      <c r="E16" s="74">
        <v>45019</v>
      </c>
      <c r="F16" s="26">
        <f t="shared" si="8"/>
        <v>45044</v>
      </c>
      <c r="G16" s="76">
        <v>26</v>
      </c>
      <c r="H16" s="77">
        <v>1</v>
      </c>
      <c r="I16" s="19">
        <f t="shared" si="7"/>
        <v>20</v>
      </c>
      <c r="J16" s="24"/>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row>
    <row r="17" spans="1:66" s="18" customFormat="1" ht="17.45">
      <c r="A17" s="17" t="str">
        <f t="shared" ca="1" si="6"/>
        <v>1.9</v>
      </c>
      <c r="B17" s="64" t="s">
        <v>27</v>
      </c>
      <c r="C17" s="18" t="s">
        <v>17</v>
      </c>
      <c r="D17" s="65"/>
      <c r="E17" s="74">
        <v>45173</v>
      </c>
      <c r="F17" s="26">
        <f t="shared" si="8"/>
        <v>45201</v>
      </c>
      <c r="G17" s="76">
        <v>29</v>
      </c>
      <c r="H17" s="77">
        <v>0</v>
      </c>
      <c r="I17" s="19">
        <f t="shared" si="7"/>
        <v>21</v>
      </c>
      <c r="J17" s="24"/>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row>
    <row r="18" spans="1:66" s="18" customFormat="1" ht="17.45">
      <c r="A18"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1.9.1</v>
      </c>
      <c r="B18" s="66" t="s">
        <v>28</v>
      </c>
      <c r="C18" s="18" t="s">
        <v>17</v>
      </c>
      <c r="D18" s="65"/>
      <c r="E18" s="74">
        <v>45173</v>
      </c>
      <c r="F18" s="26">
        <f t="shared" si="8"/>
        <v>45201</v>
      </c>
      <c r="G18" s="76">
        <v>29</v>
      </c>
      <c r="H18" s="77">
        <v>0</v>
      </c>
      <c r="I18" s="19">
        <f t="shared" ref="I18" si="9">IF(OR(F18=0,E18=0)," - ",NETWORKDAYS(E18,F18))</f>
        <v>21</v>
      </c>
      <c r="J18" s="24"/>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row>
    <row r="19" spans="1:66" s="18" customFormat="1" ht="17.45">
      <c r="A19"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1.9.2</v>
      </c>
      <c r="B19" s="66" t="s">
        <v>29</v>
      </c>
      <c r="C19" s="18" t="s">
        <v>17</v>
      </c>
      <c r="D19" s="65"/>
      <c r="E19" s="74">
        <v>45173</v>
      </c>
      <c r="F19" s="26">
        <f t="shared" si="8"/>
        <v>45201</v>
      </c>
      <c r="G19" s="76">
        <v>29</v>
      </c>
      <c r="H19" s="77">
        <v>0</v>
      </c>
      <c r="I19" s="19">
        <f t="shared" ref="I19:I20" si="10">IF(OR(F19=0,E19=0)," - ",NETWORKDAYS(E19,F19))</f>
        <v>21</v>
      </c>
      <c r="J19" s="24"/>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row>
    <row r="20" spans="1:66" s="18" customFormat="1" ht="17.45">
      <c r="A20"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1.9.3</v>
      </c>
      <c r="B20" s="66" t="s">
        <v>30</v>
      </c>
      <c r="C20" s="18" t="s">
        <v>17</v>
      </c>
      <c r="D20" s="65"/>
      <c r="E20" s="74">
        <v>45173</v>
      </c>
      <c r="F20" s="26">
        <f t="shared" si="8"/>
        <v>45201</v>
      </c>
      <c r="G20" s="76">
        <v>29</v>
      </c>
      <c r="H20" s="77">
        <v>0</v>
      </c>
      <c r="I20" s="19">
        <f t="shared" si="10"/>
        <v>21</v>
      </c>
      <c r="J20" s="24"/>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row>
    <row r="21" spans="1:66" s="18" customFormat="1" ht="17.45">
      <c r="A21"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1.9.4</v>
      </c>
      <c r="B21" s="66" t="s">
        <v>31</v>
      </c>
      <c r="C21" s="18" t="s">
        <v>17</v>
      </c>
      <c r="D21" s="65"/>
      <c r="E21" s="74">
        <v>45173</v>
      </c>
      <c r="F21" s="26">
        <f t="shared" si="8"/>
        <v>45201</v>
      </c>
      <c r="G21" s="76">
        <v>29</v>
      </c>
      <c r="H21" s="77">
        <v>0</v>
      </c>
      <c r="I21" s="19">
        <f t="shared" ref="I21:I27" si="11">IF(OR(F21=0,E21=0)," - ",NETWORKDAYS(E21,F21))</f>
        <v>21</v>
      </c>
      <c r="J21" s="24"/>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row>
    <row r="22" spans="1:66" s="15" customFormat="1" ht="17.45">
      <c r="A22" s="67" t="str">
        <f ca="1">IF(ISERROR(VALUE(SUBSTITUTE(prevWBS,".",""))),"1",IF(ISERROR(FIND("`",SUBSTITUTE(prevWBS,".","`",1))),TEXT(VALUE(prevWBS)+1,"#"),TEXT(VALUE(LEFT(prevWBS,FIND("`",SUBSTITUTE(prevWBS,".","`",1))-1))+1,"#")))</f>
        <v>2</v>
      </c>
      <c r="B22" s="68" t="s">
        <v>32</v>
      </c>
      <c r="D22" s="69"/>
      <c r="E22" s="75"/>
      <c r="F22" s="30" t="str">
        <f>IF(ISBLANK(E22)," - ",IF(G22=0,E22,E22+G22-1))</f>
        <v xml:space="preserve"> - </v>
      </c>
      <c r="G22" s="78"/>
      <c r="H22" s="79"/>
      <c r="I22" s="16" t="str">
        <f t="shared" ref="I22:I41" si="12">IF(OR(F22=0,E22=0)," - ",NETWORKDAYS(E22,F22))</f>
        <v xml:space="preserve"> - </v>
      </c>
      <c r="J22" s="25"/>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row>
    <row r="23" spans="1:66" s="18" customFormat="1" ht="17.45">
      <c r="A23"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3" s="64" t="s">
        <v>33</v>
      </c>
      <c r="C23" s="18" t="s">
        <v>25</v>
      </c>
      <c r="D23" s="65"/>
      <c r="E23" s="74">
        <v>45138</v>
      </c>
      <c r="F23" s="26">
        <f t="shared" ref="F23:F41" si="13">IF(ISBLANK(E23)," - ",IF(G23=0,E23,E23+G23-1))</f>
        <v>45138</v>
      </c>
      <c r="G23" s="76">
        <v>1</v>
      </c>
      <c r="H23" s="77">
        <v>0</v>
      </c>
      <c r="I23" s="19">
        <f t="shared" si="11"/>
        <v>1</v>
      </c>
      <c r="J23" s="24"/>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row>
    <row r="24" spans="1:66" s="18" customFormat="1" ht="17.45">
      <c r="A24"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4" s="64" t="s">
        <v>34</v>
      </c>
      <c r="C24" s="18" t="s">
        <v>25</v>
      </c>
      <c r="D24" s="65">
        <v>2.1</v>
      </c>
      <c r="E24" s="74">
        <v>45138</v>
      </c>
      <c r="F24" s="26">
        <f t="shared" si="13"/>
        <v>45139</v>
      </c>
      <c r="G24" s="76">
        <v>2</v>
      </c>
      <c r="H24" s="77">
        <v>0</v>
      </c>
      <c r="I24" s="19">
        <f t="shared" si="11"/>
        <v>2</v>
      </c>
      <c r="J24" s="24"/>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row>
    <row r="25" spans="1:66" s="18" customFormat="1" ht="17.45">
      <c r="A25"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5" s="64" t="s">
        <v>35</v>
      </c>
      <c r="C25" s="18" t="s">
        <v>25</v>
      </c>
      <c r="D25" s="65">
        <v>2.2000000000000002</v>
      </c>
      <c r="E25" s="74">
        <v>45141</v>
      </c>
      <c r="F25" s="26">
        <f t="shared" si="13"/>
        <v>45142</v>
      </c>
      <c r="G25" s="76">
        <v>2</v>
      </c>
      <c r="H25" s="77">
        <v>0</v>
      </c>
      <c r="I25" s="19">
        <f t="shared" si="11"/>
        <v>2</v>
      </c>
      <c r="J25" s="24"/>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row>
    <row r="26" spans="1:66" s="18" customFormat="1" ht="20.45" customHeight="1">
      <c r="A26"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6" s="64" t="s">
        <v>36</v>
      </c>
      <c r="C26" s="18" t="s">
        <v>25</v>
      </c>
      <c r="D26" s="65">
        <v>2.2999999999999998</v>
      </c>
      <c r="E26" s="74">
        <v>45142</v>
      </c>
      <c r="F26" s="26">
        <f t="shared" si="13"/>
        <v>45145</v>
      </c>
      <c r="G26" s="76">
        <v>4</v>
      </c>
      <c r="H26" s="77">
        <v>0</v>
      </c>
      <c r="I26" s="19">
        <f t="shared" si="11"/>
        <v>2</v>
      </c>
      <c r="J26" s="24"/>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row>
    <row r="27" spans="1:66" s="18" customFormat="1" ht="17.45">
      <c r="A27"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7" s="64" t="s">
        <v>37</v>
      </c>
      <c r="C27" s="18" t="s">
        <v>25</v>
      </c>
      <c r="D27" s="65">
        <v>2.2000000000000002</v>
      </c>
      <c r="E27" s="74">
        <v>45145</v>
      </c>
      <c r="F27" s="26">
        <f t="shared" si="13"/>
        <v>45149</v>
      </c>
      <c r="G27" s="76">
        <v>5</v>
      </c>
      <c r="H27" s="77">
        <v>0</v>
      </c>
      <c r="I27" s="19">
        <f t="shared" si="11"/>
        <v>5</v>
      </c>
      <c r="J27" s="24"/>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row>
    <row r="28" spans="1:66" s="15" customFormat="1" ht="17.45">
      <c r="A28" s="67" t="str">
        <f ca="1">IF(ISERROR(VALUE(SUBSTITUTE(prevWBS,".",""))),"1",IF(ISERROR(FIND("`",SUBSTITUTE(prevWBS,".","`",1))),TEXT(VALUE(prevWBS)+1,"#"),TEXT(VALUE(LEFT(prevWBS,FIND("`",SUBSTITUTE(prevWBS,".","`",1))-1))+1,"#")))</f>
        <v>3</v>
      </c>
      <c r="B28" s="68" t="s">
        <v>38</v>
      </c>
      <c r="D28" s="69"/>
      <c r="E28" s="75"/>
      <c r="F28" s="30" t="str">
        <f>IF(ISBLANK(E28)," - ",IF(G28=0,E28,E28+G28-1))</f>
        <v xml:space="preserve"> - </v>
      </c>
      <c r="G28" s="78"/>
      <c r="H28" s="79"/>
      <c r="I28" s="16" t="str">
        <f t="shared" ref="I28:I36" si="14">IF(OR(F28=0,E28=0)," - ",NETWORKDAYS(E28,F28))</f>
        <v xml:space="preserve"> - </v>
      </c>
      <c r="J28" s="25"/>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row>
    <row r="29" spans="1:66" s="18" customFormat="1" ht="17.45">
      <c r="A29"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9" s="64" t="s">
        <v>39</v>
      </c>
      <c r="C29" s="18" t="s">
        <v>40</v>
      </c>
      <c r="D29" s="65"/>
      <c r="E29" s="74">
        <v>45138</v>
      </c>
      <c r="F29" s="26">
        <f t="shared" ref="F29:F36" si="15">IF(ISBLANK(E29)," - ",IF(G29=0,E29,E29+G29-1))</f>
        <v>45138</v>
      </c>
      <c r="G29" s="76">
        <v>1</v>
      </c>
      <c r="H29" s="77">
        <v>0</v>
      </c>
      <c r="I29" s="19">
        <f t="shared" si="14"/>
        <v>1</v>
      </c>
      <c r="J29" s="24"/>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row>
    <row r="30" spans="1:66" s="18" customFormat="1" ht="17.45">
      <c r="A30"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0" s="64" t="s">
        <v>41</v>
      </c>
      <c r="C30" s="18" t="s">
        <v>40</v>
      </c>
      <c r="D30" s="65">
        <v>3.1</v>
      </c>
      <c r="E30" s="74">
        <v>45138</v>
      </c>
      <c r="F30" s="26">
        <f t="shared" si="15"/>
        <v>45156</v>
      </c>
      <c r="G30" s="76">
        <v>19</v>
      </c>
      <c r="H30" s="77">
        <v>0</v>
      </c>
      <c r="I30" s="19">
        <f t="shared" si="14"/>
        <v>15</v>
      </c>
      <c r="J30" s="24"/>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row>
    <row r="31" spans="1:66" s="18" customFormat="1" ht="17.45">
      <c r="A31"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1" s="66" t="s">
        <v>42</v>
      </c>
      <c r="C31" s="18" t="s">
        <v>40</v>
      </c>
      <c r="D31" s="65">
        <v>3.1</v>
      </c>
      <c r="E31" s="74">
        <v>45138</v>
      </c>
      <c r="F31" s="26">
        <f t="shared" si="15"/>
        <v>45149</v>
      </c>
      <c r="G31" s="76">
        <v>12</v>
      </c>
      <c r="H31" s="77">
        <v>0</v>
      </c>
      <c r="I31" s="19">
        <f t="shared" si="14"/>
        <v>10</v>
      </c>
      <c r="J31" s="24"/>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row>
    <row r="32" spans="1:66" s="18" customFormat="1" ht="17.45">
      <c r="A32"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32" s="66" t="s">
        <v>43</v>
      </c>
      <c r="C32" s="18" t="s">
        <v>40</v>
      </c>
      <c r="D32" s="65" t="s">
        <v>44</v>
      </c>
      <c r="E32" s="74">
        <v>45145</v>
      </c>
      <c r="F32" s="26">
        <f t="shared" si="15"/>
        <v>45156</v>
      </c>
      <c r="G32" s="76">
        <v>12</v>
      </c>
      <c r="H32" s="77">
        <v>0</v>
      </c>
      <c r="I32" s="19">
        <f t="shared" si="14"/>
        <v>10</v>
      </c>
      <c r="J32" s="24"/>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row>
    <row r="33" spans="1:66" s="18" customFormat="1" ht="17.45">
      <c r="A33"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3" s="64" t="s">
        <v>45</v>
      </c>
      <c r="C33" s="18" t="s">
        <v>40</v>
      </c>
      <c r="D33" s="65">
        <v>3.2</v>
      </c>
      <c r="E33" s="74">
        <v>45146</v>
      </c>
      <c r="F33" s="26">
        <f t="shared" si="15"/>
        <v>45157</v>
      </c>
      <c r="G33" s="76">
        <v>12</v>
      </c>
      <c r="H33" s="77">
        <v>0</v>
      </c>
      <c r="I33" s="19">
        <f t="shared" si="14"/>
        <v>9</v>
      </c>
      <c r="J33" s="24"/>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row>
    <row r="34" spans="1:66" s="18" customFormat="1" ht="17.45">
      <c r="A34"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4" s="64" t="s">
        <v>46</v>
      </c>
      <c r="C34" s="18" t="s">
        <v>40</v>
      </c>
      <c r="D34" s="65">
        <v>3.3</v>
      </c>
      <c r="E34" s="74">
        <v>45147</v>
      </c>
      <c r="F34" s="26">
        <f t="shared" si="15"/>
        <v>45158</v>
      </c>
      <c r="G34" s="76">
        <v>12</v>
      </c>
      <c r="H34" s="77">
        <v>0</v>
      </c>
      <c r="I34" s="19">
        <f t="shared" si="14"/>
        <v>8</v>
      </c>
      <c r="J34" s="24"/>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row>
    <row r="35" spans="1:66" s="18" customFormat="1" ht="17.45">
      <c r="A35"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5" s="64" t="s">
        <v>47</v>
      </c>
      <c r="C35" s="18" t="s">
        <v>40</v>
      </c>
      <c r="D35" s="65">
        <v>3.2</v>
      </c>
      <c r="E35" s="74">
        <v>45147</v>
      </c>
      <c r="F35" s="26">
        <f t="shared" si="15"/>
        <v>45158</v>
      </c>
      <c r="G35" s="76">
        <v>12</v>
      </c>
      <c r="H35" s="77">
        <v>0</v>
      </c>
      <c r="I35" s="19">
        <f t="shared" si="14"/>
        <v>8</v>
      </c>
      <c r="J35" s="24"/>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row>
    <row r="36" spans="1:66" s="18" customFormat="1" ht="20.100000000000001" customHeight="1">
      <c r="A36"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36" s="64" t="s">
        <v>48</v>
      </c>
      <c r="C36" s="18" t="s">
        <v>40</v>
      </c>
      <c r="D36" s="65">
        <v>3.5</v>
      </c>
      <c r="E36" s="74">
        <v>45148</v>
      </c>
      <c r="F36" s="26">
        <f t="shared" si="15"/>
        <v>45159</v>
      </c>
      <c r="G36" s="76">
        <v>12</v>
      </c>
      <c r="H36" s="77">
        <v>0</v>
      </c>
      <c r="I36" s="19">
        <f t="shared" si="14"/>
        <v>8</v>
      </c>
      <c r="J36" s="24"/>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row>
    <row r="37" spans="1:66" s="15" customFormat="1" ht="17.45">
      <c r="A37" s="67" t="str">
        <f ca="1">IF(ISERROR(VALUE(SUBSTITUTE(prevWBS,".",""))),"1",IF(ISERROR(FIND("`",SUBSTITUTE(prevWBS,".","`",1))),TEXT(VALUE(prevWBS)+1,"#"),TEXT(VALUE(LEFT(prevWBS,FIND("`",SUBSTITUTE(prevWBS,".","`",1))-1))+1,"#")))</f>
        <v>4</v>
      </c>
      <c r="B37" s="68" t="s">
        <v>49</v>
      </c>
      <c r="D37" s="69"/>
      <c r="E37" s="75"/>
      <c r="F37" s="30" t="str">
        <f>IF(ISBLANK(E37)," - ",IF(G37=0,E37,E37+G37-1))</f>
        <v xml:space="preserve"> - </v>
      </c>
      <c r="G37" s="78"/>
      <c r="H37" s="79"/>
      <c r="I37" s="16" t="str">
        <f t="shared" si="12"/>
        <v xml:space="preserve"> - </v>
      </c>
      <c r="J37" s="25"/>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row>
    <row r="38" spans="1:66" s="18" customFormat="1" ht="23.1">
      <c r="A38"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8" s="64" t="s">
        <v>50</v>
      </c>
      <c r="C38" s="18" t="s">
        <v>25</v>
      </c>
      <c r="D38" s="65">
        <v>2.2999999999999998</v>
      </c>
      <c r="E38" s="74">
        <v>45152</v>
      </c>
      <c r="F38" s="26">
        <f t="shared" ref="F38" si="16">IF(ISBLANK(E38)," - ",IF(G38=0,E38,E38+G38-1))</f>
        <v>45153</v>
      </c>
      <c r="G38" s="76">
        <v>2</v>
      </c>
      <c r="H38" s="77">
        <v>0</v>
      </c>
      <c r="I38" s="19">
        <f t="shared" ref="I38" si="17">IF(OR(F38=0,E38=0)," - ",NETWORKDAYS(E38,F38))</f>
        <v>2</v>
      </c>
      <c r="J38" s="24"/>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row>
    <row r="39" spans="1:66" s="18" customFormat="1" ht="17.45">
      <c r="A39"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9" s="64" t="s">
        <v>51</v>
      </c>
      <c r="C39" s="18" t="s">
        <v>25</v>
      </c>
      <c r="D39" s="65">
        <v>2.2999999999999998</v>
      </c>
      <c r="E39" s="74">
        <v>45154</v>
      </c>
      <c r="F39" s="26">
        <f t="shared" si="13"/>
        <v>45155</v>
      </c>
      <c r="G39" s="76">
        <v>2</v>
      </c>
      <c r="H39" s="77">
        <v>0</v>
      </c>
      <c r="I39" s="19">
        <f t="shared" si="12"/>
        <v>2</v>
      </c>
      <c r="J39" s="24"/>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row>
    <row r="40" spans="1:66" s="18" customFormat="1" ht="17.45">
      <c r="A40"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0" s="64" t="s">
        <v>52</v>
      </c>
      <c r="C40" s="18" t="s">
        <v>25</v>
      </c>
      <c r="D40" s="65">
        <v>4.2</v>
      </c>
      <c r="E40" s="74">
        <v>45163</v>
      </c>
      <c r="F40" s="26">
        <f t="shared" ref="F40" si="18">IF(ISBLANK(E40)," - ",IF(G40=0,E40,E40+G40-1))</f>
        <v>45167</v>
      </c>
      <c r="G40" s="76">
        <v>5</v>
      </c>
      <c r="H40" s="77">
        <v>0</v>
      </c>
      <c r="I40" s="19">
        <f t="shared" ref="I40" si="19">IF(OR(F40=0,E40=0)," - ",NETWORKDAYS(E40,F40))</f>
        <v>3</v>
      </c>
      <c r="J40" s="24"/>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row>
    <row r="41" spans="1:66" s="18" customFormat="1" ht="17.45">
      <c r="A41"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41" s="64" t="s">
        <v>53</v>
      </c>
      <c r="C41" s="18" t="s">
        <v>25</v>
      </c>
      <c r="D41" s="65">
        <v>4.2</v>
      </c>
      <c r="E41" s="74">
        <v>45163</v>
      </c>
      <c r="F41" s="26">
        <f t="shared" si="13"/>
        <v>45169</v>
      </c>
      <c r="G41" s="76">
        <v>7</v>
      </c>
      <c r="H41" s="77">
        <v>0</v>
      </c>
      <c r="I41" s="19">
        <f t="shared" si="12"/>
        <v>5</v>
      </c>
      <c r="J41" s="24"/>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row>
    <row r="42" spans="1:66" s="15" customFormat="1" ht="17.45">
      <c r="A42" s="67" t="str">
        <f ca="1">IF(ISERROR(VALUE(SUBSTITUTE(prevWBS,".",""))),"1",IF(ISERROR(FIND("`",SUBSTITUTE(prevWBS,".","`",1))),TEXT(VALUE(prevWBS)+1,"#"),TEXT(VALUE(LEFT(prevWBS,FIND("`",SUBSTITUTE(prevWBS,".","`",1))-1))+1,"#")))</f>
        <v>5</v>
      </c>
      <c r="B42" s="68" t="s">
        <v>54</v>
      </c>
      <c r="D42" s="69"/>
      <c r="E42" s="75"/>
      <c r="F42" s="27" t="str">
        <f t="shared" ref="F42:F92" si="20">IF(ISBLANK(E42)," - ",IF(G42=0,E42,E42+G42-1))</f>
        <v xml:space="preserve"> - </v>
      </c>
      <c r="G42" s="78"/>
      <c r="H42" s="79"/>
      <c r="I42" s="16" t="str">
        <f t="shared" si="5"/>
        <v xml:space="preserve"> - </v>
      </c>
      <c r="J42" s="25"/>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row>
    <row r="43" spans="1:66" s="18" customFormat="1" ht="23.1">
      <c r="A43"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3" s="64" t="s">
        <v>55</v>
      </c>
      <c r="C43" s="18" t="s">
        <v>25</v>
      </c>
      <c r="D43" s="65">
        <v>2.2999999999999998</v>
      </c>
      <c r="E43" s="74">
        <v>45153</v>
      </c>
      <c r="F43" s="26">
        <f t="shared" ref="F43" si="21">IF(ISBLANK(E43)," - ",IF(G43=0,E43,E43+G43-1))</f>
        <v>45156</v>
      </c>
      <c r="G43" s="76">
        <v>4</v>
      </c>
      <c r="H43" s="77">
        <v>0</v>
      </c>
      <c r="I43" s="19">
        <f t="shared" ref="I43" si="22">IF(OR(F43=0,E43=0)," - ",NETWORKDAYS(E43,F43))</f>
        <v>4</v>
      </c>
      <c r="J43" s="24"/>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row>
    <row r="44" spans="1:66" s="18" customFormat="1" ht="17.45">
      <c r="A44"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44" s="64" t="s">
        <v>56</v>
      </c>
      <c r="C44" s="18" t="s">
        <v>25</v>
      </c>
      <c r="D44" s="65">
        <v>5.0999999999999996</v>
      </c>
      <c r="E44" s="74">
        <v>45159</v>
      </c>
      <c r="F44" s="26">
        <f t="shared" si="20"/>
        <v>45163</v>
      </c>
      <c r="G44" s="76">
        <v>5</v>
      </c>
      <c r="H44" s="77">
        <v>0</v>
      </c>
      <c r="I44" s="19">
        <f t="shared" si="5"/>
        <v>5</v>
      </c>
      <c r="J44" s="24"/>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row>
    <row r="45" spans="1:66" s="18" customFormat="1" ht="23.1">
      <c r="A45"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45" s="64" t="s">
        <v>57</v>
      </c>
      <c r="C45" s="18" t="s">
        <v>25</v>
      </c>
      <c r="D45" s="65">
        <v>5.2</v>
      </c>
      <c r="E45" s="74">
        <v>45163</v>
      </c>
      <c r="F45" s="26">
        <f t="shared" si="20"/>
        <v>45167</v>
      </c>
      <c r="G45" s="76">
        <v>5</v>
      </c>
      <c r="H45" s="77">
        <v>0</v>
      </c>
      <c r="I45" s="19">
        <f t="shared" si="5"/>
        <v>3</v>
      </c>
      <c r="J45" s="24"/>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row>
    <row r="46" spans="1:66" s="18" customFormat="1" ht="17.45">
      <c r="A46"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46" s="64" t="s">
        <v>58</v>
      </c>
      <c r="C46" s="18" t="s">
        <v>25</v>
      </c>
      <c r="D46" s="65">
        <v>5.2</v>
      </c>
      <c r="E46" s="74">
        <v>45166</v>
      </c>
      <c r="F46" s="26">
        <f t="shared" si="20"/>
        <v>45170</v>
      </c>
      <c r="G46" s="76">
        <v>5</v>
      </c>
      <c r="H46" s="77">
        <v>0</v>
      </c>
      <c r="I46" s="19">
        <f t="shared" si="5"/>
        <v>5</v>
      </c>
      <c r="J46" s="24"/>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row>
    <row r="47" spans="1:66" s="18" customFormat="1" ht="17.45">
      <c r="A47"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47" s="64" t="s">
        <v>59</v>
      </c>
      <c r="C47" s="18" t="s">
        <v>25</v>
      </c>
      <c r="D47" s="65">
        <v>5.4</v>
      </c>
      <c r="E47" s="74">
        <v>45166</v>
      </c>
      <c r="F47" s="26">
        <f t="shared" si="20"/>
        <v>45170</v>
      </c>
      <c r="G47" s="76">
        <v>5</v>
      </c>
      <c r="H47" s="77">
        <v>0</v>
      </c>
      <c r="I47" s="19">
        <f t="shared" si="5"/>
        <v>5</v>
      </c>
      <c r="J47" s="24"/>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row>
    <row r="48" spans="1:66" s="15" customFormat="1" ht="17.45">
      <c r="A48" s="67" t="str">
        <f ca="1">IF(ISERROR(VALUE(SUBSTITUTE(prevWBS,".",""))),"1",IF(ISERROR(FIND("`",SUBSTITUTE(prevWBS,".","`",1))),TEXT(VALUE(prevWBS)+1,"#"),TEXT(VALUE(LEFT(prevWBS,FIND("`",SUBSTITUTE(prevWBS,".","`",1))-1))+1,"#")))</f>
        <v>6</v>
      </c>
      <c r="B48" s="68" t="s">
        <v>60</v>
      </c>
      <c r="D48" s="69"/>
      <c r="E48" s="75"/>
      <c r="F48" s="27" t="str">
        <f t="shared" si="20"/>
        <v xml:space="preserve"> - </v>
      </c>
      <c r="G48" s="78"/>
      <c r="H48" s="79"/>
      <c r="I48" s="16" t="str">
        <f t="shared" si="5"/>
        <v xml:space="preserve"> - </v>
      </c>
      <c r="J48" s="25"/>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row>
    <row r="49" spans="1:66" s="18" customFormat="1" ht="17.45">
      <c r="A49" s="17" t="str">
        <f t="shared" ref="A49:A73" ca="1" si="2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9" s="64" t="s">
        <v>61</v>
      </c>
      <c r="C49" s="18" t="s">
        <v>17</v>
      </c>
      <c r="D49" s="65">
        <v>3.5</v>
      </c>
      <c r="E49" s="74">
        <v>45148</v>
      </c>
      <c r="F49" s="26">
        <f t="shared" si="20"/>
        <v>45162</v>
      </c>
      <c r="G49" s="76">
        <v>15</v>
      </c>
      <c r="H49" s="77">
        <v>1</v>
      </c>
      <c r="I49" s="19">
        <f t="shared" si="5"/>
        <v>11</v>
      </c>
      <c r="J49" s="24"/>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row>
    <row r="50" spans="1:66" s="18" customFormat="1" ht="17.45">
      <c r="A50"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50" s="66" t="s">
        <v>62</v>
      </c>
      <c r="C50" s="18" t="s">
        <v>17</v>
      </c>
      <c r="D50" s="65">
        <v>3.5</v>
      </c>
      <c r="E50" s="74">
        <v>45148</v>
      </c>
      <c r="F50" s="26">
        <f t="shared" ref="F50" si="24">IF(ISBLANK(E50)," - ",IF(G50=0,E50,E50+G50-1))</f>
        <v>45162</v>
      </c>
      <c r="G50" s="76">
        <v>15</v>
      </c>
      <c r="H50" s="77">
        <v>1</v>
      </c>
      <c r="I50" s="19">
        <f t="shared" ref="I50" si="25">IF(OR(F50=0,E50=0)," - ",NETWORKDAYS(E50,F50))</f>
        <v>11</v>
      </c>
      <c r="J50" s="24"/>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row>
    <row r="51" spans="1:66" s="18" customFormat="1" ht="17.45">
      <c r="A51"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51" s="66" t="s">
        <v>63</v>
      </c>
      <c r="C51" s="18" t="s">
        <v>17</v>
      </c>
      <c r="D51" s="65" t="s">
        <v>64</v>
      </c>
      <c r="E51" s="74">
        <v>45148</v>
      </c>
      <c r="F51" s="26">
        <f t="shared" ref="F51" si="26">IF(ISBLANK(E51)," - ",IF(G51=0,E51,E51+G51-1))</f>
        <v>45162</v>
      </c>
      <c r="G51" s="76">
        <v>15</v>
      </c>
      <c r="H51" s="77">
        <v>1</v>
      </c>
      <c r="I51" s="19">
        <f t="shared" ref="I51" si="27">IF(OR(F51=0,E51=0)," - ",NETWORKDAYS(E51,F51))</f>
        <v>11</v>
      </c>
      <c r="J51" s="24"/>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row>
    <row r="52" spans="1:66" s="18" customFormat="1" ht="17.45">
      <c r="A52" s="17" t="str">
        <f t="shared" ca="1" si="23"/>
        <v>6.2</v>
      </c>
      <c r="B52" s="64" t="s">
        <v>65</v>
      </c>
      <c r="C52" s="18" t="s">
        <v>17</v>
      </c>
      <c r="D52" s="65">
        <v>6.1</v>
      </c>
      <c r="E52" s="74">
        <v>45153</v>
      </c>
      <c r="F52" s="26">
        <f t="shared" si="20"/>
        <v>45167</v>
      </c>
      <c r="G52" s="76">
        <v>15</v>
      </c>
      <c r="H52" s="77">
        <v>0.9</v>
      </c>
      <c r="I52" s="19">
        <f t="shared" si="5"/>
        <v>11</v>
      </c>
      <c r="J52" s="24"/>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row>
    <row r="53" spans="1:66" s="18" customFormat="1" ht="17.45">
      <c r="A53"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6.2.1</v>
      </c>
      <c r="B53" s="66" t="s">
        <v>66</v>
      </c>
      <c r="C53" s="18" t="s">
        <v>17</v>
      </c>
      <c r="D53" s="65">
        <v>3.5</v>
      </c>
      <c r="E53" s="74">
        <v>45153</v>
      </c>
      <c r="F53" s="26">
        <f t="shared" ref="F53" si="28">IF(ISBLANK(E53)," - ",IF(G53=0,E53,E53+G53-1))</f>
        <v>45167</v>
      </c>
      <c r="G53" s="76">
        <v>15</v>
      </c>
      <c r="H53" s="77">
        <v>0</v>
      </c>
      <c r="I53" s="19">
        <f t="shared" ref="I53" si="29">IF(OR(F53=0,E53=0)," - ",NETWORKDAYS(E53,F53))</f>
        <v>11</v>
      </c>
      <c r="J53" s="24"/>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row>
    <row r="54" spans="1:66" s="18" customFormat="1" ht="17.45">
      <c r="A54"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6.2.2</v>
      </c>
      <c r="B54" s="66" t="s">
        <v>67</v>
      </c>
      <c r="C54" s="18" t="s">
        <v>17</v>
      </c>
      <c r="D54" s="65" t="s">
        <v>68</v>
      </c>
      <c r="E54" s="74">
        <v>45153</v>
      </c>
      <c r="F54" s="26">
        <f t="shared" ref="F54:F65" si="30">IF(ISBLANK(E54)," - ",IF(G54=0,E54,E54+G54-1))</f>
        <v>45167</v>
      </c>
      <c r="G54" s="76">
        <v>15</v>
      </c>
      <c r="H54" s="77">
        <v>0</v>
      </c>
      <c r="I54" s="19">
        <f t="shared" ref="I54:I65" si="31">IF(OR(F54=0,E54=0)," - ",NETWORKDAYS(E54,F54))</f>
        <v>11</v>
      </c>
      <c r="J54" s="24"/>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row>
    <row r="55" spans="1:66" s="18" customFormat="1" ht="23.1">
      <c r="A55" s="17" t="str">
        <f t="shared" ca="1" si="23"/>
        <v>6.3</v>
      </c>
      <c r="B55" s="64" t="s">
        <v>69</v>
      </c>
      <c r="C55" s="18" t="s">
        <v>25</v>
      </c>
      <c r="D55" s="65">
        <v>3.5</v>
      </c>
      <c r="E55" s="74">
        <v>45159</v>
      </c>
      <c r="F55" s="26">
        <f t="shared" si="30"/>
        <v>45163</v>
      </c>
      <c r="G55" s="76">
        <v>5</v>
      </c>
      <c r="H55" s="77">
        <v>0</v>
      </c>
      <c r="I55" s="19">
        <f t="shared" si="31"/>
        <v>5</v>
      </c>
      <c r="J55" s="24"/>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row>
    <row r="56" spans="1:66" s="18" customFormat="1" ht="17.45">
      <c r="A56" s="17" t="str">
        <f t="shared" ca="1" si="23"/>
        <v>6.4</v>
      </c>
      <c r="B56" s="64" t="s">
        <v>70</v>
      </c>
      <c r="C56" s="18" t="s">
        <v>25</v>
      </c>
      <c r="D56" s="65">
        <v>2.4</v>
      </c>
      <c r="E56" s="74">
        <v>45159</v>
      </c>
      <c r="F56" s="26">
        <f t="shared" si="30"/>
        <v>45163</v>
      </c>
      <c r="G56" s="76">
        <v>5</v>
      </c>
      <c r="H56" s="77">
        <v>0</v>
      </c>
      <c r="I56" s="19">
        <f t="shared" si="31"/>
        <v>5</v>
      </c>
      <c r="J56" s="24"/>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row>
    <row r="57" spans="1:66" s="18" customFormat="1" ht="17.45">
      <c r="A57" s="17" t="str">
        <f t="shared" ca="1" si="23"/>
        <v>6.5</v>
      </c>
      <c r="B57" s="64" t="s">
        <v>71</v>
      </c>
      <c r="C57" s="18" t="s">
        <v>40</v>
      </c>
      <c r="D57" s="65">
        <v>3.6</v>
      </c>
      <c r="E57" s="74">
        <v>45159</v>
      </c>
      <c r="F57" s="26">
        <f t="shared" si="30"/>
        <v>45163</v>
      </c>
      <c r="G57" s="76">
        <v>5</v>
      </c>
      <c r="H57" s="77">
        <v>0</v>
      </c>
      <c r="I57" s="19">
        <f t="shared" si="31"/>
        <v>5</v>
      </c>
      <c r="J57" s="24"/>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row>
    <row r="58" spans="1:66" s="18" customFormat="1" ht="23.1">
      <c r="A58" s="17" t="str">
        <f t="shared" ca="1" si="23"/>
        <v>6.6</v>
      </c>
      <c r="B58" s="64" t="s">
        <v>72</v>
      </c>
      <c r="C58" s="18" t="s">
        <v>40</v>
      </c>
      <c r="D58" s="65">
        <v>6.5</v>
      </c>
      <c r="E58" s="74">
        <v>45166</v>
      </c>
      <c r="F58" s="26">
        <f t="shared" si="30"/>
        <v>45170</v>
      </c>
      <c r="G58" s="76">
        <v>5</v>
      </c>
      <c r="H58" s="77">
        <v>0</v>
      </c>
      <c r="I58" s="19">
        <f t="shared" si="31"/>
        <v>5</v>
      </c>
      <c r="J58" s="24"/>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row>
    <row r="59" spans="1:66" s="18" customFormat="1" ht="17.45">
      <c r="A59" s="17" t="str">
        <f t="shared" ca="1" si="23"/>
        <v>6.7</v>
      </c>
      <c r="B59" s="64" t="s">
        <v>73</v>
      </c>
      <c r="C59" s="18" t="s">
        <v>40</v>
      </c>
      <c r="D59" s="65">
        <v>6.6</v>
      </c>
      <c r="E59" s="74">
        <v>45166</v>
      </c>
      <c r="F59" s="26">
        <f t="shared" si="30"/>
        <v>45170</v>
      </c>
      <c r="G59" s="76">
        <v>5</v>
      </c>
      <c r="H59" s="77">
        <v>0</v>
      </c>
      <c r="I59" s="19">
        <f t="shared" si="31"/>
        <v>5</v>
      </c>
      <c r="J59" s="24"/>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row>
    <row r="60" spans="1:66" s="18" customFormat="1" ht="17.45">
      <c r="A60" s="17" t="str">
        <f t="shared" ca="1" si="23"/>
        <v>6.8</v>
      </c>
      <c r="B60" s="64" t="s">
        <v>74</v>
      </c>
      <c r="C60" s="18" t="s">
        <v>25</v>
      </c>
      <c r="D60" s="65">
        <v>2.2999999999999998</v>
      </c>
      <c r="E60" s="74">
        <v>45166</v>
      </c>
      <c r="F60" s="26">
        <f t="shared" si="30"/>
        <v>45170</v>
      </c>
      <c r="G60" s="76">
        <v>5</v>
      </c>
      <c r="H60" s="77">
        <v>0</v>
      </c>
      <c r="I60" s="19">
        <f t="shared" si="31"/>
        <v>5</v>
      </c>
      <c r="J60" s="24"/>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row>
    <row r="61" spans="1:66" s="18" customFormat="1" ht="17.45">
      <c r="A61" s="17" t="str">
        <f t="shared" ca="1" si="23"/>
        <v>6.9</v>
      </c>
      <c r="B61" s="64" t="s">
        <v>75</v>
      </c>
      <c r="C61" s="18" t="s">
        <v>40</v>
      </c>
      <c r="D61" s="65">
        <v>3.5</v>
      </c>
      <c r="E61" s="74">
        <v>45166</v>
      </c>
      <c r="F61" s="26">
        <f t="shared" si="30"/>
        <v>45170</v>
      </c>
      <c r="G61" s="76">
        <v>5</v>
      </c>
      <c r="H61" s="77">
        <v>0</v>
      </c>
      <c r="I61" s="19">
        <f t="shared" si="31"/>
        <v>5</v>
      </c>
      <c r="J61" s="24"/>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row>
    <row r="62" spans="1:66" s="18" customFormat="1" ht="23.1">
      <c r="A62" s="17" t="str">
        <f t="shared" ca="1" si="23"/>
        <v>6.10</v>
      </c>
      <c r="B62" s="64" t="s">
        <v>76</v>
      </c>
      <c r="C62" s="18" t="s">
        <v>40</v>
      </c>
      <c r="D62" s="65">
        <v>6.9</v>
      </c>
      <c r="E62" s="74">
        <v>45166</v>
      </c>
      <c r="F62" s="26">
        <f t="shared" si="30"/>
        <v>45170</v>
      </c>
      <c r="G62" s="76">
        <v>5</v>
      </c>
      <c r="H62" s="77">
        <v>0</v>
      </c>
      <c r="I62" s="19">
        <f t="shared" si="31"/>
        <v>5</v>
      </c>
      <c r="J62" s="24"/>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row>
    <row r="63" spans="1:66" s="18" customFormat="1" ht="17.45">
      <c r="A63" s="17" t="str">
        <f t="shared" ca="1" si="23"/>
        <v>6.11</v>
      </c>
      <c r="B63" s="64" t="s">
        <v>77</v>
      </c>
      <c r="C63" s="18" t="s">
        <v>40</v>
      </c>
      <c r="D63" s="70" t="s">
        <v>78</v>
      </c>
      <c r="E63" s="74">
        <v>45173</v>
      </c>
      <c r="F63" s="26">
        <f t="shared" si="30"/>
        <v>45177</v>
      </c>
      <c r="G63" s="76">
        <v>5</v>
      </c>
      <c r="H63" s="77">
        <v>0</v>
      </c>
      <c r="I63" s="19">
        <f t="shared" si="31"/>
        <v>5</v>
      </c>
      <c r="J63" s="24"/>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row>
    <row r="64" spans="1:66" s="18" customFormat="1" ht="17.45">
      <c r="A64" s="17" t="str">
        <f t="shared" ca="1" si="23"/>
        <v>6.12</v>
      </c>
      <c r="B64" s="64" t="s">
        <v>79</v>
      </c>
      <c r="C64" s="18" t="s">
        <v>40</v>
      </c>
      <c r="D64" s="65">
        <v>6.7</v>
      </c>
      <c r="E64" s="74">
        <v>45173</v>
      </c>
      <c r="F64" s="26">
        <f t="shared" si="30"/>
        <v>45177</v>
      </c>
      <c r="G64" s="76">
        <v>5</v>
      </c>
      <c r="H64" s="77">
        <v>0</v>
      </c>
      <c r="I64" s="19">
        <f t="shared" si="31"/>
        <v>5</v>
      </c>
      <c r="J64" s="24"/>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row>
    <row r="65" spans="1:66" s="18" customFormat="1" ht="17.45">
      <c r="A65" s="17" t="str">
        <f t="shared" ca="1" si="23"/>
        <v>6.13</v>
      </c>
      <c r="B65" s="64" t="s">
        <v>80</v>
      </c>
      <c r="C65" s="18" t="s">
        <v>40</v>
      </c>
      <c r="D65" s="71">
        <v>6.11</v>
      </c>
      <c r="E65" s="74">
        <v>45173</v>
      </c>
      <c r="F65" s="26">
        <f t="shared" si="30"/>
        <v>45177</v>
      </c>
      <c r="G65" s="76">
        <v>5</v>
      </c>
      <c r="H65" s="77">
        <v>0</v>
      </c>
      <c r="I65" s="19">
        <f t="shared" si="31"/>
        <v>5</v>
      </c>
      <c r="J65" s="24"/>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row>
    <row r="66" spans="1:66" s="18" customFormat="1" ht="17.45">
      <c r="A66" s="17" t="str">
        <f t="shared" ca="1" si="23"/>
        <v>6.14</v>
      </c>
      <c r="B66" s="64" t="s">
        <v>81</v>
      </c>
      <c r="C66" s="18" t="s">
        <v>17</v>
      </c>
      <c r="D66" s="65">
        <v>6.13</v>
      </c>
      <c r="E66" s="74">
        <v>45173</v>
      </c>
      <c r="F66" s="26">
        <f t="shared" si="20"/>
        <v>45177</v>
      </c>
      <c r="G66" s="76">
        <v>5</v>
      </c>
      <c r="H66" s="77">
        <v>0</v>
      </c>
      <c r="I66" s="19">
        <f t="shared" si="5"/>
        <v>5</v>
      </c>
      <c r="J66" s="24"/>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row>
    <row r="67" spans="1:66" s="18" customFormat="1" ht="17.45">
      <c r="A67" s="17" t="str">
        <f t="shared" ca="1" si="23"/>
        <v>6.15</v>
      </c>
      <c r="B67" s="64" t="s">
        <v>82</v>
      </c>
      <c r="C67" s="18" t="s">
        <v>25</v>
      </c>
      <c r="D67" s="65">
        <v>6.14</v>
      </c>
      <c r="E67" s="74">
        <v>45177</v>
      </c>
      <c r="F67" s="26">
        <f t="shared" ref="F67:F71" si="32">IF(ISBLANK(E67)," - ",IF(G67=0,E67,E67+G67-1))</f>
        <v>45177</v>
      </c>
      <c r="G67" s="76">
        <v>1</v>
      </c>
      <c r="H67" s="77">
        <v>0</v>
      </c>
      <c r="I67" s="19">
        <f t="shared" ref="I67:I71" si="33">IF(OR(F67=0,E67=0)," - ",NETWORKDAYS(E67,F67))</f>
        <v>1</v>
      </c>
      <c r="J67" s="24"/>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row>
    <row r="68" spans="1:66" s="15" customFormat="1" ht="17.45">
      <c r="A68" s="67" t="str">
        <f ca="1">IF(ISERROR(VALUE(SUBSTITUTE(prevWBS,".",""))),"1",IF(ISERROR(FIND("`",SUBSTITUTE(prevWBS,".","`",1))),TEXT(VALUE(prevWBS)+1,"#"),TEXT(VALUE(LEFT(prevWBS,FIND("`",SUBSTITUTE(prevWBS,".","`",1))-1))+1,"#")))</f>
        <v>7</v>
      </c>
      <c r="B68" s="68" t="s">
        <v>83</v>
      </c>
      <c r="D68" s="69"/>
      <c r="E68" s="75"/>
      <c r="F68" s="27" t="str">
        <f t="shared" si="32"/>
        <v xml:space="preserve"> - </v>
      </c>
      <c r="G68" s="78"/>
      <c r="H68" s="79"/>
      <c r="I68" s="16" t="str">
        <f t="shared" si="33"/>
        <v xml:space="preserve"> - </v>
      </c>
      <c r="J68" s="25"/>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row>
    <row r="69" spans="1:66" s="18" customFormat="1" ht="23.1">
      <c r="A69" s="17" t="str">
        <f t="shared" ca="1" si="23"/>
        <v>7.1</v>
      </c>
      <c r="B69" s="64" t="s">
        <v>84</v>
      </c>
      <c r="C69" s="18" t="s">
        <v>25</v>
      </c>
      <c r="D69" s="65">
        <v>6.7</v>
      </c>
      <c r="E69" s="74">
        <v>45166</v>
      </c>
      <c r="F69" s="26">
        <f t="shared" ref="F69" si="34">IF(ISBLANK(E69)," - ",IF(G69=0,E69,E69+G69-1))</f>
        <v>45170</v>
      </c>
      <c r="G69" s="76">
        <v>5</v>
      </c>
      <c r="H69" s="77">
        <v>0</v>
      </c>
      <c r="I69" s="19">
        <f t="shared" ref="I69" si="35">IF(OR(F69=0,E69=0)," - ",NETWORKDAYS(E69,F69))</f>
        <v>5</v>
      </c>
      <c r="J69" s="24"/>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row>
    <row r="70" spans="1:66" s="18" customFormat="1" ht="17.45">
      <c r="A70" s="17" t="str">
        <f t="shared" ca="1" si="23"/>
        <v>7.2</v>
      </c>
      <c r="B70" s="64" t="s">
        <v>85</v>
      </c>
      <c r="C70" s="18" t="s">
        <v>25</v>
      </c>
      <c r="D70" s="65">
        <v>7.1</v>
      </c>
      <c r="E70" s="74">
        <v>45167</v>
      </c>
      <c r="F70" s="26">
        <f t="shared" si="32"/>
        <v>45173</v>
      </c>
      <c r="G70" s="76">
        <v>7</v>
      </c>
      <c r="H70" s="77">
        <v>0</v>
      </c>
      <c r="I70" s="19">
        <f t="shared" si="33"/>
        <v>5</v>
      </c>
      <c r="J70" s="24"/>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row>
    <row r="71" spans="1:66" s="18" customFormat="1" ht="17.45">
      <c r="A71" s="17" t="str">
        <f t="shared" ca="1" si="23"/>
        <v>7.3</v>
      </c>
      <c r="B71" s="64" t="s">
        <v>86</v>
      </c>
      <c r="C71" s="18" t="s">
        <v>25</v>
      </c>
      <c r="D71" s="65">
        <v>7.2</v>
      </c>
      <c r="E71" s="74">
        <v>45173</v>
      </c>
      <c r="F71" s="26">
        <f t="shared" si="32"/>
        <v>45180</v>
      </c>
      <c r="G71" s="76">
        <v>8</v>
      </c>
      <c r="H71" s="77">
        <v>0</v>
      </c>
      <c r="I71" s="19">
        <f t="shared" si="33"/>
        <v>6</v>
      </c>
      <c r="J71" s="24"/>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row>
    <row r="72" spans="1:66" s="18" customFormat="1" ht="17.45">
      <c r="A72" s="17" t="str">
        <f t="shared" ca="1" si="23"/>
        <v>7.4</v>
      </c>
      <c r="B72" s="64" t="s">
        <v>87</v>
      </c>
      <c r="C72" s="18" t="s">
        <v>25</v>
      </c>
      <c r="D72" s="65">
        <v>7.1</v>
      </c>
      <c r="E72" s="74">
        <v>45174</v>
      </c>
      <c r="F72" s="26">
        <f t="shared" ref="F72" si="36">IF(ISBLANK(E72)," - ",IF(G72=0,E72,E72+G72-1))</f>
        <v>45182</v>
      </c>
      <c r="G72" s="76">
        <v>9</v>
      </c>
      <c r="H72" s="77">
        <v>0</v>
      </c>
      <c r="I72" s="19">
        <f t="shared" ref="I72" si="37">IF(OR(F72=0,E72=0)," - ",NETWORKDAYS(E72,F72))</f>
        <v>7</v>
      </c>
      <c r="J72" s="24"/>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row>
    <row r="73" spans="1:66" s="18" customFormat="1" ht="17.45">
      <c r="A73" s="17" t="str">
        <f t="shared" ca="1" si="23"/>
        <v>7.5</v>
      </c>
      <c r="B73" s="64" t="s">
        <v>88</v>
      </c>
      <c r="C73" s="18" t="s">
        <v>25</v>
      </c>
      <c r="D73" s="65">
        <v>7.1</v>
      </c>
      <c r="E73" s="74">
        <v>45174</v>
      </c>
      <c r="F73" s="26">
        <f t="shared" ref="F73" si="38">IF(ISBLANK(E73)," - ",IF(G73=0,E73,E73+G73-1))</f>
        <v>45185</v>
      </c>
      <c r="G73" s="76">
        <v>12</v>
      </c>
      <c r="H73" s="77">
        <v>0</v>
      </c>
      <c r="I73" s="19">
        <f t="shared" ref="I73" si="39">IF(OR(F73=0,E73=0)," - ",NETWORKDAYS(E73,F73))</f>
        <v>9</v>
      </c>
      <c r="J73" s="24"/>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row>
    <row r="74" spans="1:66" s="15" customFormat="1" ht="17.45">
      <c r="A74" s="67" t="str">
        <f ca="1">IF(ISERROR(VALUE(SUBSTITUTE(prevWBS,".",""))),"1",IF(ISERROR(FIND("`",SUBSTITUTE(prevWBS,".","`",1))),TEXT(VALUE(prevWBS)+1,"#"),TEXT(VALUE(LEFT(prevWBS,FIND("`",SUBSTITUTE(prevWBS,".","`",1))-1))+1,"#")))</f>
        <v>8</v>
      </c>
      <c r="B74" s="68" t="s">
        <v>89</v>
      </c>
      <c r="D74" s="69"/>
      <c r="E74" s="75"/>
      <c r="F74" s="27" t="str">
        <f t="shared" ref="F74:F77" si="40">IF(ISBLANK(E74)," - ",IF(G74=0,E74,E74+G74-1))</f>
        <v xml:space="preserve"> - </v>
      </c>
      <c r="G74" s="78"/>
      <c r="H74" s="79"/>
      <c r="I74" s="16" t="str">
        <f t="shared" ref="I74:I77" si="41">IF(OR(F74=0,E74=0)," - ",NETWORKDAYS(E74,F74))</f>
        <v xml:space="preserve"> - </v>
      </c>
      <c r="J74" s="25"/>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row>
    <row r="75" spans="1:66" s="18" customFormat="1" ht="23.1">
      <c r="A75"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75" s="64" t="s">
        <v>90</v>
      </c>
      <c r="C75" s="18" t="s">
        <v>25</v>
      </c>
      <c r="D75" s="65">
        <v>6.1</v>
      </c>
      <c r="E75" s="74">
        <v>45159</v>
      </c>
      <c r="F75" s="26">
        <f t="shared" si="40"/>
        <v>45163</v>
      </c>
      <c r="G75" s="76">
        <v>5</v>
      </c>
      <c r="H75" s="77">
        <v>0</v>
      </c>
      <c r="I75" s="19">
        <f t="shared" si="41"/>
        <v>5</v>
      </c>
      <c r="J75" s="24"/>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row>
    <row r="76" spans="1:66" s="18" customFormat="1" ht="23.1">
      <c r="A76"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8.2</v>
      </c>
      <c r="B76" s="64" t="s">
        <v>91</v>
      </c>
      <c r="C76" s="18" t="s">
        <v>25</v>
      </c>
      <c r="D76" s="65">
        <v>8.1</v>
      </c>
      <c r="E76" s="74">
        <v>45160</v>
      </c>
      <c r="F76" s="26">
        <f t="shared" si="40"/>
        <v>45166</v>
      </c>
      <c r="G76" s="76">
        <v>7</v>
      </c>
      <c r="H76" s="77">
        <v>0</v>
      </c>
      <c r="I76" s="19">
        <f t="shared" si="41"/>
        <v>5</v>
      </c>
      <c r="J76" s="24"/>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row>
    <row r="77" spans="1:66" s="18" customFormat="1" ht="23.1">
      <c r="A77"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8.3</v>
      </c>
      <c r="B77" s="64" t="s">
        <v>92</v>
      </c>
      <c r="C77" s="18" t="s">
        <v>25</v>
      </c>
      <c r="D77" s="65">
        <v>8.1999999999999993</v>
      </c>
      <c r="E77" s="74">
        <v>45161</v>
      </c>
      <c r="F77" s="26">
        <f t="shared" si="40"/>
        <v>45168</v>
      </c>
      <c r="G77" s="76">
        <v>8</v>
      </c>
      <c r="H77" s="77">
        <v>0</v>
      </c>
      <c r="I77" s="19">
        <f t="shared" si="41"/>
        <v>6</v>
      </c>
      <c r="J77" s="24"/>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row>
    <row r="78" spans="1:66" s="15" customFormat="1" ht="17.45">
      <c r="A78" s="67" t="str">
        <f ca="1">IF(ISERROR(VALUE(SUBSTITUTE(prevWBS,".",""))),"1",IF(ISERROR(FIND("`",SUBSTITUTE(prevWBS,".","`",1))),TEXT(VALUE(prevWBS)+1,"#"),TEXT(VALUE(LEFT(prevWBS,FIND("`",SUBSTITUTE(prevWBS,".","`",1))-1))+1,"#")))</f>
        <v>9</v>
      </c>
      <c r="B78" s="68" t="s">
        <v>93</v>
      </c>
      <c r="D78" s="69"/>
      <c r="E78" s="75"/>
      <c r="F78" s="27" t="str">
        <f t="shared" ref="F78" si="42">IF(ISBLANK(E78)," - ",IF(G78=0,E78,E78+G78-1))</f>
        <v xml:space="preserve"> - </v>
      </c>
      <c r="G78" s="78"/>
      <c r="H78" s="79"/>
      <c r="I78" s="16" t="str">
        <f t="shared" ref="I78" si="43">IF(OR(F78=0,E78=0)," - ",NETWORKDAYS(E78,F78))</f>
        <v xml:space="preserve"> - </v>
      </c>
      <c r="J78" s="25"/>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row>
    <row r="79" spans="1:66" s="18" customFormat="1" ht="23.1">
      <c r="A79"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79" s="64" t="s">
        <v>94</v>
      </c>
      <c r="C79" s="18" t="s">
        <v>25</v>
      </c>
      <c r="D79" s="65">
        <v>6.1</v>
      </c>
      <c r="E79" s="74">
        <v>45159</v>
      </c>
      <c r="F79" s="26">
        <f t="shared" ref="F79:F81" si="44">IF(ISBLANK(E79)," - ",IF(G79=0,E79,E79+G79-1))</f>
        <v>45163</v>
      </c>
      <c r="G79" s="76">
        <v>5</v>
      </c>
      <c r="H79" s="77">
        <v>0</v>
      </c>
      <c r="I79" s="19">
        <f t="shared" ref="I79:I81" si="45">IF(OR(F79=0,E79=0)," - ",NETWORKDAYS(E79,F79))</f>
        <v>5</v>
      </c>
      <c r="J79" s="24"/>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row>
    <row r="80" spans="1:66" s="18" customFormat="1" ht="23.1">
      <c r="A80"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9.2</v>
      </c>
      <c r="B80" s="64" t="s">
        <v>95</v>
      </c>
      <c r="C80" s="18" t="s">
        <v>25</v>
      </c>
      <c r="D80" s="65">
        <v>9.1</v>
      </c>
      <c r="E80" s="74">
        <v>45160</v>
      </c>
      <c r="F80" s="26">
        <f t="shared" si="44"/>
        <v>45166</v>
      </c>
      <c r="G80" s="76">
        <v>7</v>
      </c>
      <c r="H80" s="77">
        <v>0</v>
      </c>
      <c r="I80" s="19">
        <f t="shared" si="45"/>
        <v>5</v>
      </c>
      <c r="J80" s="24"/>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row>
    <row r="81" spans="1:66" s="18" customFormat="1" ht="23.1">
      <c r="A81"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9.3</v>
      </c>
      <c r="B81" s="64" t="s">
        <v>92</v>
      </c>
      <c r="C81" s="18" t="s">
        <v>25</v>
      </c>
      <c r="D81" s="65">
        <v>9.1999999999999993</v>
      </c>
      <c r="E81" s="74">
        <v>45161</v>
      </c>
      <c r="F81" s="26">
        <f t="shared" si="44"/>
        <v>45168</v>
      </c>
      <c r="G81" s="76">
        <v>8</v>
      </c>
      <c r="H81" s="77">
        <v>0</v>
      </c>
      <c r="I81" s="19">
        <f t="shared" si="45"/>
        <v>6</v>
      </c>
      <c r="J81" s="24"/>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row>
    <row r="82" spans="1:66" s="15" customFormat="1" ht="17.45">
      <c r="A82" s="67" t="str">
        <f ca="1">IF(ISERROR(VALUE(SUBSTITUTE(prevWBS,".",""))),"1",IF(ISERROR(FIND("`",SUBSTITUTE(prevWBS,".","`",1))),TEXT(VALUE(prevWBS)+1,"#"),TEXT(VALUE(LEFT(prevWBS,FIND("`",SUBSTITUTE(prevWBS,".","`",1))-1))+1,"#")))</f>
        <v>10</v>
      </c>
      <c r="B82" s="68" t="s">
        <v>96</v>
      </c>
      <c r="D82" s="69"/>
      <c r="E82" s="75"/>
      <c r="F82" s="27" t="str">
        <f t="shared" si="20"/>
        <v xml:space="preserve"> - </v>
      </c>
      <c r="G82" s="78"/>
      <c r="H82" s="79"/>
      <c r="I82" s="16" t="str">
        <f t="shared" si="5"/>
        <v xml:space="preserve"> - </v>
      </c>
      <c r="J82" s="25"/>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row>
    <row r="83" spans="1:66" s="18" customFormat="1" ht="17.45">
      <c r="A83"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83" s="64" t="s">
        <v>97</v>
      </c>
      <c r="C83" s="18" t="s">
        <v>25</v>
      </c>
      <c r="D83" s="65">
        <v>4.2</v>
      </c>
      <c r="E83" s="74">
        <v>45181</v>
      </c>
      <c r="F83" s="26">
        <f t="shared" si="20"/>
        <v>45181</v>
      </c>
      <c r="G83" s="76">
        <v>1</v>
      </c>
      <c r="H83" s="77">
        <v>0</v>
      </c>
      <c r="I83" s="19">
        <f t="shared" si="5"/>
        <v>1</v>
      </c>
      <c r="J83" s="24"/>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row>
    <row r="84" spans="1:66" s="18" customFormat="1" ht="17.45">
      <c r="A84"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10.2</v>
      </c>
      <c r="B84" s="64" t="s">
        <v>96</v>
      </c>
      <c r="C84" s="18" t="s">
        <v>25</v>
      </c>
      <c r="D84" s="65">
        <v>10.1</v>
      </c>
      <c r="E84" s="74">
        <v>45182</v>
      </c>
      <c r="F84" s="26">
        <f t="shared" si="20"/>
        <v>45184</v>
      </c>
      <c r="G84" s="76">
        <v>3</v>
      </c>
      <c r="H84" s="77">
        <v>0</v>
      </c>
      <c r="I84" s="19">
        <f t="shared" si="5"/>
        <v>3</v>
      </c>
      <c r="J84" s="24"/>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row>
    <row r="85" spans="1:66" s="18" customFormat="1" ht="17.45">
      <c r="A85"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10.3</v>
      </c>
      <c r="B85" s="64" t="s">
        <v>98</v>
      </c>
      <c r="C85" s="18" t="s">
        <v>25</v>
      </c>
      <c r="D85" s="65">
        <v>5.5</v>
      </c>
      <c r="E85" s="74">
        <v>45184</v>
      </c>
      <c r="F85" s="26">
        <f t="shared" si="20"/>
        <v>45188</v>
      </c>
      <c r="G85" s="76">
        <v>5</v>
      </c>
      <c r="H85" s="77">
        <v>0</v>
      </c>
      <c r="I85" s="19">
        <f t="shared" si="5"/>
        <v>3</v>
      </c>
      <c r="J85" s="24"/>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row>
    <row r="86" spans="1:66" s="15" customFormat="1" ht="17.45">
      <c r="A86" s="67" t="str">
        <f ca="1">IF(ISERROR(VALUE(SUBSTITUTE(prevWBS,".",""))),"1",IF(ISERROR(FIND("`",SUBSTITUTE(prevWBS,".","`",1))),TEXT(VALUE(prevWBS)+1,"#"),TEXT(VALUE(LEFT(prevWBS,FIND("`",SUBSTITUTE(prevWBS,".","`",1))-1))+1,"#")))</f>
        <v>11</v>
      </c>
      <c r="B86" s="68" t="s">
        <v>99</v>
      </c>
      <c r="D86" s="69"/>
      <c r="E86" s="75"/>
      <c r="F86" s="27" t="str">
        <f t="shared" si="20"/>
        <v xml:space="preserve"> - </v>
      </c>
      <c r="G86" s="78"/>
      <c r="H86" s="79"/>
      <c r="I86" s="16" t="str">
        <f t="shared" si="5"/>
        <v xml:space="preserve"> - </v>
      </c>
      <c r="J86" s="25"/>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row>
    <row r="87" spans="1:66" s="18" customFormat="1" ht="17.45">
      <c r="A87"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87" s="64" t="s">
        <v>100</v>
      </c>
      <c r="C87" s="18" t="s">
        <v>25</v>
      </c>
      <c r="D87" s="65">
        <v>1.7</v>
      </c>
      <c r="E87" s="74">
        <v>45145</v>
      </c>
      <c r="F87" s="26">
        <f t="shared" ref="F87" si="46">IF(ISBLANK(E87)," - ",IF(G87=0,E87,E87+G87-1))</f>
        <v>45159</v>
      </c>
      <c r="G87" s="76">
        <v>15</v>
      </c>
      <c r="H87" s="77">
        <v>0</v>
      </c>
      <c r="I87" s="19">
        <f t="shared" ref="I87" si="47">IF(OR(F87=0,E87=0)," - ",NETWORKDAYS(E87,F87))</f>
        <v>11</v>
      </c>
      <c r="J87" s="24"/>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row>
    <row r="88" spans="1:66" s="18" customFormat="1" ht="17.45">
      <c r="A88"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11.2</v>
      </c>
      <c r="B88" s="64" t="s">
        <v>101</v>
      </c>
      <c r="C88" s="18" t="s">
        <v>25</v>
      </c>
      <c r="D88" s="65">
        <v>11.1</v>
      </c>
      <c r="E88" s="74">
        <v>45160</v>
      </c>
      <c r="F88" s="26">
        <f t="shared" si="20"/>
        <v>45163</v>
      </c>
      <c r="G88" s="76">
        <v>4</v>
      </c>
      <c r="H88" s="77">
        <v>0</v>
      </c>
      <c r="I88" s="19">
        <f t="shared" si="5"/>
        <v>4</v>
      </c>
      <c r="J88" s="24"/>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row>
    <row r="89" spans="1:66" s="18" customFormat="1" ht="23.1" customHeight="1">
      <c r="A89"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11.3</v>
      </c>
      <c r="B89" s="64" t="s">
        <v>102</v>
      </c>
      <c r="C89" s="18" t="s">
        <v>25</v>
      </c>
      <c r="D89" s="65">
        <v>11.1</v>
      </c>
      <c r="E89" s="74">
        <v>45160</v>
      </c>
      <c r="F89" s="26">
        <f t="shared" si="20"/>
        <v>45163</v>
      </c>
      <c r="G89" s="76">
        <v>4</v>
      </c>
      <c r="H89" s="77">
        <v>0</v>
      </c>
      <c r="I89" s="19">
        <f t="shared" si="5"/>
        <v>4</v>
      </c>
      <c r="J89" s="24"/>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row>
    <row r="90" spans="1:66" s="18" customFormat="1" ht="17.45">
      <c r="A90"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11.4</v>
      </c>
      <c r="B90" s="64" t="s">
        <v>103</v>
      </c>
      <c r="C90" s="18" t="s">
        <v>25</v>
      </c>
      <c r="D90" s="65">
        <v>2.1</v>
      </c>
      <c r="E90" s="74">
        <v>45160</v>
      </c>
      <c r="F90" s="26">
        <f t="shared" si="20"/>
        <v>45163</v>
      </c>
      <c r="G90" s="76">
        <v>4</v>
      </c>
      <c r="H90" s="77">
        <v>0</v>
      </c>
      <c r="I90" s="19">
        <f t="shared" si="5"/>
        <v>4</v>
      </c>
      <c r="J90" s="24"/>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row>
    <row r="91" spans="1:66" s="18" customFormat="1" ht="17.45">
      <c r="A91"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11.5</v>
      </c>
      <c r="B91" s="64" t="s">
        <v>104</v>
      </c>
      <c r="C91" s="18" t="s">
        <v>25</v>
      </c>
      <c r="D91" s="65">
        <v>11.4</v>
      </c>
      <c r="E91" s="74">
        <v>45166</v>
      </c>
      <c r="F91" s="26">
        <f t="shared" si="20"/>
        <v>45168</v>
      </c>
      <c r="G91" s="76">
        <v>3</v>
      </c>
      <c r="H91" s="77">
        <v>0</v>
      </c>
      <c r="I91" s="19">
        <f t="shared" si="5"/>
        <v>3</v>
      </c>
      <c r="J91" s="24"/>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row>
    <row r="92" spans="1:66" s="15" customFormat="1" ht="17.45">
      <c r="A92" s="67" t="str">
        <f ca="1">IF(ISERROR(VALUE(SUBSTITUTE(prevWBS,".",""))),"1",IF(ISERROR(FIND("`",SUBSTITUTE(prevWBS,".","`",1))),TEXT(VALUE(prevWBS)+1,"#"),TEXT(VALUE(LEFT(prevWBS,FIND("`",SUBSTITUTE(prevWBS,".","`",1))-1))+1,"#")))</f>
        <v>12</v>
      </c>
      <c r="B92" s="68" t="s">
        <v>105</v>
      </c>
      <c r="D92" s="69"/>
      <c r="E92" s="75"/>
      <c r="F92" s="27" t="str">
        <f t="shared" si="20"/>
        <v xml:space="preserve"> - </v>
      </c>
      <c r="G92" s="78"/>
      <c r="H92" s="79"/>
      <c r="I92" s="16" t="str">
        <f t="shared" ref="I92:I97" si="48">IF(OR(F92=0,E92=0)," - ",NETWORKDAYS(E92,F92))</f>
        <v xml:space="preserve"> - </v>
      </c>
      <c r="J92" s="25"/>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row>
    <row r="93" spans="1:66" s="18" customFormat="1" ht="17.45">
      <c r="A93" s="17" t="str">
        <f t="shared" ref="A93:A99" ca="1" si="4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12.1</v>
      </c>
      <c r="B93" s="64" t="s">
        <v>106</v>
      </c>
      <c r="C93" s="18" t="s">
        <v>25</v>
      </c>
      <c r="D93" s="65">
        <v>7.5</v>
      </c>
      <c r="E93" s="74">
        <v>45175</v>
      </c>
      <c r="F93" s="26">
        <f t="shared" ref="F93:F97" si="50">IF(ISBLANK(E93)," - ",IF(G93=0,E93,E93+G93-1))</f>
        <v>45175</v>
      </c>
      <c r="G93" s="76">
        <v>1</v>
      </c>
      <c r="H93" s="77">
        <v>0</v>
      </c>
      <c r="I93" s="19">
        <f t="shared" si="48"/>
        <v>1</v>
      </c>
      <c r="J93" s="24"/>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row>
    <row r="94" spans="1:66" s="18" customFormat="1" ht="23.1">
      <c r="A94" s="17" t="str">
        <f t="shared" ca="1" si="49"/>
        <v>12.2</v>
      </c>
      <c r="B94" s="64" t="s">
        <v>107</v>
      </c>
      <c r="C94" s="18" t="s">
        <v>25</v>
      </c>
      <c r="D94" s="65">
        <v>12.1</v>
      </c>
      <c r="E94" s="74">
        <v>45176</v>
      </c>
      <c r="F94" s="26">
        <f t="shared" si="50"/>
        <v>45177</v>
      </c>
      <c r="G94" s="76">
        <v>2</v>
      </c>
      <c r="H94" s="77">
        <v>0</v>
      </c>
      <c r="I94" s="19">
        <f t="shared" si="48"/>
        <v>2</v>
      </c>
      <c r="J94" s="24"/>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row>
    <row r="95" spans="1:66" s="18" customFormat="1" ht="17.45">
      <c r="A95" s="17" t="str">
        <f t="shared" ca="1" si="49"/>
        <v>12.3</v>
      </c>
      <c r="B95" s="64" t="s">
        <v>108</v>
      </c>
      <c r="C95" s="18" t="s">
        <v>25</v>
      </c>
      <c r="D95" s="65">
        <v>12.2</v>
      </c>
      <c r="E95" s="74">
        <v>45177</v>
      </c>
      <c r="F95" s="26">
        <f t="shared" si="50"/>
        <v>45181</v>
      </c>
      <c r="G95" s="76">
        <v>5</v>
      </c>
      <c r="H95" s="77">
        <v>0</v>
      </c>
      <c r="I95" s="19">
        <f t="shared" si="48"/>
        <v>3</v>
      </c>
      <c r="J95" s="24"/>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row>
    <row r="96" spans="1:66" s="18" customFormat="1" ht="23.1">
      <c r="A96" s="17" t="str">
        <f t="shared" ca="1" si="49"/>
        <v>12.4</v>
      </c>
      <c r="B96" s="64" t="s">
        <v>109</v>
      </c>
      <c r="C96" s="18" t="s">
        <v>25</v>
      </c>
      <c r="D96" s="65">
        <v>12.3</v>
      </c>
      <c r="E96" s="74">
        <v>45180</v>
      </c>
      <c r="F96" s="26">
        <f t="shared" si="50"/>
        <v>45184</v>
      </c>
      <c r="G96" s="76">
        <v>5</v>
      </c>
      <c r="H96" s="77">
        <v>0</v>
      </c>
      <c r="I96" s="19">
        <f t="shared" si="48"/>
        <v>5</v>
      </c>
      <c r="J96" s="24"/>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row>
    <row r="97" spans="1:66" s="18" customFormat="1" ht="17.45">
      <c r="A97" s="17" t="str">
        <f t="shared" ca="1" si="49"/>
        <v>12.5</v>
      </c>
      <c r="B97" s="64" t="s">
        <v>110</v>
      </c>
      <c r="C97" s="18" t="s">
        <v>25</v>
      </c>
      <c r="D97" s="65">
        <v>12.4</v>
      </c>
      <c r="E97" s="74">
        <v>45182</v>
      </c>
      <c r="F97" s="26">
        <f t="shared" si="50"/>
        <v>45191</v>
      </c>
      <c r="G97" s="76">
        <v>10</v>
      </c>
      <c r="H97" s="77">
        <v>0</v>
      </c>
      <c r="I97" s="19">
        <f t="shared" si="48"/>
        <v>8</v>
      </c>
      <c r="J97" s="24"/>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row>
    <row r="98" spans="1:66" s="18" customFormat="1" ht="23.1">
      <c r="A98" s="17" t="str">
        <f t="shared" ca="1" si="49"/>
        <v>12.6</v>
      </c>
      <c r="B98" s="64" t="s">
        <v>111</v>
      </c>
      <c r="C98" s="18" t="s">
        <v>25</v>
      </c>
      <c r="D98" s="65">
        <v>12.1</v>
      </c>
      <c r="E98" s="74">
        <v>45177</v>
      </c>
      <c r="F98" s="26">
        <f t="shared" ref="F98" si="51">IF(ISBLANK(E98)," - ",IF(G98=0,E98,E98+G98-1))</f>
        <v>45191</v>
      </c>
      <c r="G98" s="76">
        <v>15</v>
      </c>
      <c r="H98" s="77">
        <v>0</v>
      </c>
      <c r="I98" s="19">
        <f t="shared" ref="I98" si="52">IF(OR(F98=0,E98=0)," - ",NETWORKDAYS(E98,F98))</f>
        <v>11</v>
      </c>
      <c r="J98" s="24"/>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row>
    <row r="99" spans="1:66" s="18" customFormat="1" ht="23.1">
      <c r="A99" s="17" t="str">
        <f t="shared" ca="1" si="49"/>
        <v>12.7</v>
      </c>
      <c r="B99" s="64" t="s">
        <v>112</v>
      </c>
      <c r="C99" s="18" t="s">
        <v>25</v>
      </c>
      <c r="D99" s="65">
        <v>12.2</v>
      </c>
      <c r="E99" s="74">
        <v>45177</v>
      </c>
      <c r="F99" s="26">
        <f t="shared" ref="F99" si="53">IF(ISBLANK(E99)," - ",IF(G99=0,E99,E99+G99-1))</f>
        <v>45177</v>
      </c>
      <c r="G99" s="76">
        <v>1</v>
      </c>
      <c r="H99" s="77">
        <v>0</v>
      </c>
      <c r="I99" s="19">
        <f t="shared" ref="I99" si="54">IF(OR(F99=0,E99=0)," - ",NETWORKDAYS(E99,F99))</f>
        <v>1</v>
      </c>
      <c r="J99" s="24"/>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row>
    <row r="100" spans="1:66" s="15" customFormat="1" ht="17.45">
      <c r="A100" s="67" t="str">
        <f ca="1">IF(ISERROR(VALUE(SUBSTITUTE(prevWBS,".",""))),"1",IF(ISERROR(FIND("`",SUBSTITUTE(prevWBS,".","`",1))),TEXT(VALUE(prevWBS)+1,"#"),TEXT(VALUE(LEFT(prevWBS,FIND("`",SUBSTITUTE(prevWBS,".","`",1))-1))+1,"#")))</f>
        <v>13</v>
      </c>
      <c r="B100" s="68" t="s">
        <v>113</v>
      </c>
      <c r="D100" s="69"/>
      <c r="E100" s="75"/>
      <c r="F100" s="27" t="str">
        <f t="shared" ref="F100:F106" si="55">IF(ISBLANK(E100)," - ",IF(G100=0,E100,E100+G100-1))</f>
        <v xml:space="preserve"> - </v>
      </c>
      <c r="G100" s="78"/>
      <c r="H100" s="79"/>
      <c r="I100" s="16" t="str">
        <f t="shared" ref="I100:I106" si="56">IF(OR(F100=0,E100=0)," - ",NETWORKDAYS(E100,F100))</f>
        <v xml:space="preserve"> - </v>
      </c>
      <c r="J100" s="25"/>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row>
    <row r="101" spans="1:66" s="18" customFormat="1" ht="17.45" customHeight="1">
      <c r="A101" s="17" t="str">
        <f t="shared" ref="A101:A106" ca="1" si="5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13.1</v>
      </c>
      <c r="B101" s="64" t="s">
        <v>114</v>
      </c>
      <c r="C101" s="18" t="s">
        <v>25</v>
      </c>
      <c r="D101" s="65">
        <v>4.2</v>
      </c>
      <c r="E101" s="74">
        <v>45155</v>
      </c>
      <c r="F101" s="26">
        <f t="shared" si="55"/>
        <v>45155</v>
      </c>
      <c r="G101" s="76">
        <v>1</v>
      </c>
      <c r="H101" s="77">
        <v>0</v>
      </c>
      <c r="I101" s="19">
        <f t="shared" si="56"/>
        <v>1</v>
      </c>
      <c r="J101" s="24"/>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row>
    <row r="102" spans="1:66" s="18" customFormat="1" ht="17.45">
      <c r="A102" s="17" t="str">
        <f t="shared" ca="1" si="57"/>
        <v>13.2</v>
      </c>
      <c r="B102" s="64" t="s">
        <v>115</v>
      </c>
      <c r="C102" s="18" t="s">
        <v>25</v>
      </c>
      <c r="D102" s="65">
        <v>4.3</v>
      </c>
      <c r="E102" s="74">
        <v>45168</v>
      </c>
      <c r="F102" s="26">
        <f t="shared" ref="F102" si="58">IF(ISBLANK(E102)," - ",IF(G102=0,E102,E102+G102-1))</f>
        <v>45168</v>
      </c>
      <c r="G102" s="76">
        <v>1</v>
      </c>
      <c r="H102" s="77">
        <v>0</v>
      </c>
      <c r="I102" s="19">
        <f t="shared" ref="I102" si="59">IF(OR(F102=0,E102=0)," - ",NETWORKDAYS(E102,F102))</f>
        <v>1</v>
      </c>
      <c r="J102" s="24"/>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row>
    <row r="103" spans="1:66" s="18" customFormat="1" ht="17.45">
      <c r="A103" s="17" t="str">
        <f t="shared" ca="1" si="57"/>
        <v>13.3</v>
      </c>
      <c r="B103" s="64" t="s">
        <v>116</v>
      </c>
      <c r="C103" s="18" t="s">
        <v>25</v>
      </c>
      <c r="D103" s="65">
        <v>13.2</v>
      </c>
      <c r="E103" s="74">
        <v>45173</v>
      </c>
      <c r="F103" s="26">
        <f t="shared" ref="F103:F104" si="60">IF(ISBLANK(E103)," - ",IF(G103=0,E103,E103+G103-1))</f>
        <v>45177</v>
      </c>
      <c r="G103" s="76">
        <v>5</v>
      </c>
      <c r="H103" s="77">
        <v>0</v>
      </c>
      <c r="I103" s="19">
        <f t="shared" ref="I103:I104" si="61">IF(OR(F103=0,E103=0)," - ",NETWORKDAYS(E103,F103))</f>
        <v>5</v>
      </c>
      <c r="J103" s="24"/>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row>
    <row r="104" spans="1:66" s="18" customFormat="1" ht="17.45">
      <c r="A104" s="17" t="str">
        <f t="shared" ca="1" si="57"/>
        <v>13.4</v>
      </c>
      <c r="B104" s="64" t="s">
        <v>117</v>
      </c>
      <c r="C104" s="18" t="s">
        <v>25</v>
      </c>
      <c r="D104" s="65">
        <v>13.3</v>
      </c>
      <c r="E104" s="74">
        <v>45175</v>
      </c>
      <c r="F104" s="26">
        <f t="shared" si="60"/>
        <v>45181</v>
      </c>
      <c r="G104" s="76">
        <v>7</v>
      </c>
      <c r="H104" s="77">
        <v>0</v>
      </c>
      <c r="I104" s="19">
        <f t="shared" si="61"/>
        <v>5</v>
      </c>
      <c r="J104" s="24"/>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row>
    <row r="105" spans="1:66" s="18" customFormat="1" ht="17.45">
      <c r="A105" s="17" t="str">
        <f t="shared" ca="1" si="57"/>
        <v>13.5</v>
      </c>
      <c r="B105" s="64" t="s">
        <v>118</v>
      </c>
      <c r="C105" s="18" t="s">
        <v>25</v>
      </c>
      <c r="D105" s="65">
        <v>4.2</v>
      </c>
      <c r="E105" s="74">
        <v>45163</v>
      </c>
      <c r="F105" s="26">
        <f t="shared" si="55"/>
        <v>45168</v>
      </c>
      <c r="G105" s="76">
        <v>6</v>
      </c>
      <c r="H105" s="77">
        <v>0</v>
      </c>
      <c r="I105" s="19">
        <f t="shared" si="56"/>
        <v>4</v>
      </c>
      <c r="J105" s="24"/>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row>
    <row r="106" spans="1:66" s="18" customFormat="1" ht="17.45">
      <c r="A106" s="17" t="str">
        <f t="shared" ca="1" si="57"/>
        <v>13.6</v>
      </c>
      <c r="B106" s="64" t="s">
        <v>119</v>
      </c>
      <c r="C106" s="18" t="s">
        <v>25</v>
      </c>
      <c r="D106" s="65">
        <v>13.4</v>
      </c>
      <c r="E106" s="74">
        <v>45181</v>
      </c>
      <c r="F106" s="26">
        <f t="shared" si="55"/>
        <v>45181</v>
      </c>
      <c r="G106" s="76">
        <v>1</v>
      </c>
      <c r="H106" s="77">
        <v>0</v>
      </c>
      <c r="I106" s="19">
        <f t="shared" si="56"/>
        <v>1</v>
      </c>
      <c r="J106" s="24"/>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row>
    <row r="107" spans="1:66" s="15" customFormat="1" ht="17.45">
      <c r="A107" s="67" t="str">
        <f ca="1">IF(ISERROR(VALUE(SUBSTITUTE(prevWBS,".",""))),"1",IF(ISERROR(FIND("`",SUBSTITUTE(prevWBS,".","`",1))),TEXT(VALUE(prevWBS)+1,"#"),TEXT(VALUE(LEFT(prevWBS,FIND("`",SUBSTITUTE(prevWBS,".","`",1))-1))+1,"#")))</f>
        <v>14</v>
      </c>
      <c r="B107" s="68" t="s">
        <v>120</v>
      </c>
      <c r="D107" s="69"/>
      <c r="E107" s="75"/>
      <c r="F107" s="27" t="str">
        <f t="shared" ref="F107:F152" si="62">IF(ISBLANK(E107)," - ",IF(G107=0,E107,E107+G107-1))</f>
        <v xml:space="preserve"> - </v>
      </c>
      <c r="G107" s="78"/>
      <c r="H107" s="79"/>
      <c r="I107" s="16" t="str">
        <f t="shared" ref="I107:I152" si="63">IF(OR(F107=0,E107=0)," - ",NETWORKDAYS(E107,F107))</f>
        <v xml:space="preserve"> - </v>
      </c>
      <c r="J107" s="25"/>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row>
    <row r="108" spans="1:66" s="18" customFormat="1" ht="17.45">
      <c r="A108"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14.1</v>
      </c>
      <c r="B108" s="64" t="s">
        <v>121</v>
      </c>
      <c r="C108" s="18" t="s">
        <v>17</v>
      </c>
      <c r="D108" s="65">
        <v>11.4</v>
      </c>
      <c r="E108" s="74">
        <v>45184</v>
      </c>
      <c r="F108" s="26">
        <f t="shared" si="62"/>
        <v>45184</v>
      </c>
      <c r="G108" s="76">
        <v>1</v>
      </c>
      <c r="H108" s="77">
        <v>0</v>
      </c>
      <c r="I108" s="19">
        <f t="shared" si="63"/>
        <v>1</v>
      </c>
      <c r="J108" s="24"/>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row>
    <row r="109" spans="1:66" s="18" customFormat="1" ht="17.45">
      <c r="A109"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14.2</v>
      </c>
      <c r="B109" s="64" t="s">
        <v>122</v>
      </c>
      <c r="C109" s="18" t="s">
        <v>17</v>
      </c>
      <c r="D109" s="65">
        <v>6.14</v>
      </c>
      <c r="E109" s="74">
        <v>45184</v>
      </c>
      <c r="F109" s="26">
        <f t="shared" ref="F109" si="64">IF(ISBLANK(E109)," - ",IF(G109=0,E109,E109+G109-1))</f>
        <v>45233</v>
      </c>
      <c r="G109" s="76">
        <v>50</v>
      </c>
      <c r="H109" s="77">
        <v>0</v>
      </c>
      <c r="I109" s="19">
        <f t="shared" ref="I109" si="65">IF(OR(F109=0,E109=0)," - ",NETWORKDAYS(E109,F109))</f>
        <v>36</v>
      </c>
      <c r="J109" s="24"/>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row>
    <row r="110" spans="1:66" s="18" customFormat="1" ht="17.45">
      <c r="A110"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14.3</v>
      </c>
      <c r="B110" s="64" t="s">
        <v>123</v>
      </c>
      <c r="C110" s="18" t="s">
        <v>17</v>
      </c>
      <c r="D110" s="65">
        <v>14.2</v>
      </c>
      <c r="E110" s="74">
        <v>45186</v>
      </c>
      <c r="F110" s="26">
        <f t="shared" si="62"/>
        <v>45235</v>
      </c>
      <c r="G110" s="76">
        <v>50</v>
      </c>
      <c r="H110" s="77">
        <v>0</v>
      </c>
      <c r="I110" s="19">
        <f t="shared" si="63"/>
        <v>35</v>
      </c>
      <c r="J110" s="24"/>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row>
    <row r="111" spans="1:66" s="18" customFormat="1" ht="23.1">
      <c r="A111"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14.4</v>
      </c>
      <c r="B111" s="64" t="s">
        <v>124</v>
      </c>
      <c r="C111" s="18" t="s">
        <v>17</v>
      </c>
      <c r="D111" s="65">
        <v>6.7</v>
      </c>
      <c r="E111" s="74">
        <v>45236</v>
      </c>
      <c r="F111" s="26">
        <f t="shared" si="62"/>
        <v>45245</v>
      </c>
      <c r="G111" s="76">
        <v>10</v>
      </c>
      <c r="H111" s="77">
        <v>0</v>
      </c>
      <c r="I111" s="19">
        <f t="shared" si="63"/>
        <v>8</v>
      </c>
      <c r="J111" s="24"/>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row>
    <row r="112" spans="1:66" s="18" customFormat="1" ht="17.45">
      <c r="A112"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14.5</v>
      </c>
      <c r="B112" s="64" t="s">
        <v>125</v>
      </c>
      <c r="C112" s="18" t="s">
        <v>17</v>
      </c>
      <c r="D112" s="65">
        <v>14.2</v>
      </c>
      <c r="E112" s="74">
        <v>45246</v>
      </c>
      <c r="F112" s="26">
        <f t="shared" ref="F112" si="66">IF(ISBLANK(E112)," - ",IF(G112=0,E112,E112+G112-1))</f>
        <v>45247</v>
      </c>
      <c r="G112" s="76">
        <v>2</v>
      </c>
      <c r="H112" s="77">
        <v>0</v>
      </c>
      <c r="I112" s="19">
        <f t="shared" ref="I112" si="67">IF(OR(F112=0,E112=0)," - ",NETWORKDAYS(E112,F112))</f>
        <v>2</v>
      </c>
      <c r="J112" s="24"/>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row>
    <row r="113" spans="1:66" s="15" customFormat="1" ht="17.45">
      <c r="A113" s="67" t="str">
        <f ca="1">IF(ISERROR(VALUE(SUBSTITUTE(prevWBS,".",""))),"1",IF(ISERROR(FIND("`",SUBSTITUTE(prevWBS,".","`",1))),TEXT(VALUE(prevWBS)+1,"#"),TEXT(VALUE(LEFT(prevWBS,FIND("`",SUBSTITUTE(prevWBS,".","`",1))-1))+1,"#")))</f>
        <v>15</v>
      </c>
      <c r="B113" s="68" t="s">
        <v>126</v>
      </c>
      <c r="D113" s="69"/>
      <c r="E113" s="75"/>
      <c r="F113" s="27" t="str">
        <f t="shared" si="62"/>
        <v xml:space="preserve"> - </v>
      </c>
      <c r="G113" s="78"/>
      <c r="H113" s="79"/>
      <c r="I113" s="16" t="str">
        <f t="shared" si="63"/>
        <v xml:space="preserve"> - </v>
      </c>
      <c r="J113" s="25"/>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row>
    <row r="114" spans="1:66" s="18" customFormat="1" ht="17.45">
      <c r="A114" s="17" t="str">
        <f t="shared" ref="A114:A119" ca="1" si="6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15.1</v>
      </c>
      <c r="B114" s="64" t="s">
        <v>121</v>
      </c>
      <c r="C114" s="18" t="s">
        <v>25</v>
      </c>
      <c r="D114" s="65">
        <v>11.4</v>
      </c>
      <c r="E114" s="74">
        <v>45184</v>
      </c>
      <c r="F114" s="26">
        <f t="shared" si="62"/>
        <v>45184</v>
      </c>
      <c r="G114" s="76">
        <v>1</v>
      </c>
      <c r="H114" s="77">
        <v>0</v>
      </c>
      <c r="I114" s="19">
        <f t="shared" si="63"/>
        <v>1</v>
      </c>
      <c r="J114" s="24"/>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row>
    <row r="115" spans="1:66" s="18" customFormat="1" ht="17.45">
      <c r="A115" s="17" t="str">
        <f t="shared" ca="1" si="68"/>
        <v>15.2</v>
      </c>
      <c r="B115" s="64" t="s">
        <v>127</v>
      </c>
      <c r="C115" s="18" t="s">
        <v>25</v>
      </c>
      <c r="D115" s="65">
        <v>8.3000000000000007</v>
      </c>
      <c r="E115" s="74">
        <v>45184</v>
      </c>
      <c r="F115" s="26">
        <f t="shared" si="62"/>
        <v>45185</v>
      </c>
      <c r="G115" s="76">
        <v>2</v>
      </c>
      <c r="H115" s="77">
        <v>0</v>
      </c>
      <c r="I115" s="19">
        <f t="shared" si="63"/>
        <v>1</v>
      </c>
      <c r="J115" s="24"/>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row>
    <row r="116" spans="1:66" s="18" customFormat="1" ht="17.45">
      <c r="A116" s="17" t="str">
        <f t="shared" ca="1" si="68"/>
        <v>15.3</v>
      </c>
      <c r="B116" s="64" t="s">
        <v>128</v>
      </c>
      <c r="C116" s="18" t="s">
        <v>25</v>
      </c>
      <c r="D116" s="65">
        <v>15.2</v>
      </c>
      <c r="E116" s="74">
        <v>45229</v>
      </c>
      <c r="F116" s="26">
        <f t="shared" si="62"/>
        <v>45237</v>
      </c>
      <c r="G116" s="76">
        <v>9</v>
      </c>
      <c r="H116" s="77">
        <v>0</v>
      </c>
      <c r="I116" s="19">
        <f t="shared" si="63"/>
        <v>7</v>
      </c>
      <c r="J116" s="24"/>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row>
    <row r="117" spans="1:66" s="18" customFormat="1" ht="17.45">
      <c r="A117" s="17" t="str">
        <f t="shared" ca="1" si="68"/>
        <v>15.4</v>
      </c>
      <c r="B117" s="64" t="s">
        <v>129</v>
      </c>
      <c r="C117" s="18" t="s">
        <v>25</v>
      </c>
      <c r="D117" s="65">
        <v>15.3</v>
      </c>
      <c r="E117" s="74">
        <v>45237</v>
      </c>
      <c r="F117" s="26">
        <f t="shared" si="62"/>
        <v>45245</v>
      </c>
      <c r="G117" s="76">
        <v>9</v>
      </c>
      <c r="H117" s="77">
        <v>0</v>
      </c>
      <c r="I117" s="19">
        <f t="shared" si="63"/>
        <v>7</v>
      </c>
      <c r="J117" s="24"/>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row>
    <row r="118" spans="1:66" s="18" customFormat="1" ht="23.1">
      <c r="A118" s="17" t="str">
        <f t="shared" ca="1" si="68"/>
        <v>15.5</v>
      </c>
      <c r="B118" s="64" t="s">
        <v>130</v>
      </c>
      <c r="C118" s="18" t="s">
        <v>25</v>
      </c>
      <c r="D118" s="65">
        <v>8.1999999999999993</v>
      </c>
      <c r="E118" s="74">
        <v>45245</v>
      </c>
      <c r="F118" s="26">
        <f t="shared" ref="F118" si="69">IF(ISBLANK(E118)," - ",IF(G118=0,E118,E118+G118-1))</f>
        <v>45246</v>
      </c>
      <c r="G118" s="76">
        <v>2</v>
      </c>
      <c r="H118" s="77">
        <v>0</v>
      </c>
      <c r="I118" s="19">
        <f t="shared" ref="I118" si="70">IF(OR(F118=0,E118=0)," - ",NETWORKDAYS(E118,F118))</f>
        <v>2</v>
      </c>
      <c r="J118" s="24"/>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row>
    <row r="119" spans="1:66" s="18" customFormat="1" ht="17.45">
      <c r="A119" s="17" t="str">
        <f t="shared" ca="1" si="68"/>
        <v>15.6</v>
      </c>
      <c r="B119" s="64" t="s">
        <v>131</v>
      </c>
      <c r="C119" s="18" t="s">
        <v>25</v>
      </c>
      <c r="D119" s="65">
        <v>15.3</v>
      </c>
      <c r="E119" s="74">
        <v>45246</v>
      </c>
      <c r="F119" s="26">
        <f t="shared" si="62"/>
        <v>45246</v>
      </c>
      <c r="G119" s="76">
        <v>1</v>
      </c>
      <c r="H119" s="77">
        <v>0</v>
      </c>
      <c r="I119" s="19">
        <f t="shared" si="63"/>
        <v>1</v>
      </c>
      <c r="J119" s="24"/>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row>
    <row r="120" spans="1:66" s="15" customFormat="1" ht="17.45">
      <c r="A120" s="67" t="str">
        <f ca="1">IF(ISERROR(VALUE(SUBSTITUTE(prevWBS,".",""))),"1",IF(ISERROR(FIND("`",SUBSTITUTE(prevWBS,".","`",1))),TEXT(VALUE(prevWBS)+1,"#"),TEXT(VALUE(LEFT(prevWBS,FIND("`",SUBSTITUTE(prevWBS,".","`",1))-1))+1,"#")))</f>
        <v>16</v>
      </c>
      <c r="B120" s="68" t="s">
        <v>132</v>
      </c>
      <c r="D120" s="69"/>
      <c r="E120" s="75"/>
      <c r="F120" s="27" t="str">
        <f t="shared" si="62"/>
        <v xml:space="preserve"> - </v>
      </c>
      <c r="G120" s="78"/>
      <c r="H120" s="79"/>
      <c r="I120" s="16" t="str">
        <f t="shared" si="63"/>
        <v xml:space="preserve"> - </v>
      </c>
      <c r="J120" s="25"/>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row>
    <row r="121" spans="1:66" s="18" customFormat="1" ht="17.45">
      <c r="A121"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16.1</v>
      </c>
      <c r="B121" s="64" t="s">
        <v>133</v>
      </c>
      <c r="C121" s="18" t="s">
        <v>17</v>
      </c>
      <c r="D121" s="65">
        <v>1.8</v>
      </c>
      <c r="E121" s="74">
        <v>45184</v>
      </c>
      <c r="F121" s="26">
        <f t="shared" si="62"/>
        <v>45184</v>
      </c>
      <c r="G121" s="76">
        <v>1</v>
      </c>
      <c r="H121" s="77">
        <v>0</v>
      </c>
      <c r="I121" s="19">
        <f t="shared" si="63"/>
        <v>1</v>
      </c>
      <c r="J121" s="24"/>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row>
    <row r="122" spans="1:66" s="18" customFormat="1" ht="17.45">
      <c r="A122"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16.2</v>
      </c>
      <c r="B122" s="64" t="s">
        <v>134</v>
      </c>
      <c r="C122" s="18" t="s">
        <v>17</v>
      </c>
      <c r="D122" s="65">
        <v>3.2</v>
      </c>
      <c r="E122" s="74">
        <v>45187</v>
      </c>
      <c r="F122" s="26">
        <f t="shared" ref="F122:F124" si="71">IF(ISBLANK(E122)," - ",IF(G122=0,E122,E122+G122-1))</f>
        <v>45191</v>
      </c>
      <c r="G122" s="76">
        <v>5</v>
      </c>
      <c r="H122" s="77">
        <v>0</v>
      </c>
      <c r="I122" s="19">
        <f t="shared" ref="I122:I124" si="72">IF(OR(F122=0,E122=0)," - ",NETWORKDAYS(E122,F122))</f>
        <v>5</v>
      </c>
      <c r="J122" s="24"/>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row>
    <row r="123" spans="1:66" s="18" customFormat="1" ht="17.45">
      <c r="A123"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16.2.1</v>
      </c>
      <c r="B123" s="66" t="s">
        <v>135</v>
      </c>
      <c r="C123" s="18" t="s">
        <v>17</v>
      </c>
      <c r="D123" s="65" t="s">
        <v>44</v>
      </c>
      <c r="E123" s="74">
        <v>45187</v>
      </c>
      <c r="F123" s="26">
        <f t="shared" si="71"/>
        <v>45187</v>
      </c>
      <c r="G123" s="76">
        <v>1</v>
      </c>
      <c r="H123" s="77">
        <v>0</v>
      </c>
      <c r="I123" s="19">
        <f t="shared" si="72"/>
        <v>1</v>
      </c>
      <c r="J123" s="24"/>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row>
    <row r="124" spans="1:66" s="18" customFormat="1" ht="23.1">
      <c r="A124"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16.2.2</v>
      </c>
      <c r="B124" s="66" t="s">
        <v>136</v>
      </c>
      <c r="C124" s="18" t="s">
        <v>17</v>
      </c>
      <c r="D124" s="65" t="s">
        <v>137</v>
      </c>
      <c r="E124" s="74">
        <v>45188</v>
      </c>
      <c r="F124" s="26">
        <f t="shared" si="71"/>
        <v>45188</v>
      </c>
      <c r="G124" s="76">
        <v>1</v>
      </c>
      <c r="H124" s="77">
        <v>0</v>
      </c>
      <c r="I124" s="19">
        <f t="shared" si="72"/>
        <v>1</v>
      </c>
      <c r="J124" s="24"/>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row>
    <row r="125" spans="1:66" s="18" customFormat="1" ht="17.45">
      <c r="A125"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16.2.3</v>
      </c>
      <c r="B125" s="66" t="s">
        <v>138</v>
      </c>
      <c r="C125" s="18" t="s">
        <v>17</v>
      </c>
      <c r="D125" s="65">
        <v>3.2</v>
      </c>
      <c r="E125" s="74">
        <v>45188</v>
      </c>
      <c r="F125" s="26">
        <f t="shared" ref="F125:F131" si="73">IF(ISBLANK(E125)," - ",IF(G125=0,E125,E125+G125-1))</f>
        <v>45188</v>
      </c>
      <c r="G125" s="76">
        <v>1</v>
      </c>
      <c r="H125" s="77">
        <v>0</v>
      </c>
      <c r="I125" s="19">
        <f t="shared" ref="I125:I129" si="74">IF(OR(F125=0,E125=0)," - ",NETWORKDAYS(E125,F125))</f>
        <v>1</v>
      </c>
      <c r="J125" s="24"/>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row>
    <row r="126" spans="1:66" s="18" customFormat="1" ht="17.45">
      <c r="A126" s="17" t="str">
        <f t="shared" ref="A126:A131" ca="1" si="7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16.3</v>
      </c>
      <c r="B126" s="64" t="s">
        <v>139</v>
      </c>
      <c r="C126" s="18" t="s">
        <v>17</v>
      </c>
      <c r="D126" s="65">
        <v>3.6</v>
      </c>
      <c r="E126" s="74">
        <v>45189</v>
      </c>
      <c r="F126" s="26">
        <f t="shared" si="73"/>
        <v>45189</v>
      </c>
      <c r="G126" s="76">
        <v>1</v>
      </c>
      <c r="H126" s="77">
        <v>0</v>
      </c>
      <c r="I126" s="19">
        <f t="shared" si="74"/>
        <v>1</v>
      </c>
      <c r="J126" s="24"/>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row>
    <row r="127" spans="1:66" s="18" customFormat="1" ht="17.45">
      <c r="A127" s="17" t="str">
        <f t="shared" ca="1" si="75"/>
        <v>16.4</v>
      </c>
      <c r="B127" s="64" t="s">
        <v>140</v>
      </c>
      <c r="C127" s="18" t="s">
        <v>17</v>
      </c>
      <c r="D127" s="65">
        <v>16.3</v>
      </c>
      <c r="E127" s="74">
        <v>45190</v>
      </c>
      <c r="F127" s="26">
        <f t="shared" si="73"/>
        <v>45190</v>
      </c>
      <c r="G127" s="76">
        <v>1</v>
      </c>
      <c r="H127" s="77">
        <v>0</v>
      </c>
      <c r="I127" s="19">
        <f t="shared" si="74"/>
        <v>1</v>
      </c>
      <c r="J127" s="24"/>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row>
    <row r="128" spans="1:66" s="18" customFormat="1" ht="17.45">
      <c r="A128" s="17" t="str">
        <f t="shared" ca="1" si="75"/>
        <v>16.5</v>
      </c>
      <c r="B128" s="64" t="s">
        <v>141</v>
      </c>
      <c r="C128" s="18" t="s">
        <v>17</v>
      </c>
      <c r="D128" s="65">
        <v>16.399999999999999</v>
      </c>
      <c r="E128" s="74">
        <v>45191</v>
      </c>
      <c r="F128" s="26">
        <f t="shared" si="73"/>
        <v>45195</v>
      </c>
      <c r="G128" s="76">
        <v>5</v>
      </c>
      <c r="H128" s="77">
        <v>0</v>
      </c>
      <c r="I128" s="19">
        <f t="shared" si="74"/>
        <v>3</v>
      </c>
      <c r="J128" s="24"/>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row>
    <row r="129" spans="1:66" s="18" customFormat="1" ht="17.45">
      <c r="A129" s="17" t="str">
        <f t="shared" ca="1" si="75"/>
        <v>16.6</v>
      </c>
      <c r="B129" s="64" t="s">
        <v>142</v>
      </c>
      <c r="C129" s="18" t="s">
        <v>17</v>
      </c>
      <c r="D129" s="65">
        <v>16.5</v>
      </c>
      <c r="E129" s="74">
        <v>45195</v>
      </c>
      <c r="F129" s="26">
        <f t="shared" si="73"/>
        <v>45198</v>
      </c>
      <c r="G129" s="76">
        <v>4</v>
      </c>
      <c r="H129" s="77">
        <v>0</v>
      </c>
      <c r="I129" s="19">
        <f t="shared" si="74"/>
        <v>4</v>
      </c>
      <c r="J129" s="24"/>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row>
    <row r="130" spans="1:66" s="18" customFormat="1" ht="17.45">
      <c r="A130" s="17" t="str">
        <f t="shared" ca="1" si="75"/>
        <v>16.7</v>
      </c>
      <c r="B130" s="64" t="s">
        <v>143</v>
      </c>
      <c r="C130" s="18" t="s">
        <v>17</v>
      </c>
      <c r="D130" s="65">
        <v>16.5</v>
      </c>
      <c r="E130" s="74">
        <v>45195</v>
      </c>
      <c r="F130" s="26">
        <f t="shared" si="73"/>
        <v>45198</v>
      </c>
      <c r="G130" s="76">
        <v>4</v>
      </c>
      <c r="H130" s="77">
        <v>0</v>
      </c>
      <c r="I130" s="19">
        <f t="shared" si="63"/>
        <v>4</v>
      </c>
      <c r="J130" s="24"/>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row>
    <row r="131" spans="1:66" s="18" customFormat="1" ht="17.45">
      <c r="A131" s="17" t="str">
        <f t="shared" ca="1" si="75"/>
        <v>16.8</v>
      </c>
      <c r="B131" s="64" t="s">
        <v>144</v>
      </c>
      <c r="C131" s="18" t="s">
        <v>17</v>
      </c>
      <c r="D131" s="65" t="s">
        <v>145</v>
      </c>
      <c r="E131" s="74">
        <v>45188</v>
      </c>
      <c r="F131" s="26">
        <f t="shared" si="73"/>
        <v>45198</v>
      </c>
      <c r="G131" s="76">
        <v>11</v>
      </c>
      <c r="H131" s="77">
        <v>0</v>
      </c>
      <c r="I131" s="19">
        <f t="shared" si="63"/>
        <v>9</v>
      </c>
      <c r="J131" s="24"/>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row>
    <row r="132" spans="1:66" s="15" customFormat="1" ht="17.45">
      <c r="A132" s="67" t="str">
        <f ca="1">IF(ISERROR(VALUE(SUBSTITUTE(prevWBS,".",""))),"1",IF(ISERROR(FIND("`",SUBSTITUTE(prevWBS,".","`",1))),TEXT(VALUE(prevWBS)+1,"#"),TEXT(VALUE(LEFT(prevWBS,FIND("`",SUBSTITUTE(prevWBS,".","`",1))-1))+1,"#")))</f>
        <v>17</v>
      </c>
      <c r="B132" s="68" t="s">
        <v>146</v>
      </c>
      <c r="D132" s="69"/>
      <c r="E132" s="75"/>
      <c r="F132" s="27" t="str">
        <f t="shared" si="62"/>
        <v xml:space="preserve"> - </v>
      </c>
      <c r="G132" s="78"/>
      <c r="H132" s="79"/>
      <c r="I132" s="16" t="str">
        <f t="shared" si="63"/>
        <v xml:space="preserve"> - </v>
      </c>
      <c r="J132" s="25"/>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row>
    <row r="133" spans="1:66" s="18" customFormat="1" ht="17.45">
      <c r="A133" s="17" t="str">
        <f t="shared" ref="A133:A138" ca="1" si="7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17.1</v>
      </c>
      <c r="B133" s="64" t="s">
        <v>121</v>
      </c>
      <c r="C133" s="18" t="s">
        <v>25</v>
      </c>
      <c r="D133" s="65">
        <v>11.4</v>
      </c>
      <c r="E133" s="74">
        <v>45187</v>
      </c>
      <c r="F133" s="26">
        <f t="shared" si="62"/>
        <v>45187</v>
      </c>
      <c r="G133" s="76">
        <v>1</v>
      </c>
      <c r="H133" s="77">
        <v>0</v>
      </c>
      <c r="I133" s="19">
        <f t="shared" si="63"/>
        <v>1</v>
      </c>
      <c r="J133" s="24"/>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row>
    <row r="134" spans="1:66" s="18" customFormat="1" ht="17.45">
      <c r="A134" s="17" t="str">
        <f t="shared" ca="1" si="76"/>
        <v>17.2</v>
      </c>
      <c r="B134" s="64" t="s">
        <v>147</v>
      </c>
      <c r="C134" s="18" t="s">
        <v>25</v>
      </c>
      <c r="D134" s="65">
        <v>9.3000000000000007</v>
      </c>
      <c r="E134" s="74">
        <v>45188</v>
      </c>
      <c r="F134" s="26">
        <f t="shared" ref="F134:F136" si="77">IF(ISBLANK(E134)," - ",IF(G134=0,E134,E134+G134-1))</f>
        <v>45188</v>
      </c>
      <c r="G134" s="76">
        <v>1</v>
      </c>
      <c r="H134" s="77">
        <v>0</v>
      </c>
      <c r="I134" s="19">
        <f t="shared" ref="I134:I136" si="78">IF(OR(F134=0,E134=0)," - ",NETWORKDAYS(E134,F134))</f>
        <v>1</v>
      </c>
      <c r="J134" s="24"/>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row>
    <row r="135" spans="1:66" s="18" customFormat="1" ht="17.45">
      <c r="A135" s="17" t="str">
        <f t="shared" ca="1" si="76"/>
        <v>17.3</v>
      </c>
      <c r="B135" s="64" t="s">
        <v>148</v>
      </c>
      <c r="C135" s="18" t="s">
        <v>25</v>
      </c>
      <c r="D135" s="65">
        <v>17.2</v>
      </c>
      <c r="E135" s="74">
        <v>45201</v>
      </c>
      <c r="F135" s="26">
        <f t="shared" si="77"/>
        <v>45210</v>
      </c>
      <c r="G135" s="76">
        <v>10</v>
      </c>
      <c r="H135" s="77">
        <v>0</v>
      </c>
      <c r="I135" s="19">
        <f t="shared" si="78"/>
        <v>8</v>
      </c>
      <c r="J135" s="24"/>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row>
    <row r="136" spans="1:66" s="18" customFormat="1" ht="17.45">
      <c r="A136" s="17" t="str">
        <f t="shared" ca="1" si="76"/>
        <v>17.4</v>
      </c>
      <c r="B136" s="64" t="s">
        <v>149</v>
      </c>
      <c r="C136" s="18" t="s">
        <v>25</v>
      </c>
      <c r="D136" s="65">
        <v>17.3</v>
      </c>
      <c r="E136" s="74">
        <v>45203</v>
      </c>
      <c r="F136" s="26">
        <f t="shared" si="77"/>
        <v>45212</v>
      </c>
      <c r="G136" s="76">
        <v>10</v>
      </c>
      <c r="H136" s="77">
        <v>0</v>
      </c>
      <c r="I136" s="19">
        <f t="shared" si="78"/>
        <v>8</v>
      </c>
      <c r="J136" s="24"/>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row>
    <row r="137" spans="1:66" s="18" customFormat="1" ht="23.1">
      <c r="A137" s="17" t="str">
        <f t="shared" ca="1" si="76"/>
        <v>17.5</v>
      </c>
      <c r="B137" s="64" t="s">
        <v>150</v>
      </c>
      <c r="C137" s="18" t="s">
        <v>25</v>
      </c>
      <c r="D137" s="65">
        <v>9.1999999999999993</v>
      </c>
      <c r="E137" s="74">
        <v>45212</v>
      </c>
      <c r="F137" s="26">
        <f t="shared" si="62"/>
        <v>45213</v>
      </c>
      <c r="G137" s="76">
        <v>2</v>
      </c>
      <c r="H137" s="77">
        <v>0</v>
      </c>
      <c r="I137" s="19">
        <f t="shared" si="63"/>
        <v>1</v>
      </c>
      <c r="J137" s="24"/>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row>
    <row r="138" spans="1:66" s="18" customFormat="1" ht="17.45">
      <c r="A138" s="17" t="str">
        <f t="shared" ca="1" si="76"/>
        <v>17.6</v>
      </c>
      <c r="B138" s="64" t="s">
        <v>151</v>
      </c>
      <c r="C138" s="18" t="s">
        <v>25</v>
      </c>
      <c r="D138" s="65">
        <v>17.3</v>
      </c>
      <c r="E138" s="74">
        <v>45216</v>
      </c>
      <c r="F138" s="26">
        <f t="shared" si="62"/>
        <v>45216</v>
      </c>
      <c r="G138" s="76">
        <v>1</v>
      </c>
      <c r="H138" s="77">
        <v>0</v>
      </c>
      <c r="I138" s="19">
        <f t="shared" si="63"/>
        <v>1</v>
      </c>
      <c r="J138" s="24"/>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row>
    <row r="139" spans="1:66" s="15" customFormat="1" ht="17.45">
      <c r="A139" s="67" t="str">
        <f ca="1">IF(ISERROR(VALUE(SUBSTITUTE(prevWBS,".",""))),"1",IF(ISERROR(FIND("`",SUBSTITUTE(prevWBS,".","`",1))),TEXT(VALUE(prevWBS)+1,"#"),TEXT(VALUE(LEFT(prevWBS,FIND("`",SUBSTITUTE(prevWBS,".","`",1))-1))+1,"#")))</f>
        <v>18</v>
      </c>
      <c r="B139" s="68" t="s">
        <v>152</v>
      </c>
      <c r="D139" s="69"/>
      <c r="E139" s="75"/>
      <c r="F139" s="27" t="str">
        <f t="shared" si="62"/>
        <v xml:space="preserve"> - </v>
      </c>
      <c r="G139" s="78"/>
      <c r="H139" s="79"/>
      <c r="I139" s="16" t="str">
        <f t="shared" si="63"/>
        <v xml:space="preserve"> - </v>
      </c>
      <c r="J139" s="25"/>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row>
    <row r="140" spans="1:66" s="18" customFormat="1" ht="17.45">
      <c r="A140" s="17" t="str">
        <f t="shared" ref="A140:A186" ca="1" si="7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B140" s="64" t="s">
        <v>153</v>
      </c>
      <c r="C140" s="18" t="s">
        <v>17</v>
      </c>
      <c r="D140" s="65">
        <v>1.8</v>
      </c>
      <c r="E140" s="74">
        <v>45243</v>
      </c>
      <c r="F140" s="26">
        <f t="shared" si="62"/>
        <v>45243</v>
      </c>
      <c r="G140" s="76">
        <v>1</v>
      </c>
      <c r="H140" s="77">
        <v>0</v>
      </c>
      <c r="I140" s="19">
        <f t="shared" si="63"/>
        <v>1</v>
      </c>
      <c r="J140" s="24"/>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row>
    <row r="141" spans="1:66" s="18" customFormat="1" ht="17.45">
      <c r="A141" s="17" t="str">
        <f t="shared" ca="1" si="79"/>
        <v>18.2</v>
      </c>
      <c r="B141" s="64" t="s">
        <v>154</v>
      </c>
      <c r="C141" s="18" t="s">
        <v>40</v>
      </c>
      <c r="D141" s="65">
        <v>3.4</v>
      </c>
      <c r="E141" s="74">
        <v>45245</v>
      </c>
      <c r="F141" s="26">
        <f t="shared" ref="F141:F145" si="80">IF(ISBLANK(E141)," - ",IF(G141=0,E141,E141+G141-1))</f>
        <v>45247</v>
      </c>
      <c r="G141" s="76">
        <v>3</v>
      </c>
      <c r="H141" s="77">
        <v>0</v>
      </c>
      <c r="I141" s="19">
        <f t="shared" ref="I141:I145" si="81">IF(OR(F141=0,E141=0)," - ",NETWORKDAYS(E141,F141))</f>
        <v>3</v>
      </c>
      <c r="J141" s="24"/>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c r="BJ141" s="17"/>
      <c r="BK141" s="17"/>
      <c r="BL141" s="17"/>
      <c r="BM141" s="17"/>
      <c r="BN141" s="17"/>
    </row>
    <row r="142" spans="1:66" s="18" customFormat="1" ht="17.45">
      <c r="A142" s="17" t="str">
        <f t="shared" ca="1" si="79"/>
        <v>18.3</v>
      </c>
      <c r="B142" s="64" t="s">
        <v>155</v>
      </c>
      <c r="C142" s="18" t="s">
        <v>25</v>
      </c>
      <c r="D142" s="65">
        <v>12.4</v>
      </c>
      <c r="E142" s="74">
        <v>45250</v>
      </c>
      <c r="F142" s="26">
        <f t="shared" ref="F142" si="82">IF(ISBLANK(E142)," - ",IF(G142=0,E142,E142+G142-1))</f>
        <v>45252</v>
      </c>
      <c r="G142" s="76">
        <v>3</v>
      </c>
      <c r="H142" s="77">
        <v>0</v>
      </c>
      <c r="I142" s="19">
        <f t="shared" ref="I142" si="83">IF(OR(F142=0,E142=0)," - ",NETWORKDAYS(E142,F142))</f>
        <v>3</v>
      </c>
      <c r="J142" s="24"/>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row>
    <row r="143" spans="1:66" s="18" customFormat="1" ht="17.45">
      <c r="A143" s="17" t="str">
        <f t="shared" ca="1" si="79"/>
        <v>18.4</v>
      </c>
      <c r="B143" s="64" t="s">
        <v>156</v>
      </c>
      <c r="C143" s="18" t="s">
        <v>25</v>
      </c>
      <c r="D143" s="65">
        <v>13.3</v>
      </c>
      <c r="E143" s="74">
        <v>45252</v>
      </c>
      <c r="F143" s="26">
        <f t="shared" si="80"/>
        <v>45254</v>
      </c>
      <c r="G143" s="76">
        <v>3</v>
      </c>
      <c r="H143" s="77">
        <v>0</v>
      </c>
      <c r="I143" s="19">
        <f t="shared" si="81"/>
        <v>3</v>
      </c>
      <c r="J143" s="24"/>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row>
    <row r="144" spans="1:66" s="18" customFormat="1" ht="17.45">
      <c r="A144" s="17" t="str">
        <f t="shared" ca="1" si="79"/>
        <v>18.5</v>
      </c>
      <c r="B144" s="64" t="s">
        <v>119</v>
      </c>
      <c r="C144" s="18" t="s">
        <v>25</v>
      </c>
      <c r="D144" s="65">
        <v>18.399999999999999</v>
      </c>
      <c r="E144" s="74">
        <v>45252</v>
      </c>
      <c r="F144" s="26">
        <f t="shared" ref="F144" si="84">IF(ISBLANK(E144)," - ",IF(G144=0,E144,E144+G144-1))</f>
        <v>45254</v>
      </c>
      <c r="G144" s="76">
        <v>3</v>
      </c>
      <c r="H144" s="77">
        <v>0</v>
      </c>
      <c r="I144" s="19">
        <f t="shared" ref="I144" si="85">IF(OR(F144=0,E144=0)," - ",NETWORKDAYS(E144,F144))</f>
        <v>3</v>
      </c>
      <c r="J144" s="24"/>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row>
    <row r="145" spans="1:66" s="18" customFormat="1" ht="17.45">
      <c r="A145" s="17" t="str">
        <f t="shared" ca="1" si="79"/>
        <v>18.6</v>
      </c>
      <c r="B145" s="64" t="s">
        <v>157</v>
      </c>
      <c r="C145" s="18" t="s">
        <v>17</v>
      </c>
      <c r="D145" s="65">
        <v>14.2</v>
      </c>
      <c r="E145" s="74">
        <v>45257</v>
      </c>
      <c r="F145" s="26">
        <f t="shared" si="80"/>
        <v>45261</v>
      </c>
      <c r="G145" s="76">
        <v>5</v>
      </c>
      <c r="H145" s="77">
        <v>0</v>
      </c>
      <c r="I145" s="19">
        <f t="shared" si="81"/>
        <v>5</v>
      </c>
      <c r="J145" s="24"/>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row>
    <row r="146" spans="1:66" s="18" customFormat="1" ht="17.45">
      <c r="A146" s="17" t="str">
        <f t="shared" ca="1" si="79"/>
        <v>18.7</v>
      </c>
      <c r="B146" s="64" t="s">
        <v>125</v>
      </c>
      <c r="C146" s="18" t="s">
        <v>17</v>
      </c>
      <c r="D146" s="65">
        <v>18.600000000000001</v>
      </c>
      <c r="E146" s="74">
        <v>45261</v>
      </c>
      <c r="F146" s="26">
        <f t="shared" ref="F146" si="86">IF(ISBLANK(E146)," - ",IF(G146=0,E146,E146+G146-1))</f>
        <v>45261</v>
      </c>
      <c r="G146" s="76">
        <v>1</v>
      </c>
      <c r="H146" s="77">
        <v>0</v>
      </c>
      <c r="I146" s="19">
        <f t="shared" ref="I146" si="87">IF(OR(F146=0,E146=0)," - ",NETWORKDAYS(E146,F146))</f>
        <v>1</v>
      </c>
      <c r="J146" s="24"/>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row>
    <row r="147" spans="1:66" s="18" customFormat="1" ht="17.45">
      <c r="A147" s="17" t="str">
        <f t="shared" ca="1" si="79"/>
        <v>18.8</v>
      </c>
      <c r="B147" s="64" t="s">
        <v>158</v>
      </c>
      <c r="C147" s="18" t="s">
        <v>25</v>
      </c>
      <c r="D147" s="65">
        <v>17.3</v>
      </c>
      <c r="E147" s="74">
        <v>45264</v>
      </c>
      <c r="F147" s="26">
        <f t="shared" si="62"/>
        <v>45266</v>
      </c>
      <c r="G147" s="76">
        <v>3</v>
      </c>
      <c r="H147" s="77">
        <v>0</v>
      </c>
      <c r="I147" s="19">
        <f t="shared" si="63"/>
        <v>3</v>
      </c>
      <c r="J147" s="24"/>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row>
    <row r="148" spans="1:66" s="18" customFormat="1" ht="17.45">
      <c r="A148" s="17" t="str">
        <f t="shared" ca="1" si="79"/>
        <v>18.9</v>
      </c>
      <c r="B148" s="64" t="s">
        <v>131</v>
      </c>
      <c r="C148" s="18" t="s">
        <v>25</v>
      </c>
      <c r="D148" s="65">
        <v>18.8</v>
      </c>
      <c r="E148" s="74">
        <v>45266</v>
      </c>
      <c r="F148" s="26">
        <f t="shared" ref="F148:F151" si="88">IF(ISBLANK(E148)," - ",IF(G148=0,E148,E148+G148-1))</f>
        <v>45266</v>
      </c>
      <c r="G148" s="76">
        <v>1</v>
      </c>
      <c r="H148" s="77">
        <v>0</v>
      </c>
      <c r="I148" s="19">
        <f t="shared" ref="I148:I151" si="89">IF(OR(F148=0,E148=0)," - ",NETWORKDAYS(E148,F148))</f>
        <v>1</v>
      </c>
      <c r="J148" s="24"/>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row>
    <row r="149" spans="1:66" s="18" customFormat="1" ht="17.45">
      <c r="A149" s="17" t="str">
        <f t="shared" ca="1" si="79"/>
        <v>18.10</v>
      </c>
      <c r="B149" s="64" t="s">
        <v>159</v>
      </c>
      <c r="C149" s="18" t="s">
        <v>17</v>
      </c>
      <c r="D149" s="65">
        <v>16.7</v>
      </c>
      <c r="E149" s="74">
        <v>45267</v>
      </c>
      <c r="F149" s="26">
        <f t="shared" si="88"/>
        <v>45271</v>
      </c>
      <c r="G149" s="76">
        <v>5</v>
      </c>
      <c r="H149" s="77">
        <v>0</v>
      </c>
      <c r="I149" s="19">
        <f t="shared" si="89"/>
        <v>3</v>
      </c>
      <c r="J149" s="24"/>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row>
    <row r="150" spans="1:66" s="18" customFormat="1" ht="17.45">
      <c r="A150" s="17" t="str">
        <f t="shared" ca="1" si="79"/>
        <v>18.11</v>
      </c>
      <c r="B150" s="64" t="s">
        <v>160</v>
      </c>
      <c r="C150" s="18" t="s">
        <v>17</v>
      </c>
      <c r="D150" s="72" t="s">
        <v>161</v>
      </c>
      <c r="E150" s="74">
        <v>45271</v>
      </c>
      <c r="F150" s="26">
        <f t="shared" ref="F150" si="90">IF(ISBLANK(E150)," - ",IF(G150=0,E150,E150+G150-1))</f>
        <v>45271</v>
      </c>
      <c r="G150" s="76">
        <v>1</v>
      </c>
      <c r="H150" s="77">
        <v>0</v>
      </c>
      <c r="I150" s="19">
        <f t="shared" ref="I150" si="91">IF(OR(F150=0,E150=0)," - ",NETWORKDAYS(E150,F150))</f>
        <v>1</v>
      </c>
      <c r="J150" s="24"/>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row>
    <row r="151" spans="1:66" s="18" customFormat="1" ht="17.45">
      <c r="A151" s="17" t="str">
        <f t="shared" ca="1" si="79"/>
        <v>18.12</v>
      </c>
      <c r="B151" s="64" t="s">
        <v>162</v>
      </c>
      <c r="C151" s="18" t="s">
        <v>25</v>
      </c>
      <c r="D151" s="65">
        <v>17.3</v>
      </c>
      <c r="E151" s="74">
        <v>45272</v>
      </c>
      <c r="F151" s="26">
        <f t="shared" si="88"/>
        <v>45274</v>
      </c>
      <c r="G151" s="76">
        <v>3</v>
      </c>
      <c r="H151" s="77">
        <v>0</v>
      </c>
      <c r="I151" s="19">
        <f t="shared" si="89"/>
        <v>3</v>
      </c>
      <c r="J151" s="24"/>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row>
    <row r="152" spans="1:66" s="18" customFormat="1" ht="17.45">
      <c r="A152" s="17" t="str">
        <f t="shared" ca="1" si="79"/>
        <v>18.13</v>
      </c>
      <c r="B152" s="64" t="s">
        <v>151</v>
      </c>
      <c r="C152" s="18" t="s">
        <v>25</v>
      </c>
      <c r="D152" s="65">
        <v>18.12</v>
      </c>
      <c r="E152" s="74">
        <v>45274</v>
      </c>
      <c r="F152" s="26">
        <f t="shared" si="62"/>
        <v>45274</v>
      </c>
      <c r="G152" s="76">
        <v>1</v>
      </c>
      <c r="H152" s="77">
        <v>0</v>
      </c>
      <c r="I152" s="19">
        <f t="shared" si="63"/>
        <v>1</v>
      </c>
      <c r="J152" s="24"/>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row>
    <row r="153" spans="1:66" s="18" customFormat="1" ht="17.45">
      <c r="A153" s="17" t="str">
        <f t="shared" ca="1" si="79"/>
        <v>18.14</v>
      </c>
      <c r="B153" s="64" t="s">
        <v>163</v>
      </c>
      <c r="C153" s="18" t="s">
        <v>164</v>
      </c>
      <c r="D153" s="65">
        <v>18</v>
      </c>
      <c r="E153" s="74">
        <v>45250</v>
      </c>
      <c r="F153" s="26">
        <f t="shared" ref="F153" si="92">IF(ISBLANK(E153)," - ",IF(G153=0,E153,E153+G153-1))</f>
        <v>45275</v>
      </c>
      <c r="G153" s="76">
        <v>26</v>
      </c>
      <c r="H153" s="77">
        <v>0</v>
      </c>
      <c r="I153" s="19">
        <f t="shared" ref="I153" si="93">IF(OR(F153=0,E153=0)," - ",NETWORKDAYS(E153,F153))</f>
        <v>20</v>
      </c>
      <c r="J153" s="24"/>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row>
    <row r="154" spans="1:66" s="18" customFormat="1" ht="17.45">
      <c r="A154" s="17" t="str">
        <f t="shared" ca="1" si="79"/>
        <v>18.15</v>
      </c>
      <c r="B154" s="64" t="s">
        <v>165</v>
      </c>
      <c r="C154" s="18" t="s">
        <v>164</v>
      </c>
      <c r="D154" s="65">
        <v>18.14</v>
      </c>
      <c r="E154" s="74">
        <v>45250</v>
      </c>
      <c r="F154" s="26">
        <f t="shared" ref="F154:F167" si="94">IF(ISBLANK(E154)," - ",IF(G154=0,E154,E154+G154-1))</f>
        <v>45275</v>
      </c>
      <c r="G154" s="76">
        <v>26</v>
      </c>
      <c r="H154" s="77">
        <v>0</v>
      </c>
      <c r="I154" s="19">
        <f t="shared" ref="I154:I167" si="95">IF(OR(F154=0,E154=0)," - ",NETWORKDAYS(E154,F154))</f>
        <v>20</v>
      </c>
      <c r="J154" s="24"/>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row>
    <row r="155" spans="1:66" s="15" customFormat="1" ht="17.45">
      <c r="A155" s="67" t="str">
        <f ca="1">IF(ISERROR(VALUE(SUBSTITUTE(prevWBS,".",""))),"1",IF(ISERROR(FIND("`",SUBSTITUTE(prevWBS,".","`",1))),TEXT(VALUE(prevWBS)+1,"#"),TEXT(VALUE(LEFT(prevWBS,FIND("`",SUBSTITUTE(prevWBS,".","`",1))-1))+1,"#")))</f>
        <v>19</v>
      </c>
      <c r="B155" s="68" t="s">
        <v>166</v>
      </c>
      <c r="D155" s="69"/>
      <c r="E155" s="75"/>
      <c r="F155" s="27" t="str">
        <f t="shared" si="94"/>
        <v xml:space="preserve"> - </v>
      </c>
      <c r="G155" s="78"/>
      <c r="H155" s="79"/>
      <c r="I155" s="16" t="str">
        <f t="shared" si="95"/>
        <v xml:space="preserve"> - </v>
      </c>
      <c r="J155" s="25"/>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row>
    <row r="156" spans="1:66" s="18" customFormat="1" ht="17.45">
      <c r="A156" s="17" t="str">
        <f t="shared" ca="1" si="79"/>
        <v>19.1</v>
      </c>
      <c r="B156" s="64" t="s">
        <v>167</v>
      </c>
      <c r="C156" s="18" t="s">
        <v>17</v>
      </c>
      <c r="D156" s="65">
        <v>1.8</v>
      </c>
      <c r="E156" s="74">
        <v>45278</v>
      </c>
      <c r="F156" s="26">
        <f t="shared" si="94"/>
        <v>45278</v>
      </c>
      <c r="G156" s="76">
        <v>1</v>
      </c>
      <c r="H156" s="77">
        <v>0</v>
      </c>
      <c r="I156" s="19">
        <f t="shared" si="95"/>
        <v>1</v>
      </c>
      <c r="J156" s="24"/>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row>
    <row r="157" spans="1:66" s="18" customFormat="1" ht="17.45">
      <c r="A157" s="17" t="str">
        <f t="shared" ca="1" si="79"/>
        <v>19.2</v>
      </c>
      <c r="B157" s="64" t="s">
        <v>168</v>
      </c>
      <c r="C157" s="18" t="s">
        <v>40</v>
      </c>
      <c r="D157" s="65">
        <v>3.4</v>
      </c>
      <c r="E157" s="74">
        <v>45279</v>
      </c>
      <c r="F157" s="26">
        <f t="shared" si="94"/>
        <v>45282</v>
      </c>
      <c r="G157" s="76">
        <v>4</v>
      </c>
      <c r="H157" s="77">
        <v>0</v>
      </c>
      <c r="I157" s="19">
        <f t="shared" si="95"/>
        <v>4</v>
      </c>
      <c r="J157" s="24"/>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row>
    <row r="158" spans="1:66" s="18" customFormat="1" ht="17.45">
      <c r="A158" s="17" t="str">
        <f t="shared" ca="1" si="79"/>
        <v>19.3</v>
      </c>
      <c r="B158" s="64" t="s">
        <v>155</v>
      </c>
      <c r="C158" s="18" t="s">
        <v>25</v>
      </c>
      <c r="D158" s="65">
        <v>12.4</v>
      </c>
      <c r="E158" s="74">
        <v>45299</v>
      </c>
      <c r="F158" s="26">
        <f t="shared" si="94"/>
        <v>45299</v>
      </c>
      <c r="G158" s="76">
        <v>1</v>
      </c>
      <c r="H158" s="77">
        <v>0</v>
      </c>
      <c r="I158" s="19">
        <f t="shared" si="95"/>
        <v>1</v>
      </c>
      <c r="J158" s="24"/>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row>
    <row r="159" spans="1:66" s="18" customFormat="1" ht="17.45">
      <c r="A159" s="17" t="str">
        <f t="shared" ca="1" si="79"/>
        <v>19.4</v>
      </c>
      <c r="B159" s="64" t="s">
        <v>169</v>
      </c>
      <c r="C159" s="18" t="s">
        <v>25</v>
      </c>
      <c r="D159" s="65">
        <v>13.3</v>
      </c>
      <c r="E159" s="74">
        <v>45300</v>
      </c>
      <c r="F159" s="26">
        <f t="shared" si="94"/>
        <v>45302</v>
      </c>
      <c r="G159" s="76">
        <v>3</v>
      </c>
      <c r="H159" s="77">
        <v>0</v>
      </c>
      <c r="I159" s="19">
        <f t="shared" si="95"/>
        <v>3</v>
      </c>
      <c r="J159" s="24"/>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row>
    <row r="160" spans="1:66" s="18" customFormat="1" ht="17.45">
      <c r="A160" s="17" t="str">
        <f t="shared" ca="1" si="79"/>
        <v>19.5</v>
      </c>
      <c r="B160" s="64" t="s">
        <v>119</v>
      </c>
      <c r="C160" s="18" t="s">
        <v>25</v>
      </c>
      <c r="D160" s="65">
        <v>19.399999999999999</v>
      </c>
      <c r="E160" s="74">
        <v>45302</v>
      </c>
      <c r="F160" s="26">
        <f t="shared" si="94"/>
        <v>45302</v>
      </c>
      <c r="G160" s="76">
        <v>1</v>
      </c>
      <c r="H160" s="77">
        <v>0</v>
      </c>
      <c r="I160" s="19">
        <f t="shared" si="95"/>
        <v>1</v>
      </c>
      <c r="J160" s="24"/>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row>
    <row r="161" spans="1:66" s="18" customFormat="1" ht="17.45">
      <c r="A161" s="17" t="str">
        <f t="shared" ca="1" si="79"/>
        <v>19.6</v>
      </c>
      <c r="B161" s="64" t="s">
        <v>157</v>
      </c>
      <c r="C161" s="18" t="s">
        <v>17</v>
      </c>
      <c r="D161" s="65">
        <v>14.2</v>
      </c>
      <c r="E161" s="74">
        <v>45303</v>
      </c>
      <c r="F161" s="26">
        <f t="shared" si="94"/>
        <v>45307</v>
      </c>
      <c r="G161" s="76">
        <v>5</v>
      </c>
      <c r="H161" s="77">
        <v>0</v>
      </c>
      <c r="I161" s="19">
        <f t="shared" si="95"/>
        <v>3</v>
      </c>
      <c r="J161" s="24"/>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row>
    <row r="162" spans="1:66" s="18" customFormat="1" ht="17.45">
      <c r="A162" s="17" t="str">
        <f t="shared" ca="1" si="79"/>
        <v>19.7</v>
      </c>
      <c r="B162" s="64" t="s">
        <v>125</v>
      </c>
      <c r="C162" s="18" t="s">
        <v>17</v>
      </c>
      <c r="D162" s="65">
        <v>19.600000000000001</v>
      </c>
      <c r="E162" s="74">
        <v>45307</v>
      </c>
      <c r="F162" s="26">
        <f t="shared" si="94"/>
        <v>45307</v>
      </c>
      <c r="G162" s="76">
        <v>1</v>
      </c>
      <c r="H162" s="77">
        <v>0</v>
      </c>
      <c r="I162" s="19">
        <f t="shared" si="95"/>
        <v>1</v>
      </c>
      <c r="J162" s="24"/>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row>
    <row r="163" spans="1:66" s="18" customFormat="1" ht="17.45">
      <c r="A163" s="17" t="str">
        <f t="shared" ca="1" si="79"/>
        <v>19.8</v>
      </c>
      <c r="B163" s="64" t="s">
        <v>158</v>
      </c>
      <c r="C163" s="18" t="s">
        <v>25</v>
      </c>
      <c r="D163" s="65">
        <v>17.3</v>
      </c>
      <c r="E163" s="74">
        <v>45308</v>
      </c>
      <c r="F163" s="26">
        <f t="shared" si="94"/>
        <v>45310</v>
      </c>
      <c r="G163" s="76">
        <v>3</v>
      </c>
      <c r="H163" s="77">
        <v>0</v>
      </c>
      <c r="I163" s="19">
        <f t="shared" si="95"/>
        <v>3</v>
      </c>
      <c r="J163" s="24"/>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row>
    <row r="164" spans="1:66" s="18" customFormat="1" ht="17.45">
      <c r="A164" s="17" t="str">
        <f t="shared" ca="1" si="79"/>
        <v>19.9</v>
      </c>
      <c r="B164" s="64" t="s">
        <v>131</v>
      </c>
      <c r="C164" s="18" t="s">
        <v>25</v>
      </c>
      <c r="D164" s="65">
        <v>19.8</v>
      </c>
      <c r="E164" s="74">
        <v>45310</v>
      </c>
      <c r="F164" s="26">
        <f t="shared" si="94"/>
        <v>45310</v>
      </c>
      <c r="G164" s="76">
        <v>1</v>
      </c>
      <c r="H164" s="77">
        <v>0</v>
      </c>
      <c r="I164" s="19">
        <f t="shared" si="95"/>
        <v>1</v>
      </c>
      <c r="J164" s="24"/>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row>
    <row r="165" spans="1:66" s="18" customFormat="1" ht="17.45">
      <c r="A165" s="17" t="str">
        <f t="shared" ca="1" si="79"/>
        <v>19.10</v>
      </c>
      <c r="B165" s="64" t="s">
        <v>159</v>
      </c>
      <c r="C165" s="18" t="s">
        <v>17</v>
      </c>
      <c r="D165" s="65">
        <v>16.7</v>
      </c>
      <c r="E165" s="74">
        <v>45313</v>
      </c>
      <c r="F165" s="26">
        <f t="shared" si="94"/>
        <v>45315</v>
      </c>
      <c r="G165" s="76">
        <v>3</v>
      </c>
      <c r="H165" s="77">
        <v>0</v>
      </c>
      <c r="I165" s="19">
        <f t="shared" si="95"/>
        <v>3</v>
      </c>
      <c r="J165" s="24"/>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row>
    <row r="166" spans="1:66" s="18" customFormat="1" ht="17.45">
      <c r="A166" s="17" t="str">
        <f t="shared" ca="1" si="79"/>
        <v>19.11</v>
      </c>
      <c r="B166" s="64" t="s">
        <v>160</v>
      </c>
      <c r="C166" s="18" t="s">
        <v>17</v>
      </c>
      <c r="D166" s="72" t="s">
        <v>170</v>
      </c>
      <c r="E166" s="74">
        <v>45315</v>
      </c>
      <c r="F166" s="26">
        <f t="shared" si="94"/>
        <v>45315</v>
      </c>
      <c r="G166" s="76">
        <v>1</v>
      </c>
      <c r="H166" s="77">
        <v>0</v>
      </c>
      <c r="I166" s="19">
        <f t="shared" si="95"/>
        <v>1</v>
      </c>
      <c r="J166" s="24"/>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row>
    <row r="167" spans="1:66" s="18" customFormat="1" ht="17.45">
      <c r="A167" s="17" t="str">
        <f t="shared" ca="1" si="79"/>
        <v>19.12</v>
      </c>
      <c r="B167" s="64" t="s">
        <v>162</v>
      </c>
      <c r="C167" s="18" t="s">
        <v>25</v>
      </c>
      <c r="D167" s="65">
        <v>17.3</v>
      </c>
      <c r="E167" s="74">
        <v>45316</v>
      </c>
      <c r="F167" s="26">
        <f t="shared" si="94"/>
        <v>45317</v>
      </c>
      <c r="G167" s="76">
        <v>2</v>
      </c>
      <c r="H167" s="77">
        <v>0</v>
      </c>
      <c r="I167" s="19">
        <f t="shared" si="95"/>
        <v>2</v>
      </c>
      <c r="J167" s="24"/>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row>
    <row r="168" spans="1:66" s="18" customFormat="1" ht="17.45">
      <c r="A168" s="17" t="str">
        <f t="shared" ca="1" si="79"/>
        <v>19.13</v>
      </c>
      <c r="B168" s="64" t="s">
        <v>151</v>
      </c>
      <c r="C168" s="18" t="s">
        <v>25</v>
      </c>
      <c r="D168" s="65">
        <v>19.12</v>
      </c>
      <c r="E168" s="74">
        <v>45317</v>
      </c>
      <c r="F168" s="26">
        <f>IF(ISBLANK(E168)," - ",IF(G168=0,E168,E168+G168-1))</f>
        <v>45317</v>
      </c>
      <c r="G168" s="76">
        <v>1</v>
      </c>
      <c r="H168" s="77">
        <v>0</v>
      </c>
      <c r="I168" s="19">
        <f>IF(OR(F168=0,E168=0)," - ",NETWORKDAYS(E168,F168))</f>
        <v>1</v>
      </c>
      <c r="J168" s="24"/>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row>
    <row r="169" spans="1:66" s="18" customFormat="1" ht="17.45">
      <c r="A169" s="17" t="str">
        <f t="shared" ca="1" si="79"/>
        <v>19.14</v>
      </c>
      <c r="B169" s="64" t="s">
        <v>163</v>
      </c>
      <c r="C169" s="18" t="s">
        <v>164</v>
      </c>
      <c r="D169" s="65">
        <v>19</v>
      </c>
      <c r="E169" s="74">
        <v>45299</v>
      </c>
      <c r="F169" s="26">
        <f>IF(ISBLANK(E169)," - ",IF(G169=0,E169,E169+G169-1))</f>
        <v>45317</v>
      </c>
      <c r="G169" s="76">
        <v>19</v>
      </c>
      <c r="H169" s="77">
        <v>0</v>
      </c>
      <c r="I169" s="19">
        <f>IF(OR(F169=0,E169=0)," - ",NETWORKDAYS(E169,F169))</f>
        <v>15</v>
      </c>
      <c r="J169" s="24"/>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row>
    <row r="170" spans="1:66" s="18" customFormat="1" ht="17.45">
      <c r="A170" s="17" t="str">
        <f t="shared" ca="1" si="79"/>
        <v>19.15</v>
      </c>
      <c r="B170" s="64" t="s">
        <v>165</v>
      </c>
      <c r="C170" s="18" t="s">
        <v>164</v>
      </c>
      <c r="D170" s="65">
        <v>19.14</v>
      </c>
      <c r="E170" s="74">
        <v>45299</v>
      </c>
      <c r="F170" s="26">
        <f t="shared" ref="F170:F185" si="96">IF(ISBLANK(E170)," - ",IF(G170=0,E170,E170+G170-1))</f>
        <v>45317</v>
      </c>
      <c r="G170" s="76">
        <v>19</v>
      </c>
      <c r="H170" s="77">
        <v>0</v>
      </c>
      <c r="I170" s="19">
        <f t="shared" ref="I170:I185" si="97">IF(OR(F170=0,E170=0)," - ",NETWORKDAYS(E170,F170))</f>
        <v>15</v>
      </c>
      <c r="J170" s="24"/>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row>
    <row r="171" spans="1:66" s="15" customFormat="1" ht="17.45">
      <c r="A171" s="67" t="str">
        <f ca="1">IF(ISERROR(VALUE(SUBSTITUTE(prevWBS,".",""))),"1",IF(ISERROR(FIND("`",SUBSTITUTE(prevWBS,".","`",1))),TEXT(VALUE(prevWBS)+1,"#"),TEXT(VALUE(LEFT(prevWBS,FIND("`",SUBSTITUTE(prevWBS,".","`",1))-1))+1,"#")))</f>
        <v>20</v>
      </c>
      <c r="B171" s="68" t="s">
        <v>171</v>
      </c>
      <c r="D171" s="69"/>
      <c r="E171" s="75"/>
      <c r="F171" s="27" t="str">
        <f t="shared" si="96"/>
        <v xml:space="preserve"> - </v>
      </c>
      <c r="G171" s="78"/>
      <c r="H171" s="79"/>
      <c r="I171" s="16" t="str">
        <f t="shared" si="97"/>
        <v xml:space="preserve"> - </v>
      </c>
      <c r="J171" s="25"/>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row>
    <row r="172" spans="1:66" s="18" customFormat="1" ht="17.45">
      <c r="A172" s="17" t="str">
        <f t="shared" ca="1" si="79"/>
        <v>20.1</v>
      </c>
      <c r="B172" s="64" t="s">
        <v>172</v>
      </c>
      <c r="C172" s="18" t="s">
        <v>17</v>
      </c>
      <c r="D172" s="65">
        <v>1.8</v>
      </c>
      <c r="E172" s="74">
        <v>45327</v>
      </c>
      <c r="F172" s="26">
        <f t="shared" si="96"/>
        <v>45331</v>
      </c>
      <c r="G172" s="76">
        <v>5</v>
      </c>
      <c r="H172" s="77">
        <v>0</v>
      </c>
      <c r="I172" s="19">
        <f t="shared" si="97"/>
        <v>5</v>
      </c>
      <c r="J172" s="24"/>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row>
    <row r="173" spans="1:66" s="18" customFormat="1" ht="17.45">
      <c r="A173" s="17" t="str">
        <f t="shared" ca="1" si="79"/>
        <v>20.2</v>
      </c>
      <c r="B173" s="64" t="s">
        <v>173</v>
      </c>
      <c r="C173" s="18" t="s">
        <v>40</v>
      </c>
      <c r="D173" s="65">
        <v>3.4</v>
      </c>
      <c r="E173" s="74">
        <v>45334</v>
      </c>
      <c r="F173" s="26">
        <f t="shared" si="96"/>
        <v>45338</v>
      </c>
      <c r="G173" s="76">
        <v>5</v>
      </c>
      <c r="H173" s="77">
        <v>0</v>
      </c>
      <c r="I173" s="19">
        <f t="shared" si="97"/>
        <v>5</v>
      </c>
      <c r="J173" s="24"/>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row>
    <row r="174" spans="1:66" s="18" customFormat="1" ht="17.45">
      <c r="A174" s="17" t="str">
        <f t="shared" ca="1" si="79"/>
        <v>20.3</v>
      </c>
      <c r="B174" s="64" t="s">
        <v>155</v>
      </c>
      <c r="C174" s="18" t="s">
        <v>25</v>
      </c>
      <c r="D174" s="65">
        <v>12.4</v>
      </c>
      <c r="E174" s="74">
        <v>45348</v>
      </c>
      <c r="F174" s="26">
        <f t="shared" si="96"/>
        <v>45352</v>
      </c>
      <c r="G174" s="76">
        <v>5</v>
      </c>
      <c r="H174" s="77">
        <v>0</v>
      </c>
      <c r="I174" s="19">
        <f t="shared" si="97"/>
        <v>5</v>
      </c>
      <c r="J174" s="24"/>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row>
    <row r="175" spans="1:66" s="18" customFormat="1" ht="17.45">
      <c r="A175" s="17" t="str">
        <f t="shared" ca="1" si="79"/>
        <v>20.4</v>
      </c>
      <c r="B175" s="64" t="s">
        <v>174</v>
      </c>
      <c r="C175" s="18" t="s">
        <v>25</v>
      </c>
      <c r="D175" s="65">
        <v>13.3</v>
      </c>
      <c r="E175" s="74">
        <v>45355</v>
      </c>
      <c r="F175" s="26">
        <f t="shared" si="96"/>
        <v>45359</v>
      </c>
      <c r="G175" s="76">
        <v>5</v>
      </c>
      <c r="H175" s="77">
        <v>0</v>
      </c>
      <c r="I175" s="19">
        <f t="shared" si="97"/>
        <v>5</v>
      </c>
      <c r="J175" s="24"/>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row>
    <row r="176" spans="1:66" s="18" customFormat="1" ht="17.45">
      <c r="A176" s="17" t="str">
        <f t="shared" ca="1" si="79"/>
        <v>20.5</v>
      </c>
      <c r="B176" s="64" t="s">
        <v>119</v>
      </c>
      <c r="C176" s="18" t="s">
        <v>25</v>
      </c>
      <c r="D176" s="65">
        <v>20.399999999999999</v>
      </c>
      <c r="E176" s="74">
        <v>45359</v>
      </c>
      <c r="F176" s="26">
        <f t="shared" si="96"/>
        <v>45359</v>
      </c>
      <c r="G176" s="76">
        <v>1</v>
      </c>
      <c r="H176" s="77">
        <v>0</v>
      </c>
      <c r="I176" s="19">
        <f t="shared" si="97"/>
        <v>1</v>
      </c>
      <c r="J176" s="24"/>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row>
    <row r="177" spans="1:66" s="18" customFormat="1" ht="17.45">
      <c r="A177" s="17" t="str">
        <f t="shared" ca="1" si="79"/>
        <v>20.6</v>
      </c>
      <c r="B177" s="64" t="s">
        <v>157</v>
      </c>
      <c r="C177" s="18" t="s">
        <v>17</v>
      </c>
      <c r="D177" s="65">
        <v>14.2</v>
      </c>
      <c r="E177" s="74">
        <v>45362</v>
      </c>
      <c r="F177" s="26">
        <f t="shared" si="96"/>
        <v>45366</v>
      </c>
      <c r="G177" s="76">
        <v>5</v>
      </c>
      <c r="H177" s="77">
        <v>0</v>
      </c>
      <c r="I177" s="19">
        <f t="shared" si="97"/>
        <v>5</v>
      </c>
      <c r="J177" s="24"/>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row>
    <row r="178" spans="1:66" s="18" customFormat="1" ht="17.45">
      <c r="A178" s="17" t="str">
        <f t="shared" ca="1" si="79"/>
        <v>20.7</v>
      </c>
      <c r="B178" s="64" t="s">
        <v>125</v>
      </c>
      <c r="C178" s="18" t="s">
        <v>17</v>
      </c>
      <c r="D178" s="65">
        <v>20.6</v>
      </c>
      <c r="E178" s="74">
        <v>45366</v>
      </c>
      <c r="F178" s="26">
        <f t="shared" si="96"/>
        <v>45366</v>
      </c>
      <c r="G178" s="76">
        <v>1</v>
      </c>
      <c r="H178" s="77">
        <v>0</v>
      </c>
      <c r="I178" s="19">
        <f t="shared" si="97"/>
        <v>1</v>
      </c>
      <c r="J178" s="24"/>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row>
    <row r="179" spans="1:66" s="18" customFormat="1" ht="17.45">
      <c r="A179" s="17" t="str">
        <f t="shared" ca="1" si="79"/>
        <v>20.8</v>
      </c>
      <c r="B179" s="64" t="s">
        <v>158</v>
      </c>
      <c r="C179" s="18" t="s">
        <v>25</v>
      </c>
      <c r="D179" s="65">
        <v>17.3</v>
      </c>
      <c r="E179" s="74">
        <v>45369</v>
      </c>
      <c r="F179" s="26">
        <f t="shared" si="96"/>
        <v>45371</v>
      </c>
      <c r="G179" s="76">
        <v>3</v>
      </c>
      <c r="H179" s="77">
        <v>0</v>
      </c>
      <c r="I179" s="19">
        <f t="shared" si="97"/>
        <v>3</v>
      </c>
      <c r="J179" s="24"/>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row>
    <row r="180" spans="1:66" s="18" customFormat="1" ht="17.45">
      <c r="A180" s="17" t="str">
        <f t="shared" ca="1" si="79"/>
        <v>20.9</v>
      </c>
      <c r="B180" s="64" t="s">
        <v>131</v>
      </c>
      <c r="C180" s="18" t="s">
        <v>25</v>
      </c>
      <c r="D180" s="65">
        <v>20.8</v>
      </c>
      <c r="E180" s="74">
        <v>45372</v>
      </c>
      <c r="F180" s="26">
        <f t="shared" si="96"/>
        <v>45372</v>
      </c>
      <c r="G180" s="76">
        <v>1</v>
      </c>
      <c r="H180" s="77">
        <v>0</v>
      </c>
      <c r="I180" s="19">
        <f t="shared" si="97"/>
        <v>1</v>
      </c>
      <c r="J180" s="24"/>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row>
    <row r="181" spans="1:66" s="18" customFormat="1" ht="17.45">
      <c r="A181" s="17" t="str">
        <f t="shared" ca="1" si="79"/>
        <v>20.10</v>
      </c>
      <c r="B181" s="64" t="s">
        <v>159</v>
      </c>
      <c r="C181" s="18" t="s">
        <v>17</v>
      </c>
      <c r="D181" s="65">
        <v>16.7</v>
      </c>
      <c r="E181" s="74">
        <v>45373</v>
      </c>
      <c r="F181" s="26">
        <f t="shared" si="96"/>
        <v>45377</v>
      </c>
      <c r="G181" s="76">
        <v>5</v>
      </c>
      <c r="H181" s="77">
        <v>0</v>
      </c>
      <c r="I181" s="19">
        <f t="shared" si="97"/>
        <v>3</v>
      </c>
      <c r="J181" s="24"/>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row>
    <row r="182" spans="1:66" s="18" customFormat="1" ht="17.45">
      <c r="A182" s="17" t="str">
        <f t="shared" ca="1" si="79"/>
        <v>20.11</v>
      </c>
      <c r="B182" s="64" t="s">
        <v>160</v>
      </c>
      <c r="C182" s="18" t="s">
        <v>17</v>
      </c>
      <c r="D182" s="72" t="s">
        <v>175</v>
      </c>
      <c r="E182" s="74">
        <v>45377</v>
      </c>
      <c r="F182" s="26">
        <f t="shared" si="96"/>
        <v>45377</v>
      </c>
      <c r="G182" s="76">
        <v>1</v>
      </c>
      <c r="H182" s="77">
        <v>0</v>
      </c>
      <c r="I182" s="19">
        <f t="shared" si="97"/>
        <v>1</v>
      </c>
      <c r="J182" s="24"/>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row>
    <row r="183" spans="1:66" s="18" customFormat="1" ht="17.45">
      <c r="A183" s="17" t="str">
        <f t="shared" ca="1" si="79"/>
        <v>20.12</v>
      </c>
      <c r="B183" s="64" t="s">
        <v>162</v>
      </c>
      <c r="C183" s="18" t="s">
        <v>25</v>
      </c>
      <c r="D183" s="65">
        <v>17.3</v>
      </c>
      <c r="E183" s="74">
        <v>45378</v>
      </c>
      <c r="F183" s="26">
        <f t="shared" si="96"/>
        <v>45380</v>
      </c>
      <c r="G183" s="76">
        <v>3</v>
      </c>
      <c r="H183" s="77">
        <v>0</v>
      </c>
      <c r="I183" s="19">
        <f t="shared" si="97"/>
        <v>3</v>
      </c>
      <c r="J183" s="24"/>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row>
    <row r="184" spans="1:66" s="18" customFormat="1" ht="17.45">
      <c r="A184" s="17" t="str">
        <f t="shared" ca="1" si="79"/>
        <v>20.13</v>
      </c>
      <c r="B184" s="64" t="s">
        <v>151</v>
      </c>
      <c r="C184" s="18" t="s">
        <v>25</v>
      </c>
      <c r="D184" s="65">
        <v>20.12</v>
      </c>
      <c r="E184" s="74">
        <v>45380</v>
      </c>
      <c r="F184" s="26">
        <f t="shared" si="96"/>
        <v>45380</v>
      </c>
      <c r="G184" s="76">
        <v>1</v>
      </c>
      <c r="H184" s="77">
        <v>0</v>
      </c>
      <c r="I184" s="19">
        <f t="shared" si="97"/>
        <v>1</v>
      </c>
      <c r="J184" s="24"/>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row>
    <row r="185" spans="1:66" s="18" customFormat="1" ht="17.45">
      <c r="A185" s="17" t="str">
        <f t="shared" ca="1" si="79"/>
        <v>20.14</v>
      </c>
      <c r="B185" s="64" t="s">
        <v>163</v>
      </c>
      <c r="C185" s="18" t="s">
        <v>164</v>
      </c>
      <c r="D185" s="65">
        <v>20</v>
      </c>
      <c r="E185" s="74">
        <v>45348</v>
      </c>
      <c r="F185" s="26">
        <f t="shared" si="96"/>
        <v>45380</v>
      </c>
      <c r="G185" s="76">
        <v>33</v>
      </c>
      <c r="H185" s="77">
        <v>0</v>
      </c>
      <c r="I185" s="19">
        <f t="shared" si="97"/>
        <v>25</v>
      </c>
      <c r="J185" s="24"/>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row>
    <row r="186" spans="1:66" s="18" customFormat="1" ht="17.45">
      <c r="A186" s="17" t="str">
        <f t="shared" ca="1" si="79"/>
        <v>20.15</v>
      </c>
      <c r="B186" s="64" t="s">
        <v>165</v>
      </c>
      <c r="C186" s="18" t="s">
        <v>164</v>
      </c>
      <c r="D186" s="65">
        <v>20.14</v>
      </c>
      <c r="E186" s="74">
        <v>45348</v>
      </c>
      <c r="F186" s="26">
        <f t="shared" ref="F186" si="98">IF(ISBLANK(E186)," - ",IF(G186=0,E186,E186+G186-1))</f>
        <v>45380</v>
      </c>
      <c r="G186" s="76">
        <v>33</v>
      </c>
      <c r="H186" s="77">
        <v>0</v>
      </c>
      <c r="I186" s="19">
        <f t="shared" ref="I186" si="99">IF(OR(F186=0,E186=0)," - ",NETWORKDAYS(E186,F186))</f>
        <v>25</v>
      </c>
      <c r="J186" s="24"/>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row>
    <row r="187" spans="1:66" s="15" customFormat="1" ht="17.45">
      <c r="A187" s="67" t="str">
        <f ca="1">IF(ISERROR(VALUE(SUBSTITUTE(prevWBS,".",""))),"1",IF(ISERROR(FIND("`",SUBSTITUTE(prevWBS,".","`",1))),TEXT(VALUE(prevWBS)+1,"#"),TEXT(VALUE(LEFT(prevWBS,FIND("`",SUBSTITUTE(prevWBS,".","`",1))-1))+1,"#")))</f>
        <v>21</v>
      </c>
      <c r="B187" s="68" t="s">
        <v>176</v>
      </c>
      <c r="D187" s="69"/>
      <c r="E187" s="75"/>
      <c r="F187" s="27" t="str">
        <f t="shared" ref="F187:F188" si="100">IF(ISBLANK(E187)," - ",IF(G187=0,E187,E187+G187-1))</f>
        <v xml:space="preserve"> - </v>
      </c>
      <c r="G187" s="78"/>
      <c r="H187" s="79"/>
      <c r="I187" s="16" t="str">
        <f t="shared" ref="I187:I188" si="101">IF(OR(F187=0,E187=0)," - ",NETWORKDAYS(E187,F187))</f>
        <v xml:space="preserve"> - </v>
      </c>
      <c r="J187" s="25"/>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row>
    <row r="188" spans="1:66" s="18" customFormat="1" ht="17.45">
      <c r="A188"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21.1</v>
      </c>
      <c r="B188" s="64" t="s">
        <v>177</v>
      </c>
      <c r="C188" s="18" t="s">
        <v>178</v>
      </c>
      <c r="D188" s="72" t="s">
        <v>175</v>
      </c>
      <c r="E188" s="74">
        <v>45383</v>
      </c>
      <c r="F188" s="26">
        <f t="shared" si="100"/>
        <v>45412</v>
      </c>
      <c r="G188" s="76">
        <v>30</v>
      </c>
      <c r="H188" s="77">
        <v>0</v>
      </c>
      <c r="I188" s="19">
        <f t="shared" si="101"/>
        <v>22</v>
      </c>
      <c r="J188" s="24"/>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row>
  </sheetData>
  <sheetProtection algorithmName="SHA-512" hashValue="EjHKTW2TAAHWpH0s/lTFJQJVDvC9pjUS6VaMbCh+io/VNWAH84/igkrOfsihNVBcYosDPpDdjNznKcDv9Z8JLw==" saltValue="w6xCwTpn5R/UxXcNOdfUjQ==" spinCount="100000" sheet="1" selectLockedCells="1"/>
  <protectedRanges>
    <protectedRange sqref="H9:H188" name="progress"/>
    <protectedRange sqref="G9:G188" name="days"/>
    <protectedRange sqref="E9:E188" name="start"/>
  </protectedRanges>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88">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188">
    <cfRule type="expression" dxfId="2" priority="48">
      <formula>AND($E8&lt;=K$6,ROUNDDOWN(($F8-$E8+1)*$H8,0)+$E8-1&gt;=K$6)</formula>
    </cfRule>
    <cfRule type="expression" dxfId="1" priority="49">
      <formula>AND(NOT(ISBLANK($E8)),$E8&lt;=K$6,$F8&gt;=K$6)</formula>
    </cfRule>
  </conditionalFormatting>
  <conditionalFormatting sqref="K6:BN188">
    <cfRule type="expression" dxfId="0" priority="8">
      <formula>K$6=TODAY()</formula>
    </cfRule>
  </conditionalFormatting>
  <dataValidations xWindow="1154" yWindow="470"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G42:H42 G82:H82 H91 H47 H83:H85 H88 G86:H86 H90" unlockedFormula="1"/>
    <ignoredError sqref="A86 A82 A42 A22 A28 A37 A100 C100:D100 A74 A48 A18 D18 A107 A78 C78:D78 A113 A123 A120 A132 A92 A68 A139 A187 A155 A171 A52:A53 A50 I18:XFD18 F100:XFD100 F78:XFD7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9" r:id="rId4" name="Scroll Bar 47">
              <controlPr locked="0" defaultSize="0" print="0" autoPict="0">
                <anchor moveWithCells="1">
                  <from>
                    <xdr:col>9</xdr:col>
                    <xdr:colOff>107950</xdr:colOff>
                    <xdr:row>1</xdr:row>
                    <xdr:rowOff>120650</xdr:rowOff>
                  </from>
                  <to>
                    <xdr:col>27</xdr:col>
                    <xdr:colOff>120650</xdr:colOff>
                    <xdr:row>2</xdr:row>
                    <xdr:rowOff>127000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H8:H188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FCF64-2758-4BA5-B07C-B4E55485E36F}">
  <dimension ref="A1:F183"/>
  <sheetViews>
    <sheetView tabSelected="1" workbookViewId="0">
      <selection activeCell="C9" sqref="C9"/>
    </sheetView>
  </sheetViews>
  <sheetFormatPr defaultColWidth="0" defaultRowHeight="12.6" zeroHeight="1"/>
  <cols>
    <col min="1" max="1" width="0.28515625" customWidth="1"/>
    <col min="2" max="2" width="5.42578125" bestFit="1" customWidth="1"/>
    <col min="3" max="3" width="36.42578125" customWidth="1"/>
    <col min="4" max="4" width="11.85546875" bestFit="1" customWidth="1"/>
    <col min="5" max="5" width="13" customWidth="1"/>
    <col min="6" max="6" width="0.28515625" customWidth="1"/>
    <col min="7" max="16384" width="8.7109375" hidden="1"/>
  </cols>
  <sheetData>
    <row r="1" spans="1:6" ht="12.95" thickBot="1">
      <c r="A1" s="91"/>
      <c r="B1" s="57" t="s">
        <v>6</v>
      </c>
      <c r="C1" s="57" t="s">
        <v>7</v>
      </c>
      <c r="D1" s="58" t="s">
        <v>8</v>
      </c>
      <c r="E1" s="59" t="s">
        <v>9</v>
      </c>
      <c r="F1" s="91"/>
    </row>
    <row r="2" spans="1:6" ht="14.1">
      <c r="A2" s="91"/>
      <c r="B2" s="60" t="str">
        <f ca="1">IF(ISERROR(VALUE(SUBSTITUTE(prevWBS,".",""))),"1",IF(ISERROR(FIND("`",SUBSTITUTE(prevWBS,".","`",1))),TEXT(VALUE(prevWBS)+1,"#"),TEXT(VALUE(LEFT(prevWBS,FIND("`",SUBSTITUTE(prevWBS,".","`",1))-1))+1,"#")))</f>
        <v>1</v>
      </c>
      <c r="C2" s="61" t="s">
        <v>15</v>
      </c>
      <c r="D2" s="62"/>
      <c r="E2" s="63"/>
      <c r="F2" s="91"/>
    </row>
    <row r="3" spans="1:6">
      <c r="A3" s="91"/>
      <c r="B3" s="17" t="str">
        <f t="shared" ref="B3:B11" ca="1" si="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C3" s="64" t="s">
        <v>16</v>
      </c>
      <c r="D3" s="18" t="s">
        <v>17</v>
      </c>
      <c r="E3" s="65"/>
      <c r="F3" s="91"/>
    </row>
    <row r="4" spans="1:6">
      <c r="A4" s="91"/>
      <c r="B4" s="17" t="str">
        <f t="shared" ca="1" si="0"/>
        <v>1.2</v>
      </c>
      <c r="C4" s="64" t="s">
        <v>18</v>
      </c>
      <c r="D4" s="18" t="s">
        <v>17</v>
      </c>
      <c r="E4" s="65"/>
      <c r="F4" s="91"/>
    </row>
    <row r="5" spans="1:6">
      <c r="A5" s="91"/>
      <c r="B5" s="17" t="str">
        <f t="shared" ca="1" si="0"/>
        <v>1.3</v>
      </c>
      <c r="C5" s="64" t="s">
        <v>19</v>
      </c>
      <c r="D5" s="18" t="s">
        <v>17</v>
      </c>
      <c r="E5" s="65"/>
      <c r="F5" s="91"/>
    </row>
    <row r="6" spans="1:6">
      <c r="A6" s="91"/>
      <c r="B6" s="17" t="str">
        <f t="shared" ca="1" si="0"/>
        <v>1.4</v>
      </c>
      <c r="C6" s="64" t="s">
        <v>20</v>
      </c>
      <c r="D6" s="18" t="s">
        <v>17</v>
      </c>
      <c r="E6" s="65"/>
      <c r="F6" s="91"/>
    </row>
    <row r="7" spans="1:6">
      <c r="A7" s="91"/>
      <c r="B7" s="17" t="str">
        <f t="shared" ca="1" si="0"/>
        <v>1.5</v>
      </c>
      <c r="C7" s="64" t="s">
        <v>21</v>
      </c>
      <c r="D7" s="18" t="s">
        <v>22</v>
      </c>
      <c r="E7" s="65"/>
      <c r="F7" s="91"/>
    </row>
    <row r="8" spans="1:6">
      <c r="A8" s="91"/>
      <c r="B8" s="17" t="str">
        <f t="shared" ca="1" si="0"/>
        <v>1.6</v>
      </c>
      <c r="C8" s="64" t="s">
        <v>23</v>
      </c>
      <c r="D8" s="18" t="s">
        <v>22</v>
      </c>
      <c r="E8" s="65"/>
      <c r="F8" s="91"/>
    </row>
    <row r="9" spans="1:6">
      <c r="A9" s="91"/>
      <c r="B9" s="17" t="str">
        <f t="shared" ca="1" si="0"/>
        <v>1.7</v>
      </c>
      <c r="C9" s="64" t="s">
        <v>24</v>
      </c>
      <c r="D9" s="18" t="s">
        <v>25</v>
      </c>
      <c r="E9" s="65"/>
      <c r="F9" s="91"/>
    </row>
    <row r="10" spans="1:6">
      <c r="A10" s="91"/>
      <c r="B10" s="17" t="str">
        <f t="shared" ca="1" si="0"/>
        <v>1.8</v>
      </c>
      <c r="C10" s="64" t="s">
        <v>26</v>
      </c>
      <c r="D10" s="18" t="s">
        <v>17</v>
      </c>
      <c r="E10" s="65"/>
      <c r="F10" s="91"/>
    </row>
    <row r="11" spans="1:6">
      <c r="A11" s="91"/>
      <c r="B11" s="17" t="str">
        <f t="shared" ca="1" si="0"/>
        <v>1.9</v>
      </c>
      <c r="C11" s="64" t="s">
        <v>27</v>
      </c>
      <c r="D11" s="18" t="s">
        <v>17</v>
      </c>
      <c r="E11" s="65"/>
      <c r="F11" s="91"/>
    </row>
    <row r="12" spans="1:6">
      <c r="A12" s="91"/>
      <c r="B12"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1.9.1</v>
      </c>
      <c r="C12" s="66" t="s">
        <v>28</v>
      </c>
      <c r="D12" s="18" t="s">
        <v>17</v>
      </c>
      <c r="E12" s="65"/>
      <c r="F12" s="91"/>
    </row>
    <row r="13" spans="1:6">
      <c r="A13" s="91"/>
      <c r="B13"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1.9.2</v>
      </c>
      <c r="C13" s="66" t="s">
        <v>29</v>
      </c>
      <c r="D13" s="18" t="s">
        <v>17</v>
      </c>
      <c r="E13" s="65"/>
      <c r="F13" s="91"/>
    </row>
    <row r="14" spans="1:6">
      <c r="A14" s="91"/>
      <c r="B14"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1.9.3</v>
      </c>
      <c r="C14" s="66" t="s">
        <v>30</v>
      </c>
      <c r="D14" s="18" t="s">
        <v>17</v>
      </c>
      <c r="E14" s="65"/>
      <c r="F14" s="91"/>
    </row>
    <row r="15" spans="1:6">
      <c r="A15" s="91"/>
      <c r="B15"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1.9.4</v>
      </c>
      <c r="C15" s="66" t="s">
        <v>31</v>
      </c>
      <c r="D15" s="18" t="s">
        <v>17</v>
      </c>
      <c r="E15" s="65"/>
      <c r="F15" s="91"/>
    </row>
    <row r="16" spans="1:6" ht="14.1">
      <c r="A16" s="91"/>
      <c r="B16" s="67" t="str">
        <f ca="1">IF(ISERROR(VALUE(SUBSTITUTE(prevWBS,".",""))),"1",IF(ISERROR(FIND("`",SUBSTITUTE(prevWBS,".","`",1))),TEXT(VALUE(prevWBS)+1,"#"),TEXT(VALUE(LEFT(prevWBS,FIND("`",SUBSTITUTE(prevWBS,".","`",1))-1))+1,"#")))</f>
        <v>2</v>
      </c>
      <c r="C16" s="68" t="s">
        <v>32</v>
      </c>
      <c r="D16" s="15"/>
      <c r="E16" s="69"/>
      <c r="F16" s="91"/>
    </row>
    <row r="17" spans="1:6">
      <c r="A17" s="91"/>
      <c r="B17"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C17" s="64" t="s">
        <v>33</v>
      </c>
      <c r="D17" s="18" t="s">
        <v>25</v>
      </c>
      <c r="E17" s="65"/>
      <c r="F17" s="91"/>
    </row>
    <row r="18" spans="1:6">
      <c r="A18" s="91"/>
      <c r="B18"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C18" s="64" t="s">
        <v>34</v>
      </c>
      <c r="D18" s="18" t="s">
        <v>25</v>
      </c>
      <c r="E18" s="65">
        <v>2.1</v>
      </c>
      <c r="F18" s="91"/>
    </row>
    <row r="19" spans="1:6">
      <c r="A19" s="91"/>
      <c r="B19"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C19" s="64" t="s">
        <v>35</v>
      </c>
      <c r="D19" s="18" t="s">
        <v>25</v>
      </c>
      <c r="E19" s="65">
        <v>2.2000000000000002</v>
      </c>
      <c r="F19" s="91"/>
    </row>
    <row r="20" spans="1:6" ht="23.1">
      <c r="A20" s="91"/>
      <c r="B20"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C20" s="64" t="s">
        <v>36</v>
      </c>
      <c r="D20" s="18" t="s">
        <v>25</v>
      </c>
      <c r="E20" s="65">
        <v>2.2999999999999998</v>
      </c>
      <c r="F20" s="91"/>
    </row>
    <row r="21" spans="1:6">
      <c r="A21" s="91"/>
      <c r="B21"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C21" s="64" t="s">
        <v>37</v>
      </c>
      <c r="D21" s="18" t="s">
        <v>25</v>
      </c>
      <c r="E21" s="65">
        <v>2.2000000000000002</v>
      </c>
      <c r="F21" s="91"/>
    </row>
    <row r="22" spans="1:6" ht="14.1">
      <c r="A22" s="91"/>
      <c r="B22" s="67" t="str">
        <f ca="1">IF(ISERROR(VALUE(SUBSTITUTE(prevWBS,".",""))),"1",IF(ISERROR(FIND("`",SUBSTITUTE(prevWBS,".","`",1))),TEXT(VALUE(prevWBS)+1,"#"),TEXT(VALUE(LEFT(prevWBS,FIND("`",SUBSTITUTE(prevWBS,".","`",1))-1))+1,"#")))</f>
        <v>3</v>
      </c>
      <c r="C22" s="68" t="s">
        <v>38</v>
      </c>
      <c r="D22" s="15"/>
      <c r="E22" s="69"/>
      <c r="F22" s="91"/>
    </row>
    <row r="23" spans="1:6">
      <c r="A23" s="91"/>
      <c r="B23"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C23" s="64" t="s">
        <v>39</v>
      </c>
      <c r="D23" s="18" t="s">
        <v>40</v>
      </c>
      <c r="E23" s="65"/>
      <c r="F23" s="91"/>
    </row>
    <row r="24" spans="1:6">
      <c r="A24" s="91"/>
      <c r="B24"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C24" s="64" t="s">
        <v>41</v>
      </c>
      <c r="D24" s="18" t="s">
        <v>40</v>
      </c>
      <c r="E24" s="65">
        <v>3.1</v>
      </c>
      <c r="F24" s="91"/>
    </row>
    <row r="25" spans="1:6">
      <c r="A25" s="91"/>
      <c r="B25"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C25" s="66" t="s">
        <v>42</v>
      </c>
      <c r="D25" s="18" t="s">
        <v>40</v>
      </c>
      <c r="E25" s="65">
        <v>3.1</v>
      </c>
      <c r="F25" s="91"/>
    </row>
    <row r="26" spans="1:6">
      <c r="A26" s="91"/>
      <c r="B26"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C26" s="66" t="s">
        <v>43</v>
      </c>
      <c r="D26" s="18" t="s">
        <v>40</v>
      </c>
      <c r="E26" s="65" t="s">
        <v>44</v>
      </c>
      <c r="F26" s="91"/>
    </row>
    <row r="27" spans="1:6">
      <c r="A27" s="91"/>
      <c r="B27"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C27" s="64" t="s">
        <v>45</v>
      </c>
      <c r="D27" s="18" t="s">
        <v>40</v>
      </c>
      <c r="E27" s="65">
        <v>3.2</v>
      </c>
      <c r="F27" s="91"/>
    </row>
    <row r="28" spans="1:6">
      <c r="A28" s="91"/>
      <c r="B28"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C28" s="64" t="s">
        <v>46</v>
      </c>
      <c r="D28" s="18" t="s">
        <v>40</v>
      </c>
      <c r="E28" s="65">
        <v>3.3</v>
      </c>
      <c r="F28" s="91"/>
    </row>
    <row r="29" spans="1:6">
      <c r="A29" s="91"/>
      <c r="B29"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C29" s="64" t="s">
        <v>47</v>
      </c>
      <c r="D29" s="18" t="s">
        <v>40</v>
      </c>
      <c r="E29" s="65">
        <v>3.2</v>
      </c>
      <c r="F29" s="91"/>
    </row>
    <row r="30" spans="1:6" ht="23.1">
      <c r="A30" s="91"/>
      <c r="B30"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C30" s="64" t="s">
        <v>48</v>
      </c>
      <c r="D30" s="18" t="s">
        <v>40</v>
      </c>
      <c r="E30" s="65">
        <v>3.5</v>
      </c>
      <c r="F30" s="91"/>
    </row>
    <row r="31" spans="1:6" ht="14.1">
      <c r="A31" s="91"/>
      <c r="B31" s="67" t="str">
        <f ca="1">IF(ISERROR(VALUE(SUBSTITUTE(prevWBS,".",""))),"1",IF(ISERROR(FIND("`",SUBSTITUTE(prevWBS,".","`",1))),TEXT(VALUE(prevWBS)+1,"#"),TEXT(VALUE(LEFT(prevWBS,FIND("`",SUBSTITUTE(prevWBS,".","`",1))-1))+1,"#")))</f>
        <v>4</v>
      </c>
      <c r="C31" s="68" t="s">
        <v>49</v>
      </c>
      <c r="D31" s="15"/>
      <c r="E31" s="69"/>
      <c r="F31" s="91"/>
    </row>
    <row r="32" spans="1:6" ht="23.1">
      <c r="A32" s="91"/>
      <c r="B32"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C32" s="64" t="s">
        <v>50</v>
      </c>
      <c r="D32" s="18" t="s">
        <v>25</v>
      </c>
      <c r="E32" s="65">
        <v>2.2999999999999998</v>
      </c>
      <c r="F32" s="91"/>
    </row>
    <row r="33" spans="1:6">
      <c r="A33" s="91"/>
      <c r="B33"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C33" s="64" t="s">
        <v>51</v>
      </c>
      <c r="D33" s="18" t="s">
        <v>25</v>
      </c>
      <c r="E33" s="65">
        <v>2.2999999999999998</v>
      </c>
      <c r="F33" s="91"/>
    </row>
    <row r="34" spans="1:6">
      <c r="A34" s="91"/>
      <c r="B34"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C34" s="64" t="s">
        <v>52</v>
      </c>
      <c r="D34" s="18" t="s">
        <v>25</v>
      </c>
      <c r="E34" s="65">
        <v>4.2</v>
      </c>
      <c r="F34" s="91"/>
    </row>
    <row r="35" spans="1:6">
      <c r="A35" s="91"/>
      <c r="B35"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C35" s="64" t="s">
        <v>53</v>
      </c>
      <c r="D35" s="18" t="s">
        <v>25</v>
      </c>
      <c r="E35" s="65">
        <v>4.2</v>
      </c>
      <c r="F35" s="91"/>
    </row>
    <row r="36" spans="1:6" ht="14.1">
      <c r="A36" s="91"/>
      <c r="B36" s="67" t="str">
        <f ca="1">IF(ISERROR(VALUE(SUBSTITUTE(prevWBS,".",""))),"1",IF(ISERROR(FIND("`",SUBSTITUTE(prevWBS,".","`",1))),TEXT(VALUE(prevWBS)+1,"#"),TEXT(VALUE(LEFT(prevWBS,FIND("`",SUBSTITUTE(prevWBS,".","`",1))-1))+1,"#")))</f>
        <v>5</v>
      </c>
      <c r="C36" s="68" t="s">
        <v>54</v>
      </c>
      <c r="D36" s="15"/>
      <c r="E36" s="69"/>
      <c r="F36" s="91"/>
    </row>
    <row r="37" spans="1:6" ht="23.1">
      <c r="A37" s="91"/>
      <c r="B37"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C37" s="64" t="s">
        <v>55</v>
      </c>
      <c r="D37" s="18" t="s">
        <v>25</v>
      </c>
      <c r="E37" s="65">
        <v>2.2999999999999998</v>
      </c>
      <c r="F37" s="91"/>
    </row>
    <row r="38" spans="1:6">
      <c r="A38" s="91"/>
      <c r="B38"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C38" s="64" t="s">
        <v>56</v>
      </c>
      <c r="D38" s="18" t="s">
        <v>25</v>
      </c>
      <c r="E38" s="65">
        <v>5.0999999999999996</v>
      </c>
      <c r="F38" s="91"/>
    </row>
    <row r="39" spans="1:6" ht="23.1">
      <c r="A39" s="91"/>
      <c r="B39"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C39" s="64" t="s">
        <v>57</v>
      </c>
      <c r="D39" s="18" t="s">
        <v>25</v>
      </c>
      <c r="E39" s="65">
        <v>5.2</v>
      </c>
      <c r="F39" s="91"/>
    </row>
    <row r="40" spans="1:6">
      <c r="A40" s="91"/>
      <c r="B40"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C40" s="64" t="s">
        <v>58</v>
      </c>
      <c r="D40" s="18" t="s">
        <v>25</v>
      </c>
      <c r="E40" s="65">
        <v>5.2</v>
      </c>
      <c r="F40" s="91"/>
    </row>
    <row r="41" spans="1:6">
      <c r="A41" s="91"/>
      <c r="B41"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C41" s="64" t="s">
        <v>59</v>
      </c>
      <c r="D41" s="18" t="s">
        <v>25</v>
      </c>
      <c r="E41" s="65">
        <v>5.4</v>
      </c>
      <c r="F41" s="91"/>
    </row>
    <row r="42" spans="1:6" ht="14.1">
      <c r="A42" s="91"/>
      <c r="B42" s="67" t="str">
        <f ca="1">IF(ISERROR(VALUE(SUBSTITUTE(prevWBS,".",""))),"1",IF(ISERROR(FIND("`",SUBSTITUTE(prevWBS,".","`",1))),TEXT(VALUE(prevWBS)+1,"#"),TEXT(VALUE(LEFT(prevWBS,FIND("`",SUBSTITUTE(prevWBS,".","`",1))-1))+1,"#")))</f>
        <v>6</v>
      </c>
      <c r="C42" s="68" t="s">
        <v>60</v>
      </c>
      <c r="D42" s="15"/>
      <c r="E42" s="69"/>
      <c r="F42" s="91"/>
    </row>
    <row r="43" spans="1:6">
      <c r="A43" s="91"/>
      <c r="B43" s="17" t="str">
        <f t="shared" ref="B43:B67" ca="1" si="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C43" s="64" t="s">
        <v>61</v>
      </c>
      <c r="D43" s="18" t="s">
        <v>17</v>
      </c>
      <c r="E43" s="65">
        <v>3.5</v>
      </c>
      <c r="F43" s="91"/>
    </row>
    <row r="44" spans="1:6">
      <c r="A44" s="91"/>
      <c r="B44"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C44" s="66" t="s">
        <v>62</v>
      </c>
      <c r="D44" s="18" t="s">
        <v>17</v>
      </c>
      <c r="E44" s="65">
        <v>3.5</v>
      </c>
      <c r="F44" s="91"/>
    </row>
    <row r="45" spans="1:6">
      <c r="A45" s="91"/>
      <c r="B45"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C45" s="66" t="s">
        <v>63</v>
      </c>
      <c r="D45" s="18" t="s">
        <v>17</v>
      </c>
      <c r="E45" s="65" t="s">
        <v>64</v>
      </c>
      <c r="F45" s="91"/>
    </row>
    <row r="46" spans="1:6">
      <c r="A46" s="91"/>
      <c r="B46" s="17" t="str">
        <f t="shared" ca="1" si="1"/>
        <v>6.2</v>
      </c>
      <c r="C46" s="64" t="s">
        <v>65</v>
      </c>
      <c r="D46" s="18" t="s">
        <v>17</v>
      </c>
      <c r="E46" s="65">
        <v>6.1</v>
      </c>
      <c r="F46" s="91"/>
    </row>
    <row r="47" spans="1:6">
      <c r="A47" s="91"/>
      <c r="B47"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6.2.1</v>
      </c>
      <c r="C47" s="66" t="s">
        <v>66</v>
      </c>
      <c r="D47" s="18" t="s">
        <v>17</v>
      </c>
      <c r="E47" s="65">
        <v>3.5</v>
      </c>
      <c r="F47" s="91"/>
    </row>
    <row r="48" spans="1:6" ht="23.1">
      <c r="A48" s="91"/>
      <c r="B48"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6.2.2</v>
      </c>
      <c r="C48" s="66" t="s">
        <v>67</v>
      </c>
      <c r="D48" s="18" t="s">
        <v>17</v>
      </c>
      <c r="E48" s="65" t="s">
        <v>68</v>
      </c>
      <c r="F48" s="91"/>
    </row>
    <row r="49" spans="1:6" ht="23.1">
      <c r="A49" s="91"/>
      <c r="B49" s="17" t="str">
        <f t="shared" ca="1" si="1"/>
        <v>6.3</v>
      </c>
      <c r="C49" s="64" t="s">
        <v>69</v>
      </c>
      <c r="D49" s="18" t="s">
        <v>25</v>
      </c>
      <c r="E49" s="65">
        <v>3.5</v>
      </c>
      <c r="F49" s="91"/>
    </row>
    <row r="50" spans="1:6">
      <c r="A50" s="91"/>
      <c r="B50" s="17" t="str">
        <f t="shared" ca="1" si="1"/>
        <v>6.4</v>
      </c>
      <c r="C50" s="64" t="s">
        <v>70</v>
      </c>
      <c r="D50" s="18" t="s">
        <v>25</v>
      </c>
      <c r="E50" s="65">
        <v>2.4</v>
      </c>
      <c r="F50" s="91"/>
    </row>
    <row r="51" spans="1:6">
      <c r="A51" s="91"/>
      <c r="B51" s="17" t="str">
        <f t="shared" ca="1" si="1"/>
        <v>6.5</v>
      </c>
      <c r="C51" s="64" t="s">
        <v>71</v>
      </c>
      <c r="D51" s="18" t="s">
        <v>40</v>
      </c>
      <c r="E51" s="65">
        <v>3.6</v>
      </c>
      <c r="F51" s="91"/>
    </row>
    <row r="52" spans="1:6" ht="23.1">
      <c r="A52" s="91"/>
      <c r="B52" s="17" t="str">
        <f t="shared" ca="1" si="1"/>
        <v>6.6</v>
      </c>
      <c r="C52" s="64" t="s">
        <v>72</v>
      </c>
      <c r="D52" s="18" t="s">
        <v>40</v>
      </c>
      <c r="E52" s="65">
        <v>6.5</v>
      </c>
      <c r="F52" s="91"/>
    </row>
    <row r="53" spans="1:6">
      <c r="A53" s="91"/>
      <c r="B53" s="17" t="str">
        <f t="shared" ca="1" si="1"/>
        <v>6.7</v>
      </c>
      <c r="C53" s="64" t="s">
        <v>73</v>
      </c>
      <c r="D53" s="18" t="s">
        <v>40</v>
      </c>
      <c r="E53" s="65">
        <v>6.6</v>
      </c>
      <c r="F53" s="91"/>
    </row>
    <row r="54" spans="1:6">
      <c r="A54" s="91"/>
      <c r="B54" s="17" t="str">
        <f t="shared" ca="1" si="1"/>
        <v>6.8</v>
      </c>
      <c r="C54" s="64" t="s">
        <v>74</v>
      </c>
      <c r="D54" s="18" t="s">
        <v>25</v>
      </c>
      <c r="E54" s="65">
        <v>2.2999999999999998</v>
      </c>
      <c r="F54" s="91"/>
    </row>
    <row r="55" spans="1:6">
      <c r="A55" s="91"/>
      <c r="B55" s="17" t="str">
        <f t="shared" ca="1" si="1"/>
        <v>6.9</v>
      </c>
      <c r="C55" s="64" t="s">
        <v>75</v>
      </c>
      <c r="D55" s="18" t="s">
        <v>40</v>
      </c>
      <c r="E55" s="65">
        <v>3.5</v>
      </c>
      <c r="F55" s="91"/>
    </row>
    <row r="56" spans="1:6" ht="23.1">
      <c r="A56" s="91"/>
      <c r="B56" s="17" t="str">
        <f t="shared" ca="1" si="1"/>
        <v>6.10</v>
      </c>
      <c r="C56" s="64" t="s">
        <v>76</v>
      </c>
      <c r="D56" s="18" t="s">
        <v>40</v>
      </c>
      <c r="E56" s="65">
        <v>6.9</v>
      </c>
      <c r="F56" s="91"/>
    </row>
    <row r="57" spans="1:6">
      <c r="A57" s="91"/>
      <c r="B57" s="17" t="str">
        <f t="shared" ca="1" si="1"/>
        <v>6.11</v>
      </c>
      <c r="C57" s="64" t="s">
        <v>77</v>
      </c>
      <c r="D57" s="18" t="s">
        <v>40</v>
      </c>
      <c r="E57" s="70" t="s">
        <v>78</v>
      </c>
      <c r="F57" s="91"/>
    </row>
    <row r="58" spans="1:6">
      <c r="A58" s="91"/>
      <c r="B58" s="17" t="str">
        <f t="shared" ca="1" si="1"/>
        <v>6.12</v>
      </c>
      <c r="C58" s="64" t="s">
        <v>79</v>
      </c>
      <c r="D58" s="18" t="s">
        <v>40</v>
      </c>
      <c r="E58" s="65">
        <v>6.7</v>
      </c>
      <c r="F58" s="91"/>
    </row>
    <row r="59" spans="1:6">
      <c r="A59" s="91"/>
      <c r="B59" s="17" t="str">
        <f t="shared" ca="1" si="1"/>
        <v>6.13</v>
      </c>
      <c r="C59" s="64" t="s">
        <v>80</v>
      </c>
      <c r="D59" s="18" t="s">
        <v>40</v>
      </c>
      <c r="E59" s="71">
        <v>6.11</v>
      </c>
      <c r="F59" s="91"/>
    </row>
    <row r="60" spans="1:6">
      <c r="A60" s="91"/>
      <c r="B60" s="17" t="str">
        <f t="shared" ca="1" si="1"/>
        <v>6.14</v>
      </c>
      <c r="C60" s="64" t="s">
        <v>81</v>
      </c>
      <c r="D60" s="18" t="s">
        <v>17</v>
      </c>
      <c r="E60" s="65">
        <v>6.13</v>
      </c>
      <c r="F60" s="91"/>
    </row>
    <row r="61" spans="1:6">
      <c r="A61" s="91"/>
      <c r="B61" s="17" t="str">
        <f t="shared" ca="1" si="1"/>
        <v>6.15</v>
      </c>
      <c r="C61" s="64" t="s">
        <v>82</v>
      </c>
      <c r="D61" s="18" t="s">
        <v>25</v>
      </c>
      <c r="E61" s="65">
        <v>6.14</v>
      </c>
      <c r="F61" s="91"/>
    </row>
    <row r="62" spans="1:6" ht="14.1">
      <c r="A62" s="91"/>
      <c r="B62" s="67" t="str">
        <f ca="1">IF(ISERROR(VALUE(SUBSTITUTE(prevWBS,".",""))),"1",IF(ISERROR(FIND("`",SUBSTITUTE(prevWBS,".","`",1))),TEXT(VALUE(prevWBS)+1,"#"),TEXT(VALUE(LEFT(prevWBS,FIND("`",SUBSTITUTE(prevWBS,".","`",1))-1))+1,"#")))</f>
        <v>7</v>
      </c>
      <c r="C62" s="68" t="s">
        <v>83</v>
      </c>
      <c r="D62" s="15"/>
      <c r="E62" s="69"/>
      <c r="F62" s="91"/>
    </row>
    <row r="63" spans="1:6" ht="23.1">
      <c r="A63" s="91"/>
      <c r="B63" s="17" t="str">
        <f t="shared" ca="1" si="1"/>
        <v>7.1</v>
      </c>
      <c r="C63" s="64" t="s">
        <v>84</v>
      </c>
      <c r="D63" s="18" t="s">
        <v>25</v>
      </c>
      <c r="E63" s="65">
        <v>6.7</v>
      </c>
      <c r="F63" s="91"/>
    </row>
    <row r="64" spans="1:6" ht="23.1">
      <c r="A64" s="91"/>
      <c r="B64" s="17" t="str">
        <f t="shared" ca="1" si="1"/>
        <v>7.2</v>
      </c>
      <c r="C64" s="64" t="s">
        <v>85</v>
      </c>
      <c r="D64" s="18" t="s">
        <v>25</v>
      </c>
      <c r="E64" s="65">
        <v>7.1</v>
      </c>
      <c r="F64" s="91"/>
    </row>
    <row r="65" spans="1:6">
      <c r="A65" s="91"/>
      <c r="B65" s="17" t="str">
        <f t="shared" ca="1" si="1"/>
        <v>7.3</v>
      </c>
      <c r="C65" s="64" t="s">
        <v>86</v>
      </c>
      <c r="D65" s="18" t="s">
        <v>25</v>
      </c>
      <c r="E65" s="65">
        <v>7.2</v>
      </c>
      <c r="F65" s="91"/>
    </row>
    <row r="66" spans="1:6">
      <c r="A66" s="91"/>
      <c r="B66" s="17" t="str">
        <f t="shared" ca="1" si="1"/>
        <v>7.4</v>
      </c>
      <c r="C66" s="64" t="s">
        <v>87</v>
      </c>
      <c r="D66" s="18" t="s">
        <v>25</v>
      </c>
      <c r="E66" s="65">
        <v>7.1</v>
      </c>
      <c r="F66" s="91"/>
    </row>
    <row r="67" spans="1:6">
      <c r="A67" s="91"/>
      <c r="B67" s="17" t="str">
        <f t="shared" ca="1" si="1"/>
        <v>7.5</v>
      </c>
      <c r="C67" s="64" t="s">
        <v>88</v>
      </c>
      <c r="D67" s="18" t="s">
        <v>25</v>
      </c>
      <c r="E67" s="65">
        <v>7.1</v>
      </c>
      <c r="F67" s="91"/>
    </row>
    <row r="68" spans="1:6" ht="14.1">
      <c r="A68" s="91"/>
      <c r="B68" s="67" t="str">
        <f ca="1">IF(ISERROR(VALUE(SUBSTITUTE(prevWBS,".",""))),"1",IF(ISERROR(FIND("`",SUBSTITUTE(prevWBS,".","`",1))),TEXT(VALUE(prevWBS)+1,"#"),TEXT(VALUE(LEFT(prevWBS,FIND("`",SUBSTITUTE(prevWBS,".","`",1))-1))+1,"#")))</f>
        <v>8</v>
      </c>
      <c r="C68" s="68" t="s">
        <v>89</v>
      </c>
      <c r="D68" s="15"/>
      <c r="E68" s="69"/>
      <c r="F68" s="91"/>
    </row>
    <row r="69" spans="1:6" ht="23.1">
      <c r="A69" s="91"/>
      <c r="B69"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C69" s="64" t="s">
        <v>90</v>
      </c>
      <c r="D69" s="18" t="s">
        <v>25</v>
      </c>
      <c r="E69" s="65">
        <v>6.1</v>
      </c>
      <c r="F69" s="91"/>
    </row>
    <row r="70" spans="1:6" ht="23.1">
      <c r="A70" s="91"/>
      <c r="B70"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8.2</v>
      </c>
      <c r="C70" s="64" t="s">
        <v>91</v>
      </c>
      <c r="D70" s="18" t="s">
        <v>25</v>
      </c>
      <c r="E70" s="65">
        <v>8.1</v>
      </c>
      <c r="F70" s="91"/>
    </row>
    <row r="71" spans="1:6" ht="23.1">
      <c r="A71" s="91"/>
      <c r="B71"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8.3</v>
      </c>
      <c r="C71" s="64" t="s">
        <v>92</v>
      </c>
      <c r="D71" s="18" t="s">
        <v>25</v>
      </c>
      <c r="E71" s="65">
        <v>8.1999999999999993</v>
      </c>
      <c r="F71" s="91"/>
    </row>
    <row r="72" spans="1:6" ht="14.1">
      <c r="A72" s="91"/>
      <c r="B72" s="67" t="str">
        <f ca="1">IF(ISERROR(VALUE(SUBSTITUTE(prevWBS,".",""))),"1",IF(ISERROR(FIND("`",SUBSTITUTE(prevWBS,".","`",1))),TEXT(VALUE(prevWBS)+1,"#"),TEXT(VALUE(LEFT(prevWBS,FIND("`",SUBSTITUTE(prevWBS,".","`",1))-1))+1,"#")))</f>
        <v>9</v>
      </c>
      <c r="C72" s="68" t="s">
        <v>93</v>
      </c>
      <c r="D72" s="15"/>
      <c r="E72" s="69"/>
      <c r="F72" s="91"/>
    </row>
    <row r="73" spans="1:6" ht="23.1">
      <c r="A73" s="91"/>
      <c r="B73"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C73" s="64" t="s">
        <v>94</v>
      </c>
      <c r="D73" s="18" t="s">
        <v>25</v>
      </c>
      <c r="E73" s="65">
        <v>6.1</v>
      </c>
      <c r="F73" s="91"/>
    </row>
    <row r="74" spans="1:6" ht="23.1">
      <c r="A74" s="91"/>
      <c r="B74"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9.2</v>
      </c>
      <c r="C74" s="64" t="s">
        <v>95</v>
      </c>
      <c r="D74" s="18" t="s">
        <v>25</v>
      </c>
      <c r="E74" s="65">
        <v>9.1</v>
      </c>
      <c r="F74" s="91"/>
    </row>
    <row r="75" spans="1:6" ht="23.1">
      <c r="A75" s="91"/>
      <c r="B75"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9.3</v>
      </c>
      <c r="C75" s="64" t="s">
        <v>92</v>
      </c>
      <c r="D75" s="18" t="s">
        <v>25</v>
      </c>
      <c r="E75" s="65">
        <v>9.1999999999999993</v>
      </c>
      <c r="F75" s="91"/>
    </row>
    <row r="76" spans="1:6" ht="14.1">
      <c r="A76" s="91"/>
      <c r="B76" s="67" t="str">
        <f ca="1">IF(ISERROR(VALUE(SUBSTITUTE(prevWBS,".",""))),"1",IF(ISERROR(FIND("`",SUBSTITUTE(prevWBS,".","`",1))),TEXT(VALUE(prevWBS)+1,"#"),TEXT(VALUE(LEFT(prevWBS,FIND("`",SUBSTITUTE(prevWBS,".","`",1))-1))+1,"#")))</f>
        <v>10</v>
      </c>
      <c r="C76" s="68" t="s">
        <v>96</v>
      </c>
      <c r="D76" s="15"/>
      <c r="E76" s="69"/>
      <c r="F76" s="91"/>
    </row>
    <row r="77" spans="1:6">
      <c r="A77" s="91"/>
      <c r="B77"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C77" s="64" t="s">
        <v>97</v>
      </c>
      <c r="D77" s="18" t="s">
        <v>25</v>
      </c>
      <c r="E77" s="65">
        <v>4.2</v>
      </c>
      <c r="F77" s="91"/>
    </row>
    <row r="78" spans="1:6">
      <c r="A78" s="91"/>
      <c r="B78"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10.2</v>
      </c>
      <c r="C78" s="64" t="s">
        <v>96</v>
      </c>
      <c r="D78" s="18" t="s">
        <v>25</v>
      </c>
      <c r="E78" s="65">
        <v>10.1</v>
      </c>
      <c r="F78" s="91"/>
    </row>
    <row r="79" spans="1:6">
      <c r="A79" s="91"/>
      <c r="B79"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10.3</v>
      </c>
      <c r="C79" s="64" t="s">
        <v>98</v>
      </c>
      <c r="D79" s="18" t="s">
        <v>25</v>
      </c>
      <c r="E79" s="65">
        <v>5.5</v>
      </c>
      <c r="F79" s="91"/>
    </row>
    <row r="80" spans="1:6" ht="14.1">
      <c r="A80" s="91"/>
      <c r="B80" s="67" t="str">
        <f ca="1">IF(ISERROR(VALUE(SUBSTITUTE(prevWBS,".",""))),"1",IF(ISERROR(FIND("`",SUBSTITUTE(prevWBS,".","`",1))),TEXT(VALUE(prevWBS)+1,"#"),TEXT(VALUE(LEFT(prevWBS,FIND("`",SUBSTITUTE(prevWBS,".","`",1))-1))+1,"#")))</f>
        <v>11</v>
      </c>
      <c r="C80" s="68" t="s">
        <v>99</v>
      </c>
      <c r="D80" s="15"/>
      <c r="E80" s="69"/>
      <c r="F80" s="91"/>
    </row>
    <row r="81" spans="1:6">
      <c r="A81" s="91"/>
      <c r="B81"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C81" s="64" t="s">
        <v>100</v>
      </c>
      <c r="D81" s="18" t="s">
        <v>25</v>
      </c>
      <c r="E81" s="65">
        <v>1.7</v>
      </c>
      <c r="F81" s="91"/>
    </row>
    <row r="82" spans="1:6">
      <c r="A82" s="91"/>
      <c r="B82"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11.2</v>
      </c>
      <c r="C82" s="64" t="s">
        <v>101</v>
      </c>
      <c r="D82" s="18" t="s">
        <v>25</v>
      </c>
      <c r="E82" s="65">
        <v>11.1</v>
      </c>
      <c r="F82" s="91"/>
    </row>
    <row r="83" spans="1:6" ht="23.1">
      <c r="A83" s="91"/>
      <c r="B83"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11.3</v>
      </c>
      <c r="C83" s="64" t="s">
        <v>102</v>
      </c>
      <c r="D83" s="18" t="s">
        <v>25</v>
      </c>
      <c r="E83" s="65">
        <v>11.1</v>
      </c>
      <c r="F83" s="91"/>
    </row>
    <row r="84" spans="1:6">
      <c r="A84" s="91"/>
      <c r="B84"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11.4</v>
      </c>
      <c r="C84" s="64" t="s">
        <v>103</v>
      </c>
      <c r="D84" s="18" t="s">
        <v>25</v>
      </c>
      <c r="E84" s="65">
        <v>2.1</v>
      </c>
      <c r="F84" s="91"/>
    </row>
    <row r="85" spans="1:6">
      <c r="A85" s="91"/>
      <c r="B85"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11.5</v>
      </c>
      <c r="C85" s="64" t="s">
        <v>104</v>
      </c>
      <c r="D85" s="18" t="s">
        <v>25</v>
      </c>
      <c r="E85" s="65">
        <v>11.4</v>
      </c>
      <c r="F85" s="91"/>
    </row>
    <row r="86" spans="1:6" ht="14.1">
      <c r="A86" s="91"/>
      <c r="B86" s="67" t="str">
        <f ca="1">IF(ISERROR(VALUE(SUBSTITUTE(prevWBS,".",""))),"1",IF(ISERROR(FIND("`",SUBSTITUTE(prevWBS,".","`",1))),TEXT(VALUE(prevWBS)+1,"#"),TEXT(VALUE(LEFT(prevWBS,FIND("`",SUBSTITUTE(prevWBS,".","`",1))-1))+1,"#")))</f>
        <v>12</v>
      </c>
      <c r="C86" s="68" t="s">
        <v>105</v>
      </c>
      <c r="D86" s="15"/>
      <c r="E86" s="69"/>
      <c r="F86" s="91"/>
    </row>
    <row r="87" spans="1:6">
      <c r="A87" s="91"/>
      <c r="B87" s="17" t="str">
        <f t="shared" ref="B87:B93" ca="1" si="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12.1</v>
      </c>
      <c r="C87" s="64" t="s">
        <v>106</v>
      </c>
      <c r="D87" s="18" t="s">
        <v>25</v>
      </c>
      <c r="E87" s="65">
        <v>7.5</v>
      </c>
      <c r="F87" s="91"/>
    </row>
    <row r="88" spans="1:6" ht="23.1">
      <c r="A88" s="91"/>
      <c r="B88" s="17" t="str">
        <f t="shared" ca="1" si="2"/>
        <v>12.2</v>
      </c>
      <c r="C88" s="64" t="s">
        <v>107</v>
      </c>
      <c r="D88" s="18" t="s">
        <v>25</v>
      </c>
      <c r="E88" s="65">
        <v>12.1</v>
      </c>
      <c r="F88" s="91"/>
    </row>
    <row r="89" spans="1:6">
      <c r="A89" s="91"/>
      <c r="B89" s="17" t="str">
        <f t="shared" ca="1" si="2"/>
        <v>12.3</v>
      </c>
      <c r="C89" s="64" t="s">
        <v>108</v>
      </c>
      <c r="D89" s="18" t="s">
        <v>25</v>
      </c>
      <c r="E89" s="65">
        <v>12.2</v>
      </c>
      <c r="F89" s="91"/>
    </row>
    <row r="90" spans="1:6" ht="23.1">
      <c r="A90" s="91"/>
      <c r="B90" s="17" t="str">
        <f t="shared" ca="1" si="2"/>
        <v>12.4</v>
      </c>
      <c r="C90" s="64" t="s">
        <v>109</v>
      </c>
      <c r="D90" s="18" t="s">
        <v>25</v>
      </c>
      <c r="E90" s="65">
        <v>12.3</v>
      </c>
      <c r="F90" s="91"/>
    </row>
    <row r="91" spans="1:6">
      <c r="A91" s="91"/>
      <c r="B91" s="17" t="str">
        <f t="shared" ca="1" si="2"/>
        <v>12.5</v>
      </c>
      <c r="C91" s="64" t="s">
        <v>110</v>
      </c>
      <c r="D91" s="18" t="s">
        <v>25</v>
      </c>
      <c r="E91" s="65">
        <v>12.4</v>
      </c>
      <c r="F91" s="91"/>
    </row>
    <row r="92" spans="1:6" ht="23.1">
      <c r="A92" s="91"/>
      <c r="B92" s="17" t="str">
        <f t="shared" ca="1" si="2"/>
        <v>12.6</v>
      </c>
      <c r="C92" s="64" t="s">
        <v>111</v>
      </c>
      <c r="D92" s="18" t="s">
        <v>25</v>
      </c>
      <c r="E92" s="65">
        <v>12.1</v>
      </c>
      <c r="F92" s="91"/>
    </row>
    <row r="93" spans="1:6" ht="23.1">
      <c r="A93" s="91"/>
      <c r="B93" s="17" t="str">
        <f t="shared" ca="1" si="2"/>
        <v>12.7</v>
      </c>
      <c r="C93" s="64" t="s">
        <v>112</v>
      </c>
      <c r="D93" s="18" t="s">
        <v>25</v>
      </c>
      <c r="E93" s="65">
        <v>12.2</v>
      </c>
      <c r="F93" s="91"/>
    </row>
    <row r="94" spans="1:6" ht="14.1">
      <c r="A94" s="91"/>
      <c r="B94" s="67" t="str">
        <f ca="1">IF(ISERROR(VALUE(SUBSTITUTE(prevWBS,".",""))),"1",IF(ISERROR(FIND("`",SUBSTITUTE(prevWBS,".","`",1))),TEXT(VALUE(prevWBS)+1,"#"),TEXT(VALUE(LEFT(prevWBS,FIND("`",SUBSTITUTE(prevWBS,".","`",1))-1))+1,"#")))</f>
        <v>13</v>
      </c>
      <c r="C94" s="68" t="s">
        <v>113</v>
      </c>
      <c r="D94" s="15"/>
      <c r="E94" s="69"/>
      <c r="F94" s="91"/>
    </row>
    <row r="95" spans="1:6" ht="23.1">
      <c r="A95" s="91"/>
      <c r="B95" s="17" t="str">
        <f t="shared" ref="B95:B100" ca="1" si="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13.1</v>
      </c>
      <c r="C95" s="64" t="s">
        <v>114</v>
      </c>
      <c r="D95" s="18" t="s">
        <v>25</v>
      </c>
      <c r="E95" s="65">
        <v>4.2</v>
      </c>
      <c r="F95" s="91"/>
    </row>
    <row r="96" spans="1:6">
      <c r="A96" s="91"/>
      <c r="B96" s="17" t="str">
        <f t="shared" ca="1" si="3"/>
        <v>13.2</v>
      </c>
      <c r="C96" s="64" t="s">
        <v>115</v>
      </c>
      <c r="D96" s="18" t="s">
        <v>25</v>
      </c>
      <c r="E96" s="65">
        <v>4.3</v>
      </c>
      <c r="F96" s="91"/>
    </row>
    <row r="97" spans="1:6">
      <c r="A97" s="91"/>
      <c r="B97" s="17" t="str">
        <f t="shared" ca="1" si="3"/>
        <v>13.3</v>
      </c>
      <c r="C97" s="64" t="s">
        <v>116</v>
      </c>
      <c r="D97" s="18" t="s">
        <v>25</v>
      </c>
      <c r="E97" s="65">
        <v>13.2</v>
      </c>
      <c r="F97" s="91"/>
    </row>
    <row r="98" spans="1:6">
      <c r="A98" s="91"/>
      <c r="B98" s="17" t="str">
        <f t="shared" ca="1" si="3"/>
        <v>13.4</v>
      </c>
      <c r="C98" s="64" t="s">
        <v>117</v>
      </c>
      <c r="D98" s="18" t="s">
        <v>25</v>
      </c>
      <c r="E98" s="65">
        <v>13.3</v>
      </c>
      <c r="F98" s="91"/>
    </row>
    <row r="99" spans="1:6">
      <c r="A99" s="91"/>
      <c r="B99" s="17" t="str">
        <f t="shared" ca="1" si="3"/>
        <v>13.5</v>
      </c>
      <c r="C99" s="64" t="s">
        <v>118</v>
      </c>
      <c r="D99" s="18" t="s">
        <v>25</v>
      </c>
      <c r="E99" s="65">
        <v>4.2</v>
      </c>
      <c r="F99" s="91"/>
    </row>
    <row r="100" spans="1:6">
      <c r="A100" s="91"/>
      <c r="B100" s="17" t="str">
        <f t="shared" ca="1" si="3"/>
        <v>13.6</v>
      </c>
      <c r="C100" s="64" t="s">
        <v>119</v>
      </c>
      <c r="D100" s="18" t="s">
        <v>25</v>
      </c>
      <c r="E100" s="65">
        <v>13.4</v>
      </c>
      <c r="F100" s="91"/>
    </row>
    <row r="101" spans="1:6" ht="14.1">
      <c r="A101" s="91"/>
      <c r="B101" s="67" t="str">
        <f ca="1">IF(ISERROR(VALUE(SUBSTITUTE(prevWBS,".",""))),"1",IF(ISERROR(FIND("`",SUBSTITUTE(prevWBS,".","`",1))),TEXT(VALUE(prevWBS)+1,"#"),TEXT(VALUE(LEFT(prevWBS,FIND("`",SUBSTITUTE(prevWBS,".","`",1))-1))+1,"#")))</f>
        <v>14</v>
      </c>
      <c r="C101" s="68" t="s">
        <v>120</v>
      </c>
      <c r="D101" s="15"/>
      <c r="E101" s="69"/>
      <c r="F101" s="91"/>
    </row>
    <row r="102" spans="1:6">
      <c r="A102" s="91"/>
      <c r="B102"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14.1</v>
      </c>
      <c r="C102" s="64" t="s">
        <v>121</v>
      </c>
      <c r="D102" s="18" t="s">
        <v>17</v>
      </c>
      <c r="E102" s="65">
        <v>11.4</v>
      </c>
      <c r="F102" s="91"/>
    </row>
    <row r="103" spans="1:6">
      <c r="A103" s="91"/>
      <c r="B103"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14.2</v>
      </c>
      <c r="C103" s="64" t="s">
        <v>122</v>
      </c>
      <c r="D103" s="18" t="s">
        <v>17</v>
      </c>
      <c r="E103" s="65">
        <v>6.14</v>
      </c>
      <c r="F103" s="91"/>
    </row>
    <row r="104" spans="1:6">
      <c r="A104" s="91"/>
      <c r="B104"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14.3</v>
      </c>
      <c r="C104" s="64" t="s">
        <v>123</v>
      </c>
      <c r="D104" s="18" t="s">
        <v>17</v>
      </c>
      <c r="E104" s="65">
        <v>14.2</v>
      </c>
      <c r="F104" s="91"/>
    </row>
    <row r="105" spans="1:6" ht="23.1">
      <c r="A105" s="91"/>
      <c r="B105"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14.4</v>
      </c>
      <c r="C105" s="64" t="s">
        <v>124</v>
      </c>
      <c r="D105" s="18" t="s">
        <v>17</v>
      </c>
      <c r="E105" s="65">
        <v>6.7</v>
      </c>
      <c r="F105" s="91"/>
    </row>
    <row r="106" spans="1:6">
      <c r="A106" s="91"/>
      <c r="B106"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14.5</v>
      </c>
      <c r="C106" s="64" t="s">
        <v>125</v>
      </c>
      <c r="D106" s="18" t="s">
        <v>17</v>
      </c>
      <c r="E106" s="65">
        <v>14.2</v>
      </c>
      <c r="F106" s="91"/>
    </row>
    <row r="107" spans="1:6" ht="14.1">
      <c r="A107" s="91"/>
      <c r="B107" s="67" t="str">
        <f ca="1">IF(ISERROR(VALUE(SUBSTITUTE(prevWBS,".",""))),"1",IF(ISERROR(FIND("`",SUBSTITUTE(prevWBS,".","`",1))),TEXT(VALUE(prevWBS)+1,"#"),TEXT(VALUE(LEFT(prevWBS,FIND("`",SUBSTITUTE(prevWBS,".","`",1))-1))+1,"#")))</f>
        <v>15</v>
      </c>
      <c r="C107" s="68" t="s">
        <v>126</v>
      </c>
      <c r="D107" s="15"/>
      <c r="E107" s="69"/>
      <c r="F107" s="91"/>
    </row>
    <row r="108" spans="1:6">
      <c r="A108" s="91"/>
      <c r="B108" s="17" t="str">
        <f t="shared" ref="B108:B113" ca="1"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15.1</v>
      </c>
      <c r="C108" s="64" t="s">
        <v>121</v>
      </c>
      <c r="D108" s="18" t="s">
        <v>25</v>
      </c>
      <c r="E108" s="65">
        <v>11.4</v>
      </c>
      <c r="F108" s="91"/>
    </row>
    <row r="109" spans="1:6">
      <c r="A109" s="91"/>
      <c r="B109" s="17" t="str">
        <f t="shared" ca="1" si="4"/>
        <v>15.2</v>
      </c>
      <c r="C109" s="64" t="s">
        <v>127</v>
      </c>
      <c r="D109" s="18" t="s">
        <v>25</v>
      </c>
      <c r="E109" s="65">
        <v>8.3000000000000007</v>
      </c>
      <c r="F109" s="91"/>
    </row>
    <row r="110" spans="1:6">
      <c r="A110" s="91"/>
      <c r="B110" s="17" t="str">
        <f t="shared" ca="1" si="4"/>
        <v>15.3</v>
      </c>
      <c r="C110" s="64" t="s">
        <v>128</v>
      </c>
      <c r="D110" s="18" t="s">
        <v>25</v>
      </c>
      <c r="E110" s="65">
        <v>15.2</v>
      </c>
      <c r="F110" s="91"/>
    </row>
    <row r="111" spans="1:6">
      <c r="A111" s="91"/>
      <c r="B111" s="17" t="str">
        <f t="shared" ca="1" si="4"/>
        <v>15.4</v>
      </c>
      <c r="C111" s="64" t="s">
        <v>129</v>
      </c>
      <c r="D111" s="18" t="s">
        <v>25</v>
      </c>
      <c r="E111" s="65">
        <v>15.3</v>
      </c>
      <c r="F111" s="91"/>
    </row>
    <row r="112" spans="1:6" ht="23.1">
      <c r="A112" s="91"/>
      <c r="B112" s="17" t="str">
        <f t="shared" ca="1" si="4"/>
        <v>15.5</v>
      </c>
      <c r="C112" s="64" t="s">
        <v>130</v>
      </c>
      <c r="D112" s="18" t="s">
        <v>25</v>
      </c>
      <c r="E112" s="65">
        <v>8.1999999999999993</v>
      </c>
      <c r="F112" s="91"/>
    </row>
    <row r="113" spans="1:6">
      <c r="A113" s="91"/>
      <c r="B113" s="17" t="str">
        <f t="shared" ca="1" si="4"/>
        <v>15.6</v>
      </c>
      <c r="C113" s="64" t="s">
        <v>131</v>
      </c>
      <c r="D113" s="18" t="s">
        <v>25</v>
      </c>
      <c r="E113" s="65">
        <v>15.3</v>
      </c>
      <c r="F113" s="91"/>
    </row>
    <row r="114" spans="1:6" ht="14.1">
      <c r="A114" s="91"/>
      <c r="B114" s="67" t="str">
        <f ca="1">IF(ISERROR(VALUE(SUBSTITUTE(prevWBS,".",""))),"1",IF(ISERROR(FIND("`",SUBSTITUTE(prevWBS,".","`",1))),TEXT(VALUE(prevWBS)+1,"#"),TEXT(VALUE(LEFT(prevWBS,FIND("`",SUBSTITUTE(prevWBS,".","`",1))-1))+1,"#")))</f>
        <v>16</v>
      </c>
      <c r="C114" s="68" t="s">
        <v>132</v>
      </c>
      <c r="D114" s="15"/>
      <c r="E114" s="69"/>
      <c r="F114" s="91"/>
    </row>
    <row r="115" spans="1:6">
      <c r="A115" s="91"/>
      <c r="B115"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16.1</v>
      </c>
      <c r="C115" s="64" t="s">
        <v>133</v>
      </c>
      <c r="D115" s="18" t="s">
        <v>17</v>
      </c>
      <c r="E115" s="65">
        <v>1.8</v>
      </c>
      <c r="F115" s="91"/>
    </row>
    <row r="116" spans="1:6">
      <c r="A116" s="91"/>
      <c r="B116"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16.2</v>
      </c>
      <c r="C116" s="64" t="s">
        <v>134</v>
      </c>
      <c r="D116" s="18" t="s">
        <v>17</v>
      </c>
      <c r="E116" s="65">
        <v>3.2</v>
      </c>
      <c r="F116" s="91"/>
    </row>
    <row r="117" spans="1:6">
      <c r="A117" s="91"/>
      <c r="B117"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16.2.1</v>
      </c>
      <c r="C117" s="66" t="s">
        <v>135</v>
      </c>
      <c r="D117" s="18" t="s">
        <v>17</v>
      </c>
      <c r="E117" s="65" t="s">
        <v>44</v>
      </c>
      <c r="F117" s="91"/>
    </row>
    <row r="118" spans="1:6" ht="23.1">
      <c r="A118" s="91"/>
      <c r="B118"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16.2.2</v>
      </c>
      <c r="C118" s="66" t="s">
        <v>136</v>
      </c>
      <c r="D118" s="18" t="s">
        <v>17</v>
      </c>
      <c r="E118" s="65" t="s">
        <v>137</v>
      </c>
      <c r="F118" s="91"/>
    </row>
    <row r="119" spans="1:6">
      <c r="A119" s="91"/>
      <c r="B119" s="17" t="str">
        <f ca="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16.2.3</v>
      </c>
      <c r="C119" s="66" t="s">
        <v>138</v>
      </c>
      <c r="D119" s="18" t="s">
        <v>17</v>
      </c>
      <c r="E119" s="65">
        <v>3.2</v>
      </c>
      <c r="F119" s="91"/>
    </row>
    <row r="120" spans="1:6">
      <c r="A120" s="91"/>
      <c r="B120" s="17" t="str">
        <f t="shared" ref="B120:B125" ca="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16.3</v>
      </c>
      <c r="C120" s="64" t="s">
        <v>139</v>
      </c>
      <c r="D120" s="18" t="s">
        <v>17</v>
      </c>
      <c r="E120" s="65">
        <v>3.6</v>
      </c>
      <c r="F120" s="91"/>
    </row>
    <row r="121" spans="1:6">
      <c r="A121" s="91"/>
      <c r="B121" s="17" t="str">
        <f t="shared" ca="1" si="5"/>
        <v>16.4</v>
      </c>
      <c r="C121" s="64" t="s">
        <v>140</v>
      </c>
      <c r="D121" s="18" t="s">
        <v>17</v>
      </c>
      <c r="E121" s="65">
        <v>16.3</v>
      </c>
      <c r="F121" s="91"/>
    </row>
    <row r="122" spans="1:6">
      <c r="A122" s="91"/>
      <c r="B122" s="17" t="str">
        <f t="shared" ca="1" si="5"/>
        <v>16.5</v>
      </c>
      <c r="C122" s="64" t="s">
        <v>141</v>
      </c>
      <c r="D122" s="18" t="s">
        <v>17</v>
      </c>
      <c r="E122" s="65">
        <v>16.399999999999999</v>
      </c>
      <c r="F122" s="91"/>
    </row>
    <row r="123" spans="1:6">
      <c r="A123" s="91"/>
      <c r="B123" s="17" t="str">
        <f t="shared" ca="1" si="5"/>
        <v>16.6</v>
      </c>
      <c r="C123" s="64" t="s">
        <v>142</v>
      </c>
      <c r="D123" s="18" t="s">
        <v>17</v>
      </c>
      <c r="E123" s="65">
        <v>16.5</v>
      </c>
      <c r="F123" s="91"/>
    </row>
    <row r="124" spans="1:6">
      <c r="A124" s="91"/>
      <c r="B124" s="17" t="str">
        <f t="shared" ca="1" si="5"/>
        <v>16.7</v>
      </c>
      <c r="C124" s="64" t="s">
        <v>143</v>
      </c>
      <c r="D124" s="18" t="s">
        <v>17</v>
      </c>
      <c r="E124" s="65">
        <v>16.5</v>
      </c>
      <c r="F124" s="91"/>
    </row>
    <row r="125" spans="1:6">
      <c r="A125" s="91"/>
      <c r="B125" s="17" t="str">
        <f t="shared" ca="1" si="5"/>
        <v>16.8</v>
      </c>
      <c r="C125" s="64" t="s">
        <v>144</v>
      </c>
      <c r="D125" s="18" t="s">
        <v>17</v>
      </c>
      <c r="E125" s="65" t="s">
        <v>145</v>
      </c>
      <c r="F125" s="91"/>
    </row>
    <row r="126" spans="1:6" ht="14.1">
      <c r="A126" s="91"/>
      <c r="B126" s="67" t="str">
        <f ca="1">IF(ISERROR(VALUE(SUBSTITUTE(prevWBS,".",""))),"1",IF(ISERROR(FIND("`",SUBSTITUTE(prevWBS,".","`",1))),TEXT(VALUE(prevWBS)+1,"#"),TEXT(VALUE(LEFT(prevWBS,FIND("`",SUBSTITUTE(prevWBS,".","`",1))-1))+1,"#")))</f>
        <v>17</v>
      </c>
      <c r="C126" s="68" t="s">
        <v>146</v>
      </c>
      <c r="D126" s="15"/>
      <c r="E126" s="69"/>
      <c r="F126" s="91"/>
    </row>
    <row r="127" spans="1:6">
      <c r="A127" s="91"/>
      <c r="B127" s="17" t="str">
        <f t="shared" ref="B127:B132" ca="1"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17.1</v>
      </c>
      <c r="C127" s="64" t="s">
        <v>121</v>
      </c>
      <c r="D127" s="18" t="s">
        <v>25</v>
      </c>
      <c r="E127" s="65">
        <v>11.4</v>
      </c>
      <c r="F127" s="91"/>
    </row>
    <row r="128" spans="1:6">
      <c r="A128" s="91"/>
      <c r="B128" s="17" t="str">
        <f t="shared" ca="1" si="6"/>
        <v>17.2</v>
      </c>
      <c r="C128" s="64" t="s">
        <v>147</v>
      </c>
      <c r="D128" s="18" t="s">
        <v>25</v>
      </c>
      <c r="E128" s="65">
        <v>9.3000000000000007</v>
      </c>
      <c r="F128" s="91"/>
    </row>
    <row r="129" spans="1:6">
      <c r="A129" s="91"/>
      <c r="B129" s="17" t="str">
        <f t="shared" ca="1" si="6"/>
        <v>17.3</v>
      </c>
      <c r="C129" s="64" t="s">
        <v>148</v>
      </c>
      <c r="D129" s="18" t="s">
        <v>25</v>
      </c>
      <c r="E129" s="65">
        <v>17.2</v>
      </c>
      <c r="F129" s="91"/>
    </row>
    <row r="130" spans="1:6">
      <c r="A130" s="91"/>
      <c r="B130" s="17" t="str">
        <f t="shared" ca="1" si="6"/>
        <v>17.4</v>
      </c>
      <c r="C130" s="64" t="s">
        <v>149</v>
      </c>
      <c r="D130" s="18" t="s">
        <v>25</v>
      </c>
      <c r="E130" s="65">
        <v>17.3</v>
      </c>
      <c r="F130" s="91"/>
    </row>
    <row r="131" spans="1:6" ht="23.1">
      <c r="A131" s="91"/>
      <c r="B131" s="17" t="str">
        <f t="shared" ca="1" si="6"/>
        <v>17.5</v>
      </c>
      <c r="C131" s="64" t="s">
        <v>150</v>
      </c>
      <c r="D131" s="18" t="s">
        <v>25</v>
      </c>
      <c r="E131" s="65">
        <v>9.1999999999999993</v>
      </c>
      <c r="F131" s="91"/>
    </row>
    <row r="132" spans="1:6">
      <c r="A132" s="91"/>
      <c r="B132" s="17" t="str">
        <f t="shared" ca="1" si="6"/>
        <v>17.6</v>
      </c>
      <c r="C132" s="64" t="s">
        <v>151</v>
      </c>
      <c r="D132" s="18" t="s">
        <v>25</v>
      </c>
      <c r="E132" s="65">
        <v>17.3</v>
      </c>
      <c r="F132" s="91"/>
    </row>
    <row r="133" spans="1:6" ht="14.1">
      <c r="A133" s="91"/>
      <c r="B133" s="67" t="str">
        <f ca="1">IF(ISERROR(VALUE(SUBSTITUTE(prevWBS,".",""))),"1",IF(ISERROR(FIND("`",SUBSTITUTE(prevWBS,".","`",1))),TEXT(VALUE(prevWBS)+1,"#"),TEXT(VALUE(LEFT(prevWBS,FIND("`",SUBSTITUTE(prevWBS,".","`",1))-1))+1,"#")))</f>
        <v>18</v>
      </c>
      <c r="C133" s="68" t="s">
        <v>152</v>
      </c>
      <c r="D133" s="15"/>
      <c r="E133" s="69"/>
      <c r="F133" s="91"/>
    </row>
    <row r="134" spans="1:6">
      <c r="A134" s="91"/>
      <c r="B134" s="17" t="str">
        <f t="shared" ref="B134:B180" ca="1"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C134" s="64" t="s">
        <v>153</v>
      </c>
      <c r="D134" s="18" t="s">
        <v>17</v>
      </c>
      <c r="E134" s="65">
        <v>1.8</v>
      </c>
      <c r="F134" s="91"/>
    </row>
    <row r="135" spans="1:6">
      <c r="A135" s="91"/>
      <c r="B135" s="17" t="str">
        <f t="shared" ca="1" si="7"/>
        <v>18.2</v>
      </c>
      <c r="C135" s="64" t="s">
        <v>154</v>
      </c>
      <c r="D135" s="18" t="s">
        <v>40</v>
      </c>
      <c r="E135" s="65">
        <v>3.4</v>
      </c>
      <c r="F135" s="91"/>
    </row>
    <row r="136" spans="1:6">
      <c r="A136" s="91"/>
      <c r="B136" s="17" t="str">
        <f t="shared" ca="1" si="7"/>
        <v>18.3</v>
      </c>
      <c r="C136" s="64" t="s">
        <v>155</v>
      </c>
      <c r="D136" s="18" t="s">
        <v>25</v>
      </c>
      <c r="E136" s="65">
        <v>12.4</v>
      </c>
      <c r="F136" s="91"/>
    </row>
    <row r="137" spans="1:6">
      <c r="A137" s="91"/>
      <c r="B137" s="17" t="str">
        <f t="shared" ca="1" si="7"/>
        <v>18.4</v>
      </c>
      <c r="C137" s="64" t="s">
        <v>156</v>
      </c>
      <c r="D137" s="18" t="s">
        <v>25</v>
      </c>
      <c r="E137" s="65">
        <v>13.3</v>
      </c>
      <c r="F137" s="91"/>
    </row>
    <row r="138" spans="1:6">
      <c r="A138" s="91"/>
      <c r="B138" s="17" t="str">
        <f t="shared" ca="1" si="7"/>
        <v>18.5</v>
      </c>
      <c r="C138" s="64" t="s">
        <v>119</v>
      </c>
      <c r="D138" s="18" t="s">
        <v>25</v>
      </c>
      <c r="E138" s="65">
        <v>18.399999999999999</v>
      </c>
      <c r="F138" s="91"/>
    </row>
    <row r="139" spans="1:6">
      <c r="A139" s="91"/>
      <c r="B139" s="17" t="str">
        <f t="shared" ca="1" si="7"/>
        <v>18.6</v>
      </c>
      <c r="C139" s="64" t="s">
        <v>157</v>
      </c>
      <c r="D139" s="18" t="s">
        <v>17</v>
      </c>
      <c r="E139" s="65">
        <v>14.2</v>
      </c>
      <c r="F139" s="91"/>
    </row>
    <row r="140" spans="1:6">
      <c r="A140" s="91"/>
      <c r="B140" s="17" t="str">
        <f t="shared" ca="1" si="7"/>
        <v>18.7</v>
      </c>
      <c r="C140" s="64" t="s">
        <v>125</v>
      </c>
      <c r="D140" s="18" t="s">
        <v>17</v>
      </c>
      <c r="E140" s="65">
        <v>18.600000000000001</v>
      </c>
      <c r="F140" s="91"/>
    </row>
    <row r="141" spans="1:6">
      <c r="A141" s="91"/>
      <c r="B141" s="17" t="str">
        <f t="shared" ca="1" si="7"/>
        <v>18.8</v>
      </c>
      <c r="C141" s="64" t="s">
        <v>158</v>
      </c>
      <c r="D141" s="18" t="s">
        <v>25</v>
      </c>
      <c r="E141" s="65">
        <v>17.3</v>
      </c>
      <c r="F141" s="91"/>
    </row>
    <row r="142" spans="1:6">
      <c r="A142" s="91"/>
      <c r="B142" s="17" t="str">
        <f t="shared" ca="1" si="7"/>
        <v>18.9</v>
      </c>
      <c r="C142" s="64" t="s">
        <v>131</v>
      </c>
      <c r="D142" s="18" t="s">
        <v>25</v>
      </c>
      <c r="E142" s="65">
        <v>18.8</v>
      </c>
      <c r="F142" s="91"/>
    </row>
    <row r="143" spans="1:6">
      <c r="A143" s="91"/>
      <c r="B143" s="17" t="str">
        <f t="shared" ca="1" si="7"/>
        <v>18.10</v>
      </c>
      <c r="C143" s="64" t="s">
        <v>159</v>
      </c>
      <c r="D143" s="18" t="s">
        <v>17</v>
      </c>
      <c r="E143" s="65">
        <v>16.7</v>
      </c>
      <c r="F143" s="91"/>
    </row>
    <row r="144" spans="1:6">
      <c r="A144" s="91"/>
      <c r="B144" s="17" t="str">
        <f t="shared" ca="1" si="7"/>
        <v>18.11</v>
      </c>
      <c r="C144" s="64" t="s">
        <v>160</v>
      </c>
      <c r="D144" s="18" t="s">
        <v>17</v>
      </c>
      <c r="E144" s="72" t="s">
        <v>161</v>
      </c>
      <c r="F144" s="91"/>
    </row>
    <row r="145" spans="1:6">
      <c r="A145" s="91"/>
      <c r="B145" s="17" t="str">
        <f t="shared" ca="1" si="7"/>
        <v>18.12</v>
      </c>
      <c r="C145" s="64" t="s">
        <v>162</v>
      </c>
      <c r="D145" s="18" t="s">
        <v>25</v>
      </c>
      <c r="E145" s="65">
        <v>17.3</v>
      </c>
      <c r="F145" s="91"/>
    </row>
    <row r="146" spans="1:6">
      <c r="A146" s="91"/>
      <c r="B146" s="17" t="str">
        <f t="shared" ca="1" si="7"/>
        <v>18.13</v>
      </c>
      <c r="C146" s="64" t="s">
        <v>151</v>
      </c>
      <c r="D146" s="18" t="s">
        <v>25</v>
      </c>
      <c r="E146" s="65">
        <v>18.12</v>
      </c>
      <c r="F146" s="91"/>
    </row>
    <row r="147" spans="1:6">
      <c r="A147" s="91"/>
      <c r="B147" s="17" t="str">
        <f t="shared" ca="1" si="7"/>
        <v>18.14</v>
      </c>
      <c r="C147" s="64" t="s">
        <v>163</v>
      </c>
      <c r="D147" s="18" t="s">
        <v>164</v>
      </c>
      <c r="E147" s="65">
        <v>18</v>
      </c>
      <c r="F147" s="91"/>
    </row>
    <row r="148" spans="1:6">
      <c r="A148" s="91"/>
      <c r="B148" s="17" t="str">
        <f t="shared" ca="1" si="7"/>
        <v>18.15</v>
      </c>
      <c r="C148" s="64" t="s">
        <v>165</v>
      </c>
      <c r="D148" s="18" t="s">
        <v>164</v>
      </c>
      <c r="E148" s="65">
        <v>18.14</v>
      </c>
      <c r="F148" s="91"/>
    </row>
    <row r="149" spans="1:6" ht="14.1">
      <c r="A149" s="91"/>
      <c r="B149" s="67" t="str">
        <f ca="1">IF(ISERROR(VALUE(SUBSTITUTE(prevWBS,".",""))),"1",IF(ISERROR(FIND("`",SUBSTITUTE(prevWBS,".","`",1))),TEXT(VALUE(prevWBS)+1,"#"),TEXT(VALUE(LEFT(prevWBS,FIND("`",SUBSTITUTE(prevWBS,".","`",1))-1))+1,"#")))</f>
        <v>19</v>
      </c>
      <c r="C149" s="68" t="s">
        <v>166</v>
      </c>
      <c r="D149" s="15"/>
      <c r="E149" s="69"/>
      <c r="F149" s="91"/>
    </row>
    <row r="150" spans="1:6">
      <c r="A150" s="91"/>
      <c r="B150" s="17" t="str">
        <f t="shared" ca="1" si="7"/>
        <v>19.1</v>
      </c>
      <c r="C150" s="64" t="s">
        <v>167</v>
      </c>
      <c r="D150" s="18" t="s">
        <v>17</v>
      </c>
      <c r="E150" s="65">
        <v>1.8</v>
      </c>
      <c r="F150" s="91"/>
    </row>
    <row r="151" spans="1:6">
      <c r="A151" s="91"/>
      <c r="B151" s="17" t="str">
        <f t="shared" ca="1" si="7"/>
        <v>19.2</v>
      </c>
      <c r="C151" s="64" t="s">
        <v>168</v>
      </c>
      <c r="D151" s="18" t="s">
        <v>40</v>
      </c>
      <c r="E151" s="65">
        <v>3.4</v>
      </c>
      <c r="F151" s="91"/>
    </row>
    <row r="152" spans="1:6">
      <c r="A152" s="91"/>
      <c r="B152" s="17" t="str">
        <f t="shared" ca="1" si="7"/>
        <v>19.3</v>
      </c>
      <c r="C152" s="64" t="s">
        <v>155</v>
      </c>
      <c r="D152" s="18" t="s">
        <v>25</v>
      </c>
      <c r="E152" s="65">
        <v>12.4</v>
      </c>
      <c r="F152" s="91"/>
    </row>
    <row r="153" spans="1:6">
      <c r="A153" s="91"/>
      <c r="B153" s="17" t="str">
        <f t="shared" ca="1" si="7"/>
        <v>19.4</v>
      </c>
      <c r="C153" s="64" t="s">
        <v>169</v>
      </c>
      <c r="D153" s="18" t="s">
        <v>25</v>
      </c>
      <c r="E153" s="65">
        <v>13.3</v>
      </c>
      <c r="F153" s="91"/>
    </row>
    <row r="154" spans="1:6">
      <c r="A154" s="91"/>
      <c r="B154" s="17" t="str">
        <f t="shared" ca="1" si="7"/>
        <v>19.5</v>
      </c>
      <c r="C154" s="64" t="s">
        <v>119</v>
      </c>
      <c r="D154" s="18" t="s">
        <v>25</v>
      </c>
      <c r="E154" s="65">
        <v>19.399999999999999</v>
      </c>
      <c r="F154" s="91"/>
    </row>
    <row r="155" spans="1:6">
      <c r="A155" s="91"/>
      <c r="B155" s="17" t="str">
        <f t="shared" ca="1" si="7"/>
        <v>19.6</v>
      </c>
      <c r="C155" s="64" t="s">
        <v>157</v>
      </c>
      <c r="D155" s="18" t="s">
        <v>17</v>
      </c>
      <c r="E155" s="65">
        <v>14.2</v>
      </c>
      <c r="F155" s="91"/>
    </row>
    <row r="156" spans="1:6">
      <c r="A156" s="91"/>
      <c r="B156" s="17" t="str">
        <f t="shared" ca="1" si="7"/>
        <v>19.7</v>
      </c>
      <c r="C156" s="64" t="s">
        <v>125</v>
      </c>
      <c r="D156" s="18" t="s">
        <v>17</v>
      </c>
      <c r="E156" s="65">
        <v>19.600000000000001</v>
      </c>
      <c r="F156" s="91"/>
    </row>
    <row r="157" spans="1:6">
      <c r="A157" s="91"/>
      <c r="B157" s="17" t="str">
        <f t="shared" ca="1" si="7"/>
        <v>19.8</v>
      </c>
      <c r="C157" s="64" t="s">
        <v>158</v>
      </c>
      <c r="D157" s="18" t="s">
        <v>25</v>
      </c>
      <c r="E157" s="65">
        <v>17.3</v>
      </c>
      <c r="F157" s="91"/>
    </row>
    <row r="158" spans="1:6">
      <c r="A158" s="91"/>
      <c r="B158" s="17" t="str">
        <f t="shared" ca="1" si="7"/>
        <v>19.9</v>
      </c>
      <c r="C158" s="64" t="s">
        <v>131</v>
      </c>
      <c r="D158" s="18" t="s">
        <v>25</v>
      </c>
      <c r="E158" s="65">
        <v>19.8</v>
      </c>
      <c r="F158" s="91"/>
    </row>
    <row r="159" spans="1:6">
      <c r="A159" s="91"/>
      <c r="B159" s="17" t="str">
        <f t="shared" ca="1" si="7"/>
        <v>19.10</v>
      </c>
      <c r="C159" s="64" t="s">
        <v>159</v>
      </c>
      <c r="D159" s="18" t="s">
        <v>17</v>
      </c>
      <c r="E159" s="65">
        <v>16.7</v>
      </c>
      <c r="F159" s="91"/>
    </row>
    <row r="160" spans="1:6">
      <c r="A160" s="91"/>
      <c r="B160" s="17" t="str">
        <f t="shared" ca="1" si="7"/>
        <v>19.11</v>
      </c>
      <c r="C160" s="64" t="s">
        <v>160</v>
      </c>
      <c r="D160" s="18" t="s">
        <v>17</v>
      </c>
      <c r="E160" s="72" t="s">
        <v>170</v>
      </c>
      <c r="F160" s="91"/>
    </row>
    <row r="161" spans="1:6">
      <c r="A161" s="91"/>
      <c r="B161" s="17" t="str">
        <f t="shared" ca="1" si="7"/>
        <v>19.12</v>
      </c>
      <c r="C161" s="64" t="s">
        <v>162</v>
      </c>
      <c r="D161" s="18" t="s">
        <v>25</v>
      </c>
      <c r="E161" s="65">
        <v>17.3</v>
      </c>
      <c r="F161" s="91"/>
    </row>
    <row r="162" spans="1:6">
      <c r="A162" s="91"/>
      <c r="B162" s="17" t="str">
        <f t="shared" ca="1" si="7"/>
        <v>19.13</v>
      </c>
      <c r="C162" s="64" t="s">
        <v>151</v>
      </c>
      <c r="D162" s="18" t="s">
        <v>25</v>
      </c>
      <c r="E162" s="65">
        <v>19.12</v>
      </c>
      <c r="F162" s="91"/>
    </row>
    <row r="163" spans="1:6">
      <c r="A163" s="91"/>
      <c r="B163" s="17" t="str">
        <f t="shared" ca="1" si="7"/>
        <v>19.14</v>
      </c>
      <c r="C163" s="64" t="s">
        <v>163</v>
      </c>
      <c r="D163" s="18" t="s">
        <v>164</v>
      </c>
      <c r="E163" s="65">
        <v>19</v>
      </c>
      <c r="F163" s="91"/>
    </row>
    <row r="164" spans="1:6">
      <c r="A164" s="91"/>
      <c r="B164" s="17" t="str">
        <f t="shared" ca="1" si="7"/>
        <v>19.15</v>
      </c>
      <c r="C164" s="64" t="s">
        <v>165</v>
      </c>
      <c r="D164" s="18" t="s">
        <v>164</v>
      </c>
      <c r="E164" s="65">
        <v>19.14</v>
      </c>
      <c r="F164" s="91"/>
    </row>
    <row r="165" spans="1:6" ht="14.1">
      <c r="A165" s="91"/>
      <c r="B165" s="67" t="str">
        <f ca="1">IF(ISERROR(VALUE(SUBSTITUTE(prevWBS,".",""))),"1",IF(ISERROR(FIND("`",SUBSTITUTE(prevWBS,".","`",1))),TEXT(VALUE(prevWBS)+1,"#"),TEXT(VALUE(LEFT(prevWBS,FIND("`",SUBSTITUTE(prevWBS,".","`",1))-1))+1,"#")))</f>
        <v>20</v>
      </c>
      <c r="C165" s="68" t="s">
        <v>171</v>
      </c>
      <c r="D165" s="15"/>
      <c r="E165" s="69"/>
      <c r="F165" s="91"/>
    </row>
    <row r="166" spans="1:6">
      <c r="A166" s="91"/>
      <c r="B166" s="17" t="str">
        <f t="shared" ca="1" si="7"/>
        <v>20.1</v>
      </c>
      <c r="C166" s="64" t="s">
        <v>172</v>
      </c>
      <c r="D166" s="18" t="s">
        <v>17</v>
      </c>
      <c r="E166" s="65">
        <v>1.8</v>
      </c>
      <c r="F166" s="91"/>
    </row>
    <row r="167" spans="1:6">
      <c r="A167" s="91"/>
      <c r="B167" s="17" t="str">
        <f t="shared" ca="1" si="7"/>
        <v>20.2</v>
      </c>
      <c r="C167" s="64" t="s">
        <v>173</v>
      </c>
      <c r="D167" s="18" t="s">
        <v>40</v>
      </c>
      <c r="E167" s="65">
        <v>3.4</v>
      </c>
      <c r="F167" s="91"/>
    </row>
    <row r="168" spans="1:6">
      <c r="A168" s="91"/>
      <c r="B168" s="17" t="str">
        <f t="shared" ca="1" si="7"/>
        <v>20.3</v>
      </c>
      <c r="C168" s="64" t="s">
        <v>155</v>
      </c>
      <c r="D168" s="18" t="s">
        <v>25</v>
      </c>
      <c r="E168" s="65">
        <v>12.4</v>
      </c>
      <c r="F168" s="91"/>
    </row>
    <row r="169" spans="1:6" ht="23.1">
      <c r="A169" s="91"/>
      <c r="B169" s="17" t="str">
        <f t="shared" ca="1" si="7"/>
        <v>20.4</v>
      </c>
      <c r="C169" s="64" t="s">
        <v>174</v>
      </c>
      <c r="D169" s="18" t="s">
        <v>25</v>
      </c>
      <c r="E169" s="65">
        <v>13.3</v>
      </c>
      <c r="F169" s="91"/>
    </row>
    <row r="170" spans="1:6">
      <c r="A170" s="91"/>
      <c r="B170" s="17" t="str">
        <f t="shared" ca="1" si="7"/>
        <v>20.5</v>
      </c>
      <c r="C170" s="64" t="s">
        <v>119</v>
      </c>
      <c r="D170" s="18" t="s">
        <v>25</v>
      </c>
      <c r="E170" s="65">
        <v>20.399999999999999</v>
      </c>
      <c r="F170" s="91"/>
    </row>
    <row r="171" spans="1:6">
      <c r="A171" s="91"/>
      <c r="B171" s="17" t="str">
        <f t="shared" ca="1" si="7"/>
        <v>20.6</v>
      </c>
      <c r="C171" s="64" t="s">
        <v>157</v>
      </c>
      <c r="D171" s="18" t="s">
        <v>17</v>
      </c>
      <c r="E171" s="65">
        <v>14.2</v>
      </c>
      <c r="F171" s="91"/>
    </row>
    <row r="172" spans="1:6">
      <c r="A172" s="91"/>
      <c r="B172" s="17" t="str">
        <f t="shared" ca="1" si="7"/>
        <v>20.7</v>
      </c>
      <c r="C172" s="64" t="s">
        <v>125</v>
      </c>
      <c r="D172" s="18" t="s">
        <v>17</v>
      </c>
      <c r="E172" s="65">
        <v>20.6</v>
      </c>
      <c r="F172" s="91"/>
    </row>
    <row r="173" spans="1:6">
      <c r="A173" s="91"/>
      <c r="B173" s="17" t="str">
        <f t="shared" ca="1" si="7"/>
        <v>20.8</v>
      </c>
      <c r="C173" s="64" t="s">
        <v>158</v>
      </c>
      <c r="D173" s="18" t="s">
        <v>25</v>
      </c>
      <c r="E173" s="65">
        <v>17.3</v>
      </c>
      <c r="F173" s="91"/>
    </row>
    <row r="174" spans="1:6">
      <c r="A174" s="91"/>
      <c r="B174" s="17" t="str">
        <f t="shared" ca="1" si="7"/>
        <v>20.9</v>
      </c>
      <c r="C174" s="64" t="s">
        <v>131</v>
      </c>
      <c r="D174" s="18" t="s">
        <v>25</v>
      </c>
      <c r="E174" s="65">
        <v>20.8</v>
      </c>
      <c r="F174" s="91"/>
    </row>
    <row r="175" spans="1:6">
      <c r="A175" s="91"/>
      <c r="B175" s="17" t="str">
        <f t="shared" ca="1" si="7"/>
        <v>20.10</v>
      </c>
      <c r="C175" s="64" t="s">
        <v>159</v>
      </c>
      <c r="D175" s="18" t="s">
        <v>17</v>
      </c>
      <c r="E175" s="65">
        <v>16.7</v>
      </c>
      <c r="F175" s="91"/>
    </row>
    <row r="176" spans="1:6">
      <c r="A176" s="91"/>
      <c r="B176" s="17" t="str">
        <f t="shared" ca="1" si="7"/>
        <v>20.11</v>
      </c>
      <c r="C176" s="64" t="s">
        <v>160</v>
      </c>
      <c r="D176" s="18" t="s">
        <v>17</v>
      </c>
      <c r="E176" s="72" t="s">
        <v>175</v>
      </c>
      <c r="F176" s="91"/>
    </row>
    <row r="177" spans="1:6">
      <c r="A177" s="91"/>
      <c r="B177" s="17" t="str">
        <f t="shared" ca="1" si="7"/>
        <v>20.12</v>
      </c>
      <c r="C177" s="64" t="s">
        <v>162</v>
      </c>
      <c r="D177" s="18" t="s">
        <v>25</v>
      </c>
      <c r="E177" s="65">
        <v>17.3</v>
      </c>
      <c r="F177" s="91"/>
    </row>
    <row r="178" spans="1:6">
      <c r="A178" s="91"/>
      <c r="B178" s="17" t="str">
        <f t="shared" ca="1" si="7"/>
        <v>20.13</v>
      </c>
      <c r="C178" s="64" t="s">
        <v>151</v>
      </c>
      <c r="D178" s="18" t="s">
        <v>25</v>
      </c>
      <c r="E178" s="65">
        <v>20.12</v>
      </c>
      <c r="F178" s="91"/>
    </row>
    <row r="179" spans="1:6">
      <c r="A179" s="91"/>
      <c r="B179" s="17" t="str">
        <f t="shared" ca="1" si="7"/>
        <v>20.14</v>
      </c>
      <c r="C179" s="64" t="s">
        <v>163</v>
      </c>
      <c r="D179" s="18" t="s">
        <v>164</v>
      </c>
      <c r="E179" s="65">
        <v>20</v>
      </c>
      <c r="F179" s="91"/>
    </row>
    <row r="180" spans="1:6">
      <c r="A180" s="91"/>
      <c r="B180" s="17" t="str">
        <f t="shared" ca="1" si="7"/>
        <v>20.15</v>
      </c>
      <c r="C180" s="64" t="s">
        <v>165</v>
      </c>
      <c r="D180" s="18" t="s">
        <v>164</v>
      </c>
      <c r="E180" s="65">
        <v>20.14</v>
      </c>
      <c r="F180" s="91"/>
    </row>
    <row r="181" spans="1:6" ht="14.1">
      <c r="A181" s="91"/>
      <c r="B181" s="67" t="str">
        <f ca="1">IF(ISERROR(VALUE(SUBSTITUTE(prevWBS,".",""))),"1",IF(ISERROR(FIND("`",SUBSTITUTE(prevWBS,".","`",1))),TEXT(VALUE(prevWBS)+1,"#"),TEXT(VALUE(LEFT(prevWBS,FIND("`",SUBSTITUTE(prevWBS,".","`",1))-1))+1,"#")))</f>
        <v>21</v>
      </c>
      <c r="C181" s="68" t="s">
        <v>176</v>
      </c>
      <c r="D181" s="15"/>
      <c r="E181" s="69"/>
      <c r="F181" s="91"/>
    </row>
    <row r="182" spans="1:6">
      <c r="A182" s="91"/>
      <c r="B182" s="17"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21.1</v>
      </c>
      <c r="C182" s="64" t="s">
        <v>177</v>
      </c>
      <c r="D182" s="18" t="s">
        <v>178</v>
      </c>
      <c r="E182" s="72" t="s">
        <v>175</v>
      </c>
      <c r="F182" s="91"/>
    </row>
    <row r="183" spans="1:6" ht="4.5" customHeight="1">
      <c r="A183" s="91"/>
      <c r="B183" s="91"/>
      <c r="C183" s="91"/>
      <c r="D183" s="91"/>
      <c r="E183" s="91"/>
      <c r="F183" s="91"/>
    </row>
  </sheetData>
  <autoFilter ref="A1:F182" xr:uid="{193FCF64-2758-4BA5-B07C-B4E55485E36F}"/>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89"/>
  <sheetViews>
    <sheetView showGridLines="0" workbookViewId="0"/>
  </sheetViews>
  <sheetFormatPr defaultColWidth="8.85546875" defaultRowHeight="12.6"/>
  <cols>
    <col min="1" max="1" width="5.5703125" style="2" customWidth="1"/>
    <col min="2" max="2" width="90.42578125" style="2" customWidth="1"/>
    <col min="3" max="3" width="16.42578125" style="2" bestFit="1" customWidth="1"/>
    <col min="4" max="16384" width="8.85546875" style="2"/>
  </cols>
  <sheetData>
    <row r="1" spans="1:3" ht="30" customHeight="1">
      <c r="A1" s="11" t="s">
        <v>179</v>
      </c>
      <c r="B1" s="12"/>
    </row>
    <row r="2" spans="1:3">
      <c r="B2" s="3"/>
    </row>
    <row r="3" spans="1:3" ht="17.45">
      <c r="A3" s="34" t="s">
        <v>180</v>
      </c>
      <c r="B3" s="10"/>
    </row>
    <row r="4" spans="1:3" ht="56.1">
      <c r="B4" s="39" t="s">
        <v>181</v>
      </c>
    </row>
    <row r="6" spans="1:3" ht="27.95">
      <c r="B6" s="39" t="s">
        <v>182</v>
      </c>
    </row>
    <row r="9" spans="1:3" ht="27.95">
      <c r="B9" s="38" t="s">
        <v>183</v>
      </c>
    </row>
    <row r="11" spans="1:3" ht="17.45">
      <c r="A11" s="101" t="s">
        <v>184</v>
      </c>
      <c r="B11" s="101"/>
    </row>
    <row r="13" spans="1:3" s="35" customFormat="1" ht="17.45">
      <c r="A13" s="41"/>
      <c r="B13" s="40" t="s">
        <v>185</v>
      </c>
    </row>
    <row r="14" spans="1:3" s="35" customFormat="1" ht="17.45">
      <c r="A14" s="41"/>
      <c r="B14" s="40" t="s">
        <v>186</v>
      </c>
      <c r="C14" s="37" t="s">
        <v>187</v>
      </c>
    </row>
    <row r="15" spans="1:3" ht="17.45">
      <c r="A15" s="42"/>
      <c r="B15" s="40" t="s">
        <v>188</v>
      </c>
    </row>
    <row r="16" spans="1:3" ht="17.45">
      <c r="A16" s="42"/>
      <c r="B16" s="40" t="s">
        <v>189</v>
      </c>
    </row>
    <row r="17" spans="1:3" ht="17.45">
      <c r="A17" s="42"/>
      <c r="B17" s="40" t="s">
        <v>190</v>
      </c>
    </row>
    <row r="18" spans="1:3" s="35" customFormat="1" ht="17.45">
      <c r="A18" s="41"/>
      <c r="B18" s="40" t="s">
        <v>191</v>
      </c>
      <c r="C18" s="36" t="s">
        <v>192</v>
      </c>
    </row>
    <row r="19" spans="1:3" ht="17.45">
      <c r="A19" s="42"/>
      <c r="B19" s="40" t="s">
        <v>193</v>
      </c>
    </row>
    <row r="20" spans="1:3" ht="17.45">
      <c r="A20" s="42"/>
      <c r="B20" s="43" t="s">
        <v>194</v>
      </c>
    </row>
    <row r="21" spans="1:3" ht="17.45">
      <c r="A21" s="42"/>
      <c r="B21" s="4"/>
    </row>
    <row r="22" spans="1:3" ht="17.45">
      <c r="A22" s="101" t="s">
        <v>195</v>
      </c>
      <c r="B22" s="101"/>
    </row>
    <row r="23" spans="1:3" ht="42">
      <c r="A23" s="42"/>
      <c r="B23" s="40" t="s">
        <v>196</v>
      </c>
    </row>
    <row r="24" spans="1:3" ht="17.45">
      <c r="A24" s="42"/>
      <c r="B24" s="40"/>
    </row>
    <row r="25" spans="1:3" ht="17.45">
      <c r="A25" s="42"/>
      <c r="B25" s="56" t="s">
        <v>197</v>
      </c>
    </row>
    <row r="26" spans="1:3" ht="17.45">
      <c r="A26" s="42"/>
      <c r="B26" s="40" t="s">
        <v>198</v>
      </c>
    </row>
    <row r="27" spans="1:3" ht="27.95">
      <c r="A27" s="42"/>
      <c r="B27" s="40" t="s">
        <v>199</v>
      </c>
    </row>
    <row r="28" spans="1:3" ht="17.45">
      <c r="A28" s="42"/>
      <c r="B28" s="40"/>
    </row>
    <row r="29" spans="1:3" ht="17.45">
      <c r="A29" s="42"/>
      <c r="B29" s="56" t="s">
        <v>200</v>
      </c>
    </row>
    <row r="30" spans="1:3" ht="17.45">
      <c r="A30" s="42"/>
      <c r="B30" s="40" t="s">
        <v>201</v>
      </c>
    </row>
    <row r="31" spans="1:3" ht="17.45">
      <c r="A31" s="42"/>
      <c r="B31" s="40" t="s">
        <v>202</v>
      </c>
    </row>
    <row r="32" spans="1:3" ht="17.45">
      <c r="A32" s="42"/>
      <c r="B32" s="4"/>
    </row>
    <row r="33" spans="1:2" ht="27.95">
      <c r="A33" s="42"/>
      <c r="B33" s="40" t="s">
        <v>203</v>
      </c>
    </row>
    <row r="34" spans="1:2" ht="17.45">
      <c r="A34" s="42"/>
      <c r="B34" s="4"/>
    </row>
    <row r="35" spans="1:2" ht="17.45">
      <c r="A35" s="101" t="s">
        <v>204</v>
      </c>
      <c r="B35" s="101"/>
    </row>
    <row r="36" spans="1:2" ht="27.95">
      <c r="B36" s="40" t="s">
        <v>205</v>
      </c>
    </row>
    <row r="38" spans="1:2" ht="14.1">
      <c r="B38" s="40" t="s">
        <v>206</v>
      </c>
    </row>
    <row r="40" spans="1:2" ht="27.95">
      <c r="B40" s="40" t="s">
        <v>207</v>
      </c>
    </row>
    <row r="42" spans="1:2" ht="27.95">
      <c r="B42" s="40" t="s">
        <v>208</v>
      </c>
    </row>
    <row r="43" spans="1:2">
      <c r="B43" s="6"/>
    </row>
    <row r="44" spans="1:2" ht="27.95">
      <c r="B44" s="40" t="s">
        <v>209</v>
      </c>
    </row>
    <row r="46" spans="1:2" ht="17.45">
      <c r="A46" s="101" t="s">
        <v>210</v>
      </c>
      <c r="B46" s="101"/>
    </row>
    <row r="47" spans="1:2" ht="27.95">
      <c r="B47" s="40" t="s">
        <v>211</v>
      </c>
    </row>
    <row r="49" spans="1:2" ht="14.1">
      <c r="A49" s="44" t="s">
        <v>212</v>
      </c>
      <c r="B49" s="40" t="s">
        <v>213</v>
      </c>
    </row>
    <row r="50" spans="1:2" ht="14.1">
      <c r="A50" s="44" t="s">
        <v>214</v>
      </c>
      <c r="B50" s="40" t="s">
        <v>215</v>
      </c>
    </row>
    <row r="51" spans="1:2" ht="14.1">
      <c r="A51" s="44" t="s">
        <v>216</v>
      </c>
      <c r="B51" s="40" t="s">
        <v>217</v>
      </c>
    </row>
    <row r="52" spans="1:2" ht="28.5">
      <c r="A52" s="38"/>
      <c r="B52" s="40" t="s">
        <v>218</v>
      </c>
    </row>
    <row r="53" spans="1:2" ht="28.5">
      <c r="A53" s="38"/>
      <c r="B53" s="40" t="s">
        <v>219</v>
      </c>
    </row>
    <row r="54" spans="1:2" ht="14.1">
      <c r="A54" s="44" t="s">
        <v>220</v>
      </c>
      <c r="B54" s="40" t="s">
        <v>221</v>
      </c>
    </row>
    <row r="55" spans="1:2" ht="14.45">
      <c r="A55" s="38"/>
      <c r="B55" s="40" t="s">
        <v>222</v>
      </c>
    </row>
    <row r="56" spans="1:2" ht="14.45">
      <c r="A56" s="38"/>
      <c r="B56" s="40" t="s">
        <v>223</v>
      </c>
    </row>
    <row r="57" spans="1:2" ht="14.1">
      <c r="A57" s="44" t="s">
        <v>224</v>
      </c>
      <c r="B57" s="40" t="s">
        <v>225</v>
      </c>
    </row>
    <row r="58" spans="1:2" ht="28.5">
      <c r="A58" s="38"/>
      <c r="B58" s="40" t="s">
        <v>226</v>
      </c>
    </row>
    <row r="59" spans="1:2" ht="14.1">
      <c r="A59" s="44" t="s">
        <v>227</v>
      </c>
      <c r="B59" s="40" t="s">
        <v>228</v>
      </c>
    </row>
    <row r="60" spans="1:2" ht="14.1">
      <c r="A60" s="45"/>
      <c r="B60" s="40" t="s">
        <v>229</v>
      </c>
    </row>
    <row r="61" spans="1:2">
      <c r="B61" s="5"/>
    </row>
    <row r="62" spans="1:2" ht="17.45">
      <c r="A62" s="101" t="s">
        <v>230</v>
      </c>
      <c r="B62" s="101"/>
    </row>
    <row r="63" spans="1:2" ht="42">
      <c r="B63" s="40" t="s">
        <v>231</v>
      </c>
    </row>
    <row r="65" spans="1:2" ht="17.45">
      <c r="A65" s="101" t="s">
        <v>232</v>
      </c>
      <c r="B65" s="101"/>
    </row>
    <row r="66" spans="1:2" ht="14.1">
      <c r="A66" s="51" t="s">
        <v>233</v>
      </c>
      <c r="B66" s="52" t="s">
        <v>234</v>
      </c>
    </row>
    <row r="67" spans="1:2" ht="27.95">
      <c r="A67" s="45"/>
      <c r="B67" s="50" t="s">
        <v>235</v>
      </c>
    </row>
    <row r="68" spans="1:2" ht="14.1">
      <c r="A68" s="45"/>
      <c r="B68" s="46"/>
    </row>
    <row r="69" spans="1:2" ht="14.1">
      <c r="A69" s="51" t="s">
        <v>233</v>
      </c>
      <c r="B69" s="52" t="s">
        <v>236</v>
      </c>
    </row>
    <row r="70" spans="1:2" ht="28.5">
      <c r="A70" s="45"/>
      <c r="B70" s="50" t="s">
        <v>237</v>
      </c>
    </row>
    <row r="71" spans="1:2" ht="14.1">
      <c r="A71" s="45"/>
      <c r="B71" s="46"/>
    </row>
    <row r="72" spans="1:2" ht="14.1">
      <c r="A72" s="51" t="s">
        <v>233</v>
      </c>
      <c r="B72" s="54" t="s">
        <v>238</v>
      </c>
    </row>
    <row r="73" spans="1:2" ht="42">
      <c r="A73" s="45"/>
      <c r="B73" s="39" t="s">
        <v>239</v>
      </c>
    </row>
    <row r="74" spans="1:2" ht="14.1">
      <c r="A74" s="45"/>
      <c r="B74" s="45"/>
    </row>
    <row r="75" spans="1:2" ht="14.1">
      <c r="A75" s="51" t="s">
        <v>233</v>
      </c>
      <c r="B75" s="54" t="s">
        <v>240</v>
      </c>
    </row>
    <row r="76" spans="1:2" ht="27.95">
      <c r="A76" s="45"/>
      <c r="B76" s="39" t="s">
        <v>241</v>
      </c>
    </row>
    <row r="77" spans="1:2" ht="14.1">
      <c r="A77" s="45"/>
      <c r="B77" s="45"/>
    </row>
    <row r="78" spans="1:2" ht="14.1">
      <c r="A78" s="51" t="s">
        <v>233</v>
      </c>
      <c r="B78" s="54" t="s">
        <v>242</v>
      </c>
    </row>
    <row r="79" spans="1:2" ht="14.45">
      <c r="A79" s="45"/>
      <c r="B79" s="49" t="s">
        <v>243</v>
      </c>
    </row>
    <row r="80" spans="1:2" ht="14.45">
      <c r="A80" s="45"/>
      <c r="B80" s="49" t="s">
        <v>244</v>
      </c>
    </row>
    <row r="81" spans="1:2" ht="14.45">
      <c r="A81" s="45"/>
      <c r="B81" s="49" t="s">
        <v>245</v>
      </c>
    </row>
    <row r="82" spans="1:2" ht="14.1">
      <c r="A82" s="45"/>
      <c r="B82" s="48"/>
    </row>
    <row r="83" spans="1:2" ht="14.1">
      <c r="A83" s="51" t="s">
        <v>233</v>
      </c>
      <c r="B83" s="54" t="s">
        <v>246</v>
      </c>
    </row>
    <row r="84" spans="1:2" ht="42">
      <c r="A84" s="45"/>
      <c r="B84" s="39" t="s">
        <v>247</v>
      </c>
    </row>
    <row r="85" spans="1:2" ht="14.45">
      <c r="A85" s="45"/>
      <c r="B85" s="47" t="s">
        <v>248</v>
      </c>
    </row>
    <row r="86" spans="1:2" ht="42">
      <c r="A86" s="45"/>
      <c r="B86" s="53" t="s">
        <v>249</v>
      </c>
    </row>
    <row r="87" spans="1:2" ht="14.1">
      <c r="A87" s="45"/>
      <c r="B87" s="45"/>
    </row>
    <row r="88" spans="1:2" ht="14.1">
      <c r="A88" s="51" t="s">
        <v>233</v>
      </c>
      <c r="B88" s="54" t="s">
        <v>250</v>
      </c>
    </row>
    <row r="89" spans="1:2" ht="27.95">
      <c r="A89" s="38"/>
      <c r="B89" s="49" t="s">
        <v>251</v>
      </c>
    </row>
  </sheetData>
  <sheetProtection algorithmName="SHA-512" hashValue="GHdasIrDSUIUmYA/QVYNx6aHr3/GH6nDliG2MAydAV2G0zsA4eGYIt2ZJVbxSYH5YyG4y+D4UBuQwB0+K5VjTA==" saltValue="YqZmyte7BU4MBh0IyaLGpQ==" spinCount="100000" sheet="1" objects="1" scenarios="1" selectLockedCells="1" selectUnlockedCells="1"/>
  <mergeCells count="6">
    <mergeCell ref="A35:B35"/>
    <mergeCell ref="A46:B46"/>
    <mergeCell ref="A65:B65"/>
    <mergeCell ref="A11:B11"/>
    <mergeCell ref="A62:B62"/>
    <mergeCell ref="A22:B22"/>
  </mergeCells>
  <phoneticPr fontId="3" type="noConversion"/>
  <pageMargins left="0.5" right="0.5" top="0.25" bottom="0.25" header="0.5" footer="0.5"/>
  <pageSetup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A023242E16A24F4CB2416AB827ADB0CE" ma:contentTypeVersion="5" ma:contentTypeDescription="新しいドキュメントを作成します。" ma:contentTypeScope="" ma:versionID="58a16bc0c04ac2d43c5a35a35d7eab15">
  <xsd:schema xmlns:xsd="http://www.w3.org/2001/XMLSchema" xmlns:xs="http://www.w3.org/2001/XMLSchema" xmlns:p="http://schemas.microsoft.com/office/2006/metadata/properties" xmlns:ns2="547bb0ea-b747-48ae-ae84-00bb295ed44c" targetNamespace="http://schemas.microsoft.com/office/2006/metadata/properties" ma:root="true" ma:fieldsID="11acfce0dd18b811c50e5edb1f19d0e6" ns2:_="">
    <xsd:import namespace="547bb0ea-b747-48ae-ae84-00bb295ed44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7bb0ea-b747-48ae-ae84-00bb295ed4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FC7ADB-6A76-4CBA-9BF3-4E9A12F88BAA}"/>
</file>

<file path=customXml/itemProps2.xml><?xml version="1.0" encoding="utf-8"?>
<ds:datastoreItem xmlns:ds="http://schemas.openxmlformats.org/officeDocument/2006/customXml" ds:itemID="{84127115-18B0-4D09-8405-3DD1B1CF79F6}"/>
</file>

<file path=customXml/itemProps3.xml><?xml version="1.0" encoding="utf-8"?>
<ds:datastoreItem xmlns:ds="http://schemas.openxmlformats.org/officeDocument/2006/customXml" ds:itemID="{E657FCF2-492C-4A07-ABDD-95C1A288732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Patra, Suresh</cp:lastModifiedBy>
  <cp:revision/>
  <dcterms:created xsi:type="dcterms:W3CDTF">2023-08-03T06:04:19Z</dcterms:created>
  <dcterms:modified xsi:type="dcterms:W3CDTF">2023-08-16T09:39:33Z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0x010100A023242E16A24F4CB2416AB827ADB0CE</vt:lpwstr>
  </property>
  <property fmtid="{D5CDD505-2E9C-101B-9397-08002B2CF9AE}" pid="3" name="MediaServiceImageTags">
    <vt:lpwstr/>
  </property>
</Properties>
</file>