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5420886c301818/Desktop/"/>
    </mc:Choice>
  </mc:AlternateContent>
  <xr:revisionPtr revIDLastSave="0" documentId="8_{7E41F551-B943-43F4-96D6-5D1C7C139D76}" xr6:coauthVersionLast="47" xr6:coauthVersionMax="47" xr10:uidLastSave="{00000000-0000-0000-0000-000000000000}"/>
  <bookViews>
    <workbookView xWindow="-120" yWindow="-120" windowWidth="20730" windowHeight="11040" xr2:uid="{869F5E0D-5333-407E-8558-F430A079E706}"/>
  </bookViews>
  <sheets>
    <sheet name="Dataset" sheetId="1" r:id="rId1"/>
    <sheet name="Working" sheetId="2" r:id="rId2"/>
  </sheets>
  <definedNames>
    <definedName name="_xlnm._FilterDatabase" localSheetId="0" hidden="1">Dataset!$H$2:$I$15</definedName>
    <definedName name="A1048577">Dataset!#REF!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2" i="2"/>
  <c r="B3" i="2"/>
  <c r="C61" i="1"/>
  <c r="B69" i="1"/>
  <c r="B68" i="1"/>
  <c r="B64" i="1"/>
  <c r="B65" i="1"/>
  <c r="B49" i="1"/>
  <c r="B48" i="1"/>
  <c r="B47" i="1"/>
  <c r="B46" i="1"/>
  <c r="B45" i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30" i="1"/>
  <c r="D30" i="1" s="1"/>
  <c r="U2" i="1"/>
  <c r="T2" i="1"/>
  <c r="V3" i="1" s="1"/>
  <c r="B19" i="1"/>
  <c r="B18" i="1"/>
  <c r="B23" i="1" s="1"/>
  <c r="F3" i="1"/>
  <c r="F4" i="1"/>
  <c r="F5" i="1"/>
  <c r="F6" i="1"/>
  <c r="F7" i="1"/>
  <c r="F8" i="1"/>
  <c r="F2" i="1"/>
  <c r="C4" i="1"/>
  <c r="C5" i="1"/>
  <c r="C6" i="1"/>
  <c r="C7" i="1"/>
  <c r="C8" i="1"/>
  <c r="C9" i="1"/>
  <c r="C10" i="1"/>
  <c r="C11" i="1"/>
  <c r="C3" i="1"/>
  <c r="T3" i="1" l="1"/>
  <c r="U3" i="1"/>
  <c r="T6" i="1" s="1"/>
  <c r="T7" i="1" s="1"/>
  <c r="T8" i="1" s="1"/>
  <c r="T9" i="1" s="1"/>
  <c r="B21" i="1"/>
  <c r="B22" i="1"/>
  <c r="B20" i="1" s="1"/>
  <c r="I2" i="1"/>
  <c r="H2" i="1"/>
  <c r="J2" i="1" s="1"/>
  <c r="K2" i="1" s="1"/>
  <c r="I8" i="1"/>
  <c r="H8" i="1"/>
  <c r="J8" i="1" s="1"/>
  <c r="K8" i="1" s="1"/>
  <c r="I7" i="1"/>
  <c r="H7" i="1"/>
  <c r="J7" i="1" s="1"/>
  <c r="K7" i="1" s="1"/>
  <c r="I6" i="1"/>
  <c r="H6" i="1"/>
  <c r="J6" i="1" s="1"/>
  <c r="K6" i="1" s="1"/>
  <c r="I5" i="1"/>
  <c r="H5" i="1"/>
  <c r="J5" i="1" s="1"/>
  <c r="K5" i="1" s="1"/>
  <c r="I4" i="1"/>
  <c r="H4" i="1"/>
  <c r="J4" i="1" s="1"/>
  <c r="K4" i="1" s="1"/>
  <c r="I3" i="1"/>
  <c r="H3" i="1"/>
  <c r="J3" i="1" s="1"/>
  <c r="K3" i="1" s="1"/>
  <c r="M3" i="1" l="1"/>
  <c r="N3" i="1" s="1"/>
  <c r="L3" i="1"/>
  <c r="M4" i="1"/>
  <c r="N4" i="1" s="1"/>
  <c r="L4" i="1"/>
  <c r="M5" i="1"/>
  <c r="N5" i="1" s="1"/>
  <c r="L5" i="1"/>
  <c r="M6" i="1"/>
  <c r="N6" i="1" s="1"/>
  <c r="L6" i="1"/>
  <c r="M7" i="1"/>
  <c r="N7" i="1" s="1"/>
  <c r="L7" i="1"/>
  <c r="M8" i="1"/>
  <c r="N8" i="1" s="1"/>
  <c r="L8" i="1"/>
  <c r="M2" i="1"/>
  <c r="N2" i="1" s="1"/>
  <c r="L2" i="1"/>
  <c r="T10" i="1"/>
  <c r="T11" i="1" s="1"/>
  <c r="B24" i="1"/>
  <c r="B25" i="1"/>
  <c r="P2" i="1" l="1"/>
  <c r="O2" i="1"/>
  <c r="Q2" i="1" s="1"/>
  <c r="P8" i="1"/>
  <c r="O8" i="1"/>
  <c r="Q8" i="1" s="1"/>
  <c r="P7" i="1"/>
  <c r="O7" i="1"/>
  <c r="Q7" i="1" s="1"/>
  <c r="P6" i="1"/>
  <c r="O6" i="1"/>
  <c r="Q6" i="1" s="1"/>
  <c r="P5" i="1"/>
  <c r="O5" i="1"/>
  <c r="Q5" i="1" s="1"/>
  <c r="P4" i="1"/>
  <c r="O4" i="1"/>
  <c r="Q4" i="1" s="1"/>
  <c r="P3" i="1"/>
  <c r="O3" i="1"/>
  <c r="Q3" i="1" s="1"/>
  <c r="T12" i="1"/>
  <c r="T13" i="1"/>
</calcChain>
</file>

<file path=xl/sharedStrings.xml><?xml version="1.0" encoding="utf-8"?>
<sst xmlns="http://schemas.openxmlformats.org/spreadsheetml/2006/main" count="83" uniqueCount="64">
  <si>
    <t>data 1</t>
  </si>
  <si>
    <t>data 2</t>
  </si>
  <si>
    <t>output</t>
  </si>
  <si>
    <t xml:space="preserve">     Manjit Kumar</t>
  </si>
  <si>
    <t xml:space="preserve">      Abhijit Kumar</t>
  </si>
  <si>
    <t xml:space="preserve">     Aditya Kumar</t>
  </si>
  <si>
    <t xml:space="preserve">        Shubhjit Kumar</t>
  </si>
  <si>
    <t xml:space="preserve">         Rajan Kumar</t>
  </si>
  <si>
    <t xml:space="preserve">    Abhay Kumar</t>
  </si>
  <si>
    <t xml:space="preserve">     Alok Kumar</t>
  </si>
  <si>
    <t>LEFT FUNCTION</t>
  </si>
  <si>
    <t>RIGHT FUNCTION</t>
  </si>
  <si>
    <t>CONCATENATE</t>
  </si>
  <si>
    <t>UPPER</t>
  </si>
  <si>
    <t>LOWER</t>
  </si>
  <si>
    <t>PROPER</t>
  </si>
  <si>
    <t>SUBSTITUTE</t>
  </si>
  <si>
    <t>TODAY FUNCTION</t>
  </si>
  <si>
    <t>NOW FUNCTION</t>
  </si>
  <si>
    <t>DATE FUNCTION</t>
  </si>
  <si>
    <t>DAY FUNCTION</t>
  </si>
  <si>
    <t>MONTH</t>
  </si>
  <si>
    <t>YEAR</t>
  </si>
  <si>
    <t>Date Function</t>
  </si>
  <si>
    <t>Today, Now</t>
  </si>
  <si>
    <t>Split the Date into (Day, Month, and Year)</t>
  </si>
  <si>
    <t>Day,Month,Year</t>
  </si>
  <si>
    <t>Combine the (Day,Month,Year)into Date</t>
  </si>
  <si>
    <t xml:space="preserve">Date  </t>
  </si>
  <si>
    <t>Added 10 days to the above date</t>
  </si>
  <si>
    <t>Subtracted the 10 days from The above Date</t>
  </si>
  <si>
    <t>Add 2 months to the above Date</t>
  </si>
  <si>
    <t>Subtract 2 months from the above Date</t>
  </si>
  <si>
    <t>Add 1 year to the above Date</t>
  </si>
  <si>
    <t>Subtract 1 year from the above Date</t>
  </si>
  <si>
    <t>Difference of the above two date</t>
  </si>
  <si>
    <t>Salary per month</t>
  </si>
  <si>
    <t>Months</t>
  </si>
  <si>
    <t>Years (= 25)</t>
  </si>
  <si>
    <t>Total Salary</t>
  </si>
  <si>
    <t>Joining Date</t>
  </si>
  <si>
    <t>Leaving Date</t>
  </si>
  <si>
    <t>Number of years</t>
  </si>
  <si>
    <t>Number of months after 3 years</t>
  </si>
  <si>
    <t>Number of days after 3 years 4 months</t>
  </si>
  <si>
    <t>Total Number of Days</t>
  </si>
  <si>
    <t>Total number of months</t>
  </si>
  <si>
    <t>Datedif function</t>
  </si>
  <si>
    <t>VLOOKUP FUNCTION = Vertical LOOKUP</t>
  </si>
  <si>
    <t>Expenses</t>
  </si>
  <si>
    <t>Date</t>
  </si>
  <si>
    <t>Amount</t>
  </si>
  <si>
    <t>Category</t>
  </si>
  <si>
    <t>Mutual Fund</t>
  </si>
  <si>
    <t>Online Shopping</t>
  </si>
  <si>
    <t>Shopping Mall</t>
  </si>
  <si>
    <t>Travelling</t>
  </si>
  <si>
    <t>Commuting</t>
  </si>
  <si>
    <t>Eating Out</t>
  </si>
  <si>
    <t>Rent Payment</t>
  </si>
  <si>
    <t>Saving</t>
  </si>
  <si>
    <t>Wants</t>
  </si>
  <si>
    <t>Need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</si>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</sst>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2" fontId="0" fillId="0" borderId="0" xfId="0" applyNumberFormat="1"/>
    <xf numFmtId="14" fontId="0" fillId="0" borderId="0" xfId="0" applyNumberFormat="1"/>
    <xf numFmtId="0" fontId="3" fillId="0" borderId="0" xfId="0" applyFont="1"/>
    <xf numFmtId="0" fontId="0" fillId="2" borderId="0" xfId="0" applyFill="1"/>
    <xf numFmtId="15" fontId="0" fillId="0" borderId="0" xfId="0" applyNumberFormat="1"/>
    <xf numFmtId="0" fontId="0" fillId="3" borderId="0" xfId="0" applyFill="1"/>
    <xf numFmtId="0" fontId="4" fillId="2" borderId="0" xfId="0" applyFont="1" applyFill="1"/>
    <xf numFmtId="0" fontId="0" fillId="0" borderId="0" xfId="0" applyFont="1"/>
    <xf numFmtId="0" fontId="5" fillId="3" borderId="0" xfId="0" applyFon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74D9-C200-4749-83E7-514A9FFE32BD}">
  <dimension ref="A1:V69"/>
  <sheetViews>
    <sheetView tabSelected="1" topLeftCell="A52" zoomScale="122" zoomScaleNormal="70" workbookViewId="0">
      <selection activeCell="D54" sqref="D54"/>
    </sheetView>
  </sheetViews>
  <sheetFormatPr defaultRowHeight="15" x14ac:dyDescent="0.25"/>
  <cols>
    <col min="1" max="1" width="36.28515625" customWidth="1"/>
    <col min="2" max="2" width="21.140625" customWidth="1"/>
    <col min="3" max="3" width="14.7109375" customWidth="1"/>
    <col min="4" max="4" width="14.85546875" customWidth="1"/>
    <col min="5" max="5" width="19.28515625" customWidth="1"/>
    <col min="6" max="6" width="26.28515625" customWidth="1"/>
    <col min="8" max="8" width="16.85546875" customWidth="1"/>
    <col min="9" max="9" width="20.5703125" customWidth="1"/>
    <col min="10" max="10" width="24.7109375" customWidth="1"/>
    <col min="11" max="11" width="22.85546875" customWidth="1"/>
    <col min="12" max="12" width="20.42578125" customWidth="1"/>
    <col min="13" max="13" width="22.28515625" customWidth="1"/>
    <col min="14" max="14" width="19.7109375" customWidth="1"/>
    <col min="15" max="15" width="26.85546875" customWidth="1"/>
    <col min="19" max="19" width="40" customWidth="1"/>
    <col min="20" max="20" width="16.7109375" customWidth="1"/>
    <col min="21" max="21" width="20.28515625" customWidth="1"/>
  </cols>
  <sheetData>
    <row r="1" spans="1:22" x14ac:dyDescent="0.25"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S1" s="4" t="s">
        <v>23</v>
      </c>
    </row>
    <row r="2" spans="1:22" x14ac:dyDescent="0.25">
      <c r="A2" s="1" t="s">
        <v>0</v>
      </c>
      <c r="B2" s="1" t="s">
        <v>1</v>
      </c>
      <c r="C2" s="1" t="s">
        <v>2</v>
      </c>
      <c r="E2" t="s">
        <v>3</v>
      </c>
      <c r="F2" t="str">
        <f>TRIM(E2)</f>
        <v>Manjit Kumar</v>
      </c>
      <c r="H2" t="str">
        <f>LEFT(F2,LEN(F2)-6)</f>
        <v>Manjit</v>
      </c>
      <c r="I2" t="str">
        <f>RIGHT(F2,6)</f>
        <v xml:space="preserve"> Kumar</v>
      </c>
      <c r="J2" t="str">
        <f>CONCATENATE(H2," ",I2)</f>
        <v>Manjit  Kumar</v>
      </c>
      <c r="K2" t="str">
        <f>UPPER(J2)</f>
        <v>MANJIT  KUMAR</v>
      </c>
      <c r="L2" t="str">
        <f>LOWER(K2)</f>
        <v>manjit  kumar</v>
      </c>
      <c r="M2" t="str">
        <f>PROPER(K2)</f>
        <v>Manjit  Kumar</v>
      </c>
      <c r="N2" t="str">
        <f>SUBSTITUTE(M2," ","-")</f>
        <v>Manjit--Kumar</v>
      </c>
      <c r="O2" t="str">
        <f>SUBSTITUTE(N2,"-","",1)</f>
        <v>Manjit-Kumar</v>
      </c>
      <c r="P2">
        <f>LEN(N2)</f>
        <v>13</v>
      </c>
      <c r="Q2">
        <f>LEN(O2)</f>
        <v>12</v>
      </c>
      <c r="S2" t="s">
        <v>24</v>
      </c>
      <c r="T2" s="3">
        <f ca="1">TODAY()</f>
        <v>45281</v>
      </c>
      <c r="U2" s="2">
        <f ca="1">NOW()</f>
        <v>45281.534196875</v>
      </c>
    </row>
    <row r="3" spans="1:22" x14ac:dyDescent="0.25">
      <c r="A3">
        <v>1</v>
      </c>
      <c r="B3">
        <v>1</v>
      </c>
      <c r="C3" t="b">
        <f>EXACT(A2,B2)</f>
        <v>0</v>
      </c>
      <c r="E3" t="s">
        <v>4</v>
      </c>
      <c r="F3" t="str">
        <f t="shared" ref="F3:F8" si="0">TRIM(E3)</f>
        <v>Abhijit Kumar</v>
      </c>
      <c r="H3" t="str">
        <f t="shared" ref="H3:H8" si="1">LEFT(F3,LEN(F3)-6)</f>
        <v>Abhijit</v>
      </c>
      <c r="I3" t="str">
        <f t="shared" ref="I3:I8" si="2">RIGHT(F3,6)</f>
        <v xml:space="preserve"> Kumar</v>
      </c>
      <c r="J3" t="str">
        <f t="shared" ref="J3:J8" si="3">CONCATENATE(H3," ",I3)</f>
        <v>Abhijit  Kumar</v>
      </c>
      <c r="K3" t="str">
        <f t="shared" ref="K3:K8" si="4">UPPER(J3)</f>
        <v>ABHIJIT  KUMAR</v>
      </c>
      <c r="L3" t="str">
        <f t="shared" ref="L3:L8" si="5">LOWER(K3)</f>
        <v>abhijit  kumar</v>
      </c>
      <c r="M3" t="str">
        <f t="shared" ref="M3:M8" si="6">PROPER(K3)</f>
        <v>Abhijit  Kumar</v>
      </c>
      <c r="N3" t="str">
        <f t="shared" ref="N3:N8" si="7">SUBSTITUTE(M3," ","-")</f>
        <v>Abhijit--Kumar</v>
      </c>
      <c r="O3" t="str">
        <f t="shared" ref="O3:O8" si="8">SUBSTITUTE(N3,"-","",1)</f>
        <v>Abhijit-Kumar</v>
      </c>
      <c r="P3">
        <f t="shared" ref="P3:P8" si="9">LEN(N3)</f>
        <v>14</v>
      </c>
      <c r="Q3">
        <f t="shared" ref="Q3:Q8" si="10">LEN(O3)</f>
        <v>13</v>
      </c>
      <c r="S3" s="4" t="s">
        <v>25</v>
      </c>
      <c r="T3">
        <f ca="1">DAY(T2)</f>
        <v>21</v>
      </c>
      <c r="U3">
        <f ca="1">MONTH(T2)</f>
        <v>12</v>
      </c>
      <c r="V3">
        <f ca="1">YEAR(T2)</f>
        <v>2023</v>
      </c>
    </row>
    <row r="4" spans="1:22" x14ac:dyDescent="0.25">
      <c r="A4">
        <v>2</v>
      </c>
      <c r="B4">
        <v>45</v>
      </c>
      <c r="C4" t="b">
        <f t="shared" ref="C4:C11" si="11">EXACT(A3,B3)</f>
        <v>1</v>
      </c>
      <c r="E4" t="s">
        <v>5</v>
      </c>
      <c r="F4" t="str">
        <f t="shared" si="0"/>
        <v>Aditya Kumar</v>
      </c>
      <c r="H4" t="str">
        <f t="shared" si="1"/>
        <v>Aditya</v>
      </c>
      <c r="I4" t="str">
        <f t="shared" si="2"/>
        <v xml:space="preserve"> Kumar</v>
      </c>
      <c r="J4" t="str">
        <f t="shared" si="3"/>
        <v>Aditya  Kumar</v>
      </c>
      <c r="K4" t="str">
        <f t="shared" si="4"/>
        <v>ADITYA  KUMAR</v>
      </c>
      <c r="L4" t="str">
        <f t="shared" si="5"/>
        <v>aditya  kumar</v>
      </c>
      <c r="M4" t="str">
        <f t="shared" si="6"/>
        <v>Aditya  Kumar</v>
      </c>
      <c r="N4" t="str">
        <f t="shared" si="7"/>
        <v>Aditya--Kumar</v>
      </c>
      <c r="O4" t="str">
        <f t="shared" si="8"/>
        <v>Aditya-Kumar</v>
      </c>
      <c r="P4">
        <f t="shared" si="9"/>
        <v>13</v>
      </c>
      <c r="Q4">
        <f t="shared" si="10"/>
        <v>12</v>
      </c>
      <c r="S4" t="s">
        <v>26</v>
      </c>
    </row>
    <row r="5" spans="1:22" x14ac:dyDescent="0.25">
      <c r="A5">
        <v>45</v>
      </c>
      <c r="B5">
        <v>12</v>
      </c>
      <c r="C5" t="b">
        <f t="shared" si="11"/>
        <v>0</v>
      </c>
      <c r="E5" t="s">
        <v>6</v>
      </c>
      <c r="F5" t="str">
        <f t="shared" si="0"/>
        <v>Shubhjit Kumar</v>
      </c>
      <c r="H5" t="str">
        <f t="shared" si="1"/>
        <v>Shubhjit</v>
      </c>
      <c r="I5" t="str">
        <f t="shared" si="2"/>
        <v xml:space="preserve"> Kumar</v>
      </c>
      <c r="J5" t="str">
        <f t="shared" si="3"/>
        <v>Shubhjit  Kumar</v>
      </c>
      <c r="K5" t="str">
        <f t="shared" si="4"/>
        <v>SHUBHJIT  KUMAR</v>
      </c>
      <c r="L5" t="str">
        <f t="shared" si="5"/>
        <v>shubhjit  kumar</v>
      </c>
      <c r="M5" t="str">
        <f t="shared" si="6"/>
        <v>Shubhjit  Kumar</v>
      </c>
      <c r="N5" t="str">
        <f t="shared" si="7"/>
        <v>Shubhjit--Kumar</v>
      </c>
      <c r="O5" t="str">
        <f t="shared" si="8"/>
        <v>Shubhjit-Kumar</v>
      </c>
      <c r="P5">
        <f t="shared" si="9"/>
        <v>15</v>
      </c>
      <c r="Q5">
        <f t="shared" si="10"/>
        <v>14</v>
      </c>
      <c r="S5" s="4" t="s">
        <v>27</v>
      </c>
    </row>
    <row r="6" spans="1:22" x14ac:dyDescent="0.25">
      <c r="A6">
        <v>25</v>
      </c>
      <c r="B6">
        <v>23</v>
      </c>
      <c r="C6" t="b">
        <f t="shared" si="11"/>
        <v>0</v>
      </c>
      <c r="E6" t="s">
        <v>7</v>
      </c>
      <c r="F6" t="str">
        <f t="shared" si="0"/>
        <v>Rajan Kumar</v>
      </c>
      <c r="H6" t="str">
        <f t="shared" si="1"/>
        <v>Rajan</v>
      </c>
      <c r="I6" t="str">
        <f t="shared" si="2"/>
        <v xml:space="preserve"> Kumar</v>
      </c>
      <c r="J6" t="str">
        <f t="shared" si="3"/>
        <v>Rajan  Kumar</v>
      </c>
      <c r="K6" t="str">
        <f t="shared" si="4"/>
        <v>RAJAN  KUMAR</v>
      </c>
      <c r="L6" t="str">
        <f t="shared" si="5"/>
        <v>rajan  kumar</v>
      </c>
      <c r="M6" t="str">
        <f t="shared" si="6"/>
        <v>Rajan  Kumar</v>
      </c>
      <c r="N6" t="str">
        <f t="shared" si="7"/>
        <v>Rajan--Kumar</v>
      </c>
      <c r="O6" t="str">
        <f t="shared" si="8"/>
        <v>Rajan-Kumar</v>
      </c>
      <c r="P6">
        <f t="shared" si="9"/>
        <v>12</v>
      </c>
      <c r="Q6">
        <f t="shared" si="10"/>
        <v>11</v>
      </c>
      <c r="S6" t="s">
        <v>28</v>
      </c>
      <c r="T6" s="3">
        <f ca="1">DATE(V3,U3,T3)</f>
        <v>45281</v>
      </c>
    </row>
    <row r="7" spans="1:22" x14ac:dyDescent="0.25">
      <c r="A7">
        <v>36</v>
      </c>
      <c r="B7">
        <v>65</v>
      </c>
      <c r="C7" t="b">
        <f t="shared" si="11"/>
        <v>0</v>
      </c>
      <c r="E7" t="s">
        <v>8</v>
      </c>
      <c r="F7" t="str">
        <f t="shared" si="0"/>
        <v>Abhay Kumar</v>
      </c>
      <c r="H7" t="str">
        <f t="shared" si="1"/>
        <v>Abhay</v>
      </c>
      <c r="I7" t="str">
        <f t="shared" si="2"/>
        <v xml:space="preserve"> Kumar</v>
      </c>
      <c r="J7" t="str">
        <f t="shared" si="3"/>
        <v>Abhay  Kumar</v>
      </c>
      <c r="K7" t="str">
        <f t="shared" si="4"/>
        <v>ABHAY  KUMAR</v>
      </c>
      <c r="L7" t="str">
        <f t="shared" si="5"/>
        <v>abhay  kumar</v>
      </c>
      <c r="M7" t="str">
        <f t="shared" si="6"/>
        <v>Abhay  Kumar</v>
      </c>
      <c r="N7" t="str">
        <f t="shared" si="7"/>
        <v>Abhay--Kumar</v>
      </c>
      <c r="O7" t="str">
        <f t="shared" si="8"/>
        <v>Abhay-Kumar</v>
      </c>
      <c r="P7">
        <f t="shared" si="9"/>
        <v>12</v>
      </c>
      <c r="Q7">
        <f t="shared" si="10"/>
        <v>11</v>
      </c>
      <c r="S7" s="4" t="s">
        <v>29</v>
      </c>
      <c r="T7" s="3">
        <f ca="1">T6+10</f>
        <v>45291</v>
      </c>
    </row>
    <row r="8" spans="1:22" x14ac:dyDescent="0.25">
      <c r="A8">
        <v>12</v>
      </c>
      <c r="B8">
        <v>12</v>
      </c>
      <c r="C8" t="b">
        <f t="shared" si="11"/>
        <v>0</v>
      </c>
      <c r="E8" t="s">
        <v>9</v>
      </c>
      <c r="F8" t="str">
        <f t="shared" si="0"/>
        <v>Alok Kumar</v>
      </c>
      <c r="H8" t="str">
        <f t="shared" si="1"/>
        <v>Alok</v>
      </c>
      <c r="I8" t="str">
        <f t="shared" si="2"/>
        <v xml:space="preserve"> Kumar</v>
      </c>
      <c r="J8" t="str">
        <f t="shared" si="3"/>
        <v>Alok  Kumar</v>
      </c>
      <c r="K8" t="str">
        <f t="shared" si="4"/>
        <v>ALOK  KUMAR</v>
      </c>
      <c r="L8" t="str">
        <f t="shared" si="5"/>
        <v>alok  kumar</v>
      </c>
      <c r="M8" t="str">
        <f t="shared" si="6"/>
        <v>Alok  Kumar</v>
      </c>
      <c r="N8" t="str">
        <f t="shared" si="7"/>
        <v>Alok--Kumar</v>
      </c>
      <c r="O8" t="str">
        <f t="shared" si="8"/>
        <v>Alok-Kumar</v>
      </c>
      <c r="P8">
        <f t="shared" si="9"/>
        <v>11</v>
      </c>
      <c r="Q8">
        <f t="shared" si="10"/>
        <v>10</v>
      </c>
      <c r="S8" s="4" t="s">
        <v>30</v>
      </c>
      <c r="T8" s="3">
        <f ca="1">T7-10</f>
        <v>45281</v>
      </c>
    </row>
    <row r="9" spans="1:22" x14ac:dyDescent="0.25">
      <c r="A9">
        <v>45</v>
      </c>
      <c r="B9">
        <v>45</v>
      </c>
      <c r="C9" t="b">
        <f t="shared" si="11"/>
        <v>1</v>
      </c>
      <c r="H9">
        <v>48</v>
      </c>
      <c r="I9">
        <v>15</v>
      </c>
      <c r="S9" s="4" t="s">
        <v>31</v>
      </c>
      <c r="T9" s="3">
        <f ca="1">EDATE(T8,2)</f>
        <v>45343</v>
      </c>
    </row>
    <row r="10" spans="1:22" x14ac:dyDescent="0.25">
      <c r="A10">
        <v>15</v>
      </c>
      <c r="B10">
        <v>12</v>
      </c>
      <c r="C10" t="b">
        <f t="shared" si="11"/>
        <v>1</v>
      </c>
      <c r="H10">
        <v>52</v>
      </c>
      <c r="I10">
        <v>74</v>
      </c>
      <c r="S10" s="4" t="s">
        <v>32</v>
      </c>
      <c r="T10" s="3">
        <f ca="1">EDATE(T9,-2)</f>
        <v>45281</v>
      </c>
    </row>
    <row r="11" spans="1:22" x14ac:dyDescent="0.25">
      <c r="A11">
        <v>42</v>
      </c>
      <c r="B11">
        <v>45</v>
      </c>
      <c r="C11" t="b">
        <f t="shared" si="11"/>
        <v>0</v>
      </c>
      <c r="H11">
        <v>59</v>
      </c>
      <c r="I11">
        <v>78</v>
      </c>
      <c r="S11" s="4" t="s">
        <v>33</v>
      </c>
      <c r="T11" s="3">
        <f ca="1">EDATE(T10,12)</f>
        <v>45647</v>
      </c>
    </row>
    <row r="12" spans="1:22" x14ac:dyDescent="0.25">
      <c r="H12">
        <v>65</v>
      </c>
      <c r="I12">
        <v>96</v>
      </c>
      <c r="S12" s="4" t="s">
        <v>34</v>
      </c>
      <c r="T12" s="3">
        <f ca="1">EDATE(T11,-12)</f>
        <v>45281</v>
      </c>
    </row>
    <row r="13" spans="1:22" x14ac:dyDescent="0.25">
      <c r="H13">
        <v>69</v>
      </c>
      <c r="I13">
        <v>35</v>
      </c>
      <c r="S13" s="4" t="s">
        <v>35</v>
      </c>
      <c r="T13">
        <f ca="1">T11-T12</f>
        <v>366</v>
      </c>
    </row>
    <row r="14" spans="1:22" x14ac:dyDescent="0.25">
      <c r="H14">
        <v>85</v>
      </c>
      <c r="I14">
        <v>56</v>
      </c>
    </row>
    <row r="15" spans="1:22" x14ac:dyDescent="0.25">
      <c r="H15">
        <v>86</v>
      </c>
      <c r="I15">
        <v>56</v>
      </c>
    </row>
    <row r="18" spans="1:14" x14ac:dyDescent="0.25">
      <c r="A18" s="2" t="s">
        <v>17</v>
      </c>
      <c r="B18" s="3">
        <f ca="1">TODAY()</f>
        <v>45281</v>
      </c>
    </row>
    <row r="19" spans="1:14" x14ac:dyDescent="0.25">
      <c r="A19" t="s">
        <v>18</v>
      </c>
      <c r="B19" s="2">
        <f ca="1">NOW()</f>
        <v>45281.534196875</v>
      </c>
    </row>
    <row r="20" spans="1:14" x14ac:dyDescent="0.25">
      <c r="A20" t="s">
        <v>19</v>
      </c>
      <c r="B20" s="3">
        <f ca="1">DATE(B23,B22,B21)</f>
        <v>45281</v>
      </c>
    </row>
    <row r="21" spans="1:14" x14ac:dyDescent="0.25">
      <c r="A21" t="s">
        <v>20</v>
      </c>
      <c r="B21">
        <f ca="1">DAY(B18)</f>
        <v>21</v>
      </c>
    </row>
    <row r="22" spans="1:14" x14ac:dyDescent="0.25">
      <c r="A22" t="s">
        <v>21</v>
      </c>
      <c r="B22">
        <f ca="1">MONTH(B18)</f>
        <v>12</v>
      </c>
    </row>
    <row r="23" spans="1:14" x14ac:dyDescent="0.25">
      <c r="A23" t="s">
        <v>22</v>
      </c>
      <c r="B23">
        <f ca="1">YEAR(B18)</f>
        <v>2023</v>
      </c>
    </row>
    <row r="24" spans="1:14" x14ac:dyDescent="0.25">
      <c r="B24" s="3">
        <f ca="1">B20+30</f>
        <v>45311</v>
      </c>
    </row>
    <row r="25" spans="1:14" x14ac:dyDescent="0.25">
      <c r="B25" s="3">
        <f ca="1">B20-13</f>
        <v>45268</v>
      </c>
    </row>
    <row r="28" spans="1:1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25">
      <c r="A29" s="1" t="s">
        <v>36</v>
      </c>
      <c r="B29" s="1" t="s">
        <v>37</v>
      </c>
      <c r="C29" s="1" t="s">
        <v>39</v>
      </c>
      <c r="D29" s="1" t="s">
        <v>38</v>
      </c>
      <c r="E29">
        <v>25</v>
      </c>
    </row>
    <row r="30" spans="1:14" x14ac:dyDescent="0.25">
      <c r="A30">
        <v>25000</v>
      </c>
      <c r="B30">
        <v>12</v>
      </c>
      <c r="C30">
        <f>(A30*B30)</f>
        <v>300000</v>
      </c>
      <c r="D30">
        <f>(C30*E$29)</f>
        <v>7500000</v>
      </c>
    </row>
    <row r="31" spans="1:14" x14ac:dyDescent="0.25">
      <c r="A31">
        <v>12000</v>
      </c>
      <c r="B31">
        <v>14</v>
      </c>
      <c r="C31">
        <f t="shared" ref="C31:C39" si="12">(A31*B31)</f>
        <v>168000</v>
      </c>
      <c r="D31">
        <f t="shared" ref="D31:D39" si="13">(C31*E$29)</f>
        <v>4200000</v>
      </c>
    </row>
    <row r="32" spans="1:14" x14ac:dyDescent="0.25">
      <c r="A32">
        <v>32000</v>
      </c>
      <c r="B32">
        <v>45</v>
      </c>
      <c r="C32">
        <f t="shared" si="12"/>
        <v>1440000</v>
      </c>
      <c r="D32">
        <f t="shared" si="13"/>
        <v>36000000</v>
      </c>
    </row>
    <row r="33" spans="1:20" x14ac:dyDescent="0.25">
      <c r="A33">
        <v>56000</v>
      </c>
      <c r="B33">
        <v>63</v>
      </c>
      <c r="C33">
        <f t="shared" si="12"/>
        <v>3528000</v>
      </c>
      <c r="D33">
        <f t="shared" si="13"/>
        <v>88200000</v>
      </c>
    </row>
    <row r="34" spans="1:20" x14ac:dyDescent="0.25">
      <c r="A34">
        <v>45000</v>
      </c>
      <c r="B34">
        <v>25</v>
      </c>
      <c r="C34">
        <f t="shared" si="12"/>
        <v>1125000</v>
      </c>
      <c r="D34">
        <f t="shared" si="13"/>
        <v>28125000</v>
      </c>
    </row>
    <row r="35" spans="1:20" x14ac:dyDescent="0.25">
      <c r="A35">
        <v>78000</v>
      </c>
      <c r="B35">
        <v>32</v>
      </c>
      <c r="C35">
        <f t="shared" si="12"/>
        <v>2496000</v>
      </c>
      <c r="D35">
        <f t="shared" si="13"/>
        <v>62400000</v>
      </c>
    </row>
    <row r="36" spans="1:20" x14ac:dyDescent="0.25">
      <c r="A36">
        <v>75000</v>
      </c>
      <c r="B36">
        <v>25</v>
      </c>
      <c r="C36">
        <f t="shared" si="12"/>
        <v>1875000</v>
      </c>
      <c r="D36">
        <f t="shared" si="13"/>
        <v>46875000</v>
      </c>
    </row>
    <row r="37" spans="1:20" x14ac:dyDescent="0.25">
      <c r="A37">
        <v>98000</v>
      </c>
      <c r="B37">
        <v>24</v>
      </c>
      <c r="C37">
        <f t="shared" si="12"/>
        <v>2352000</v>
      </c>
      <c r="D37">
        <f t="shared" si="13"/>
        <v>58800000</v>
      </c>
    </row>
    <row r="38" spans="1:20" x14ac:dyDescent="0.25">
      <c r="A38">
        <v>99000</v>
      </c>
      <c r="B38">
        <v>36</v>
      </c>
      <c r="C38">
        <f t="shared" si="12"/>
        <v>3564000</v>
      </c>
      <c r="D38">
        <f t="shared" si="13"/>
        <v>89100000</v>
      </c>
    </row>
    <row r="39" spans="1:20" x14ac:dyDescent="0.25">
      <c r="A39">
        <v>102000</v>
      </c>
      <c r="B39">
        <v>65</v>
      </c>
      <c r="C39">
        <f t="shared" si="12"/>
        <v>6630000</v>
      </c>
      <c r="D39">
        <f t="shared" si="13"/>
        <v>165750000</v>
      </c>
    </row>
    <row r="41" spans="1:20" ht="18.75" x14ac:dyDescent="0.3">
      <c r="A41" s="8" t="s">
        <v>47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5">
      <c r="A42" s="9" t="s">
        <v>40</v>
      </c>
      <c r="B42" s="6">
        <v>44056</v>
      </c>
    </row>
    <row r="43" spans="1:20" x14ac:dyDescent="0.25">
      <c r="A43" s="9" t="s">
        <v>41</v>
      </c>
      <c r="B43" s="6">
        <v>45287</v>
      </c>
    </row>
    <row r="45" spans="1:20" x14ac:dyDescent="0.25">
      <c r="A45" t="s">
        <v>42</v>
      </c>
      <c r="B45">
        <f>DATEDIF(B42,B43,"Y")</f>
        <v>3</v>
      </c>
    </row>
    <row r="46" spans="1:20" x14ac:dyDescent="0.25">
      <c r="A46" t="s">
        <v>43</v>
      </c>
      <c r="B46">
        <f>DATEDIF(B42,B43,"ym")</f>
        <v>4</v>
      </c>
    </row>
    <row r="47" spans="1:20" x14ac:dyDescent="0.25">
      <c r="A47" t="s">
        <v>44</v>
      </c>
      <c r="B47">
        <f>DATEDIF(B42,B43,"md")</f>
        <v>14</v>
      </c>
    </row>
    <row r="48" spans="1:20" x14ac:dyDescent="0.25">
      <c r="A48" t="s">
        <v>45</v>
      </c>
      <c r="B48">
        <f>DATEDIF(B42,B43,"d")</f>
        <v>1231</v>
      </c>
    </row>
    <row r="49" spans="1:13" x14ac:dyDescent="0.25">
      <c r="A49" t="s">
        <v>46</v>
      </c>
      <c r="B49">
        <f>DATEDIF(B42,B43,"m")</f>
        <v>40</v>
      </c>
    </row>
    <row r="52" spans="1:13" ht="18.75" x14ac:dyDescent="0.3">
      <c r="A52" s="10" t="s">
        <v>48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5">
      <c r="A53" s="1" t="s">
        <v>49</v>
      </c>
      <c r="B53" s="1" t="s">
        <v>50</v>
      </c>
      <c r="C53" s="1" t="s">
        <v>51</v>
      </c>
      <c r="D53" s="1" t="s">
        <v>52</v>
      </c>
    </row>
    <row r="54" spans="1:13" x14ac:dyDescent="0.25">
      <c r="A54" t="s">
        <v>53</v>
      </c>
      <c r="B54" s="11">
        <v>45169</v>
      </c>
      <c r="C54">
        <v>21000</v>
      </c>
      <c r="D54" t="s">
        <v>60</v>
      </c>
    </row>
    <row r="55" spans="1:13" x14ac:dyDescent="0.25">
      <c r="A55" t="s">
        <v>54</v>
      </c>
      <c r="B55" s="11">
        <v>45169</v>
      </c>
      <c r="C55">
        <v>23000</v>
      </c>
      <c r="D55" t="s">
        <v>61</v>
      </c>
    </row>
    <row r="56" spans="1:13" x14ac:dyDescent="0.25">
      <c r="A56" t="s">
        <v>55</v>
      </c>
      <c r="B56" s="11">
        <v>45169</v>
      </c>
      <c r="C56">
        <v>52000</v>
      </c>
      <c r="D56" t="s">
        <v>61</v>
      </c>
    </row>
    <row r="57" spans="1:13" x14ac:dyDescent="0.25">
      <c r="A57" t="s">
        <v>56</v>
      </c>
      <c r="B57" s="11">
        <v>45169</v>
      </c>
      <c r="C57">
        <v>14000</v>
      </c>
      <c r="D57" t="s">
        <v>61</v>
      </c>
    </row>
    <row r="58" spans="1:13" x14ac:dyDescent="0.25">
      <c r="A58" t="s">
        <v>57</v>
      </c>
      <c r="B58" s="11">
        <v>45169</v>
      </c>
      <c r="C58">
        <v>45000</v>
      </c>
      <c r="D58" t="s">
        <v>62</v>
      </c>
    </row>
    <row r="59" spans="1:13" x14ac:dyDescent="0.25">
      <c r="A59" t="s">
        <v>58</v>
      </c>
      <c r="B59" s="11">
        <v>45169</v>
      </c>
      <c r="C59">
        <v>12000</v>
      </c>
      <c r="D59" t="s">
        <v>61</v>
      </c>
    </row>
    <row r="60" spans="1:13" x14ac:dyDescent="0.25">
      <c r="A60" t="s">
        <v>59</v>
      </c>
      <c r="B60" s="11">
        <v>45169</v>
      </c>
      <c r="C60">
        <v>2000</v>
      </c>
      <c r="D60" t="s">
        <v>62</v>
      </c>
    </row>
    <row r="61" spans="1:13" x14ac:dyDescent="0.25">
      <c r="C61">
        <f>SUM(C54:C60)</f>
        <v>169000</v>
      </c>
    </row>
    <row r="63" spans="1:13" x14ac:dyDescent="0.25">
      <c r="A63" s="1" t="s">
        <v>49</v>
      </c>
      <c r="B63" s="1" t="s">
        <v>51</v>
      </c>
      <c r="D63" t="s">
        <v>62</v>
      </c>
    </row>
    <row r="64" spans="1:13" x14ac:dyDescent="0.25">
      <c r="A64" t="s">
        <v>54</v>
      </c>
      <c r="B64">
        <f>VLOOKUP(A64,A54:D60,3,FALSE)</f>
        <v>23000</v>
      </c>
      <c r="D64" t="s">
        <v>61</v>
      </c>
    </row>
    <row r="65" spans="1:4" x14ac:dyDescent="0.25">
      <c r="A65" t="s">
        <v>55</v>
      </c>
      <c r="B65">
        <f>VLOOKUP(A65,A54:D60,3,FALSE)</f>
        <v>52000</v>
      </c>
      <c r="D65" t="s">
        <v>60</v>
      </c>
    </row>
    <row r="67" spans="1:4" x14ac:dyDescent="0.25">
      <c r="A67" s="1" t="s">
        <v>63</v>
      </c>
      <c r="B67" s="1" t="s">
        <v>51</v>
      </c>
    </row>
    <row r="68" spans="1:4" x14ac:dyDescent="0.25">
      <c r="A68" t="s">
        <v>57</v>
      </c>
      <c r="B68">
        <f>VLOOKUP(A68,A54:D60,3,0)</f>
        <v>45000</v>
      </c>
    </row>
    <row r="69" spans="1:4" x14ac:dyDescent="0.25">
      <c r="A69" t="s">
        <v>61</v>
      </c>
      <c r="B69" t="str">
        <f>IFERROR(VLOOKUP(A69,A54:D60,3,0),"Not Found")</f>
        <v>Not Found</v>
      </c>
    </row>
  </sheetData>
  <sortState xmlns:xlrd2="http://schemas.microsoft.com/office/spreadsheetml/2017/richdata2" ref="H2:I15">
    <sortCondition ref="I2:I15"/>
  </sortState>
  <phoneticPr fontId="2" type="noConversion"/>
  <dataValidations count="1">
    <dataValidation type="list" allowBlank="1" showInputMessage="1" showErrorMessage="1" sqref="A65 A68" xr:uid="{F45DBE26-CC16-429B-98ED-91D311AC852F}">
      <formula1>$A$54:$A$60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60D9-3E39-4EE8-B5E1-965BDE12773E}">
  <dimension ref="A1:B5"/>
  <sheetViews>
    <sheetView workbookViewId="0">
      <selection activeCell="B6" sqref="B6"/>
    </sheetView>
  </sheetViews>
  <sheetFormatPr defaultRowHeight="15" x14ac:dyDescent="0.25"/>
  <cols>
    <col min="1" max="1" width="19.85546875" customWidth="1"/>
    <col min="2" max="2" width="21.85546875" customWidth="1"/>
  </cols>
  <sheetData>
    <row r="1" spans="1:2" x14ac:dyDescent="0.25">
      <c r="A1" s="1" t="s">
        <v>63</v>
      </c>
      <c r="B1" s="1" t="s">
        <v>51</v>
      </c>
    </row>
    <row r="2" spans="1:2" x14ac:dyDescent="0.25">
      <c r="A2" t="s">
        <v>62</v>
      </c>
      <c r="B2">
        <f>SUMIF(Dataset!D53:D60,Working!A2,Dataset!C53:C60)</f>
        <v>47000</v>
      </c>
    </row>
    <row r="3" spans="1:2" x14ac:dyDescent="0.25">
      <c r="A3" t="s">
        <v>61</v>
      </c>
      <c r="B3">
        <f>SUMIF(Dataset!D55:D61,Working!A3,Dataset!C55:C61)</f>
        <v>101000</v>
      </c>
    </row>
    <row r="4" spans="1:2" x14ac:dyDescent="0.25">
      <c r="A4" t="s">
        <v>60</v>
      </c>
      <c r="B4">
        <f>SUMIF(Dataset!D54:D60,Working!A4,Dataset!C54:C60)</f>
        <v>21000</v>
      </c>
    </row>
    <row r="5" spans="1:2" x14ac:dyDescent="0.25">
      <c r="B5">
        <f>SUM(B2:B4)</f>
        <v>169000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manjitjmblm@gmail.com</dc:creator>
  <cp:lastModifiedBy>manjitjmblm@gmail.com</cp:lastModifiedBy>
  <dcterms:created xsi:type="dcterms:W3CDTF">2023-12-19T11:47:42Z</dcterms:created>
  <dcterms:modified xsi:type="dcterms:W3CDTF">2023-12-21T07:20:46Z</dcterms:modified>
</cp:coreProperties>
</file>