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junathbettadapura/Documents/data_analysis/ExcelZeroToHero/"/>
    </mc:Choice>
  </mc:AlternateContent>
  <xr:revisionPtr revIDLastSave="0" documentId="8_{0D73D567-E097-2345-964A-FCA13DF71BFE}" xr6:coauthVersionLast="47" xr6:coauthVersionMax="47" xr10:uidLastSave="{00000000-0000-0000-0000-000000000000}"/>
  <bookViews>
    <workbookView xWindow="0" yWindow="0" windowWidth="51200" windowHeight="28800" activeTab="1" xr2:uid="{4BAA2B53-4AC7-484E-90F4-338B22ABDF9C}"/>
  </bookViews>
  <sheets>
    <sheet name="playstore_apps_adv_stats" sheetId="2" r:id="rId1"/>
    <sheet name="playstore_apps_base_stats" sheetId="3" r:id="rId2"/>
  </sheets>
  <definedNames>
    <definedName name="ExternalData_1" localSheetId="0" hidden="1">playstore_apps_adv_stats!$A$1:$H$265</definedName>
    <definedName name="ExternalData_2" localSheetId="1" hidden="1">playstore_apps_base_stats!$A$1:$D$269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B269" i="3"/>
  <c r="B268" i="3"/>
  <c r="B267" i="3"/>
  <c r="B26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70" i="3" l="1"/>
  <c r="G267" i="3"/>
  <c r="G269" i="3"/>
  <c r="G268" i="3"/>
  <c r="G266" i="3"/>
  <c r="F268" i="3"/>
  <c r="F267" i="3"/>
  <c r="F266" i="3"/>
  <c r="F2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06C1A2-503B-8249-BD92-6AE739AE0CED}" keepAlive="1" name="Query - playstore_apps_adv_stats" description="Connection to the 'playstore_apps_adv_stats' query in the workbook." type="5" refreshedVersion="8" background="1" saveData="1">
    <dbPr connection="Provider=Microsoft.Mashup.OleDb.1;Data Source=$Workbook$;Location=playstore_apps_adv_stats;Extended Properties=&quot;&quot;" command="SELECT * FROM [playstore_apps_adv_stats]"/>
  </connection>
  <connection id="2" xr16:uid="{FEE3968D-659D-3E4F-9520-343C7B3AD6F3}" keepAlive="1" name="Query - playstore_apps_base_stats" description="Connection to the 'playstore_apps_base_stats' query in the workbook." type="5" refreshedVersion="8" background="1" saveData="1">
    <dbPr connection="Provider=Microsoft.Mashup.OleDb.1;Data Source=$Workbook$;Location=playstore_apps_base_stats;Extended Properties=&quot;&quot;" command="SELECT * FROM [playstore_apps_base_stats]"/>
  </connection>
</connections>
</file>

<file path=xl/sharedStrings.xml><?xml version="1.0" encoding="utf-8"?>
<sst xmlns="http://schemas.openxmlformats.org/spreadsheetml/2006/main" count="2136" uniqueCount="567">
  <si>
    <t>App</t>
  </si>
  <si>
    <t>Category</t>
  </si>
  <si>
    <t>Reviews</t>
  </si>
  <si>
    <t>Installs</t>
  </si>
  <si>
    <t>Type</t>
  </si>
  <si>
    <t>Content Rating</t>
  </si>
  <si>
    <t>Last Updated</t>
  </si>
  <si>
    <t>Current Ver</t>
  </si>
  <si>
    <t>Photo Editor &amp; Candy Camera &amp; Grid &amp; ScrapBook</t>
  </si>
  <si>
    <t>Art &amp; Design</t>
  </si>
  <si>
    <t>Free</t>
  </si>
  <si>
    <t>Everyone</t>
  </si>
  <si>
    <t>1.0.0</t>
  </si>
  <si>
    <t>Coloring book moana</t>
  </si>
  <si>
    <t>Art &amp; Design;Pretend Play</t>
  </si>
  <si>
    <t>2.0.0</t>
  </si>
  <si>
    <t>U Launcher Lite – FREE Live Cool Themes, Hide Apps</t>
  </si>
  <si>
    <t>1.2.4</t>
  </si>
  <si>
    <t>Sketch - Draw &amp; Paint</t>
  </si>
  <si>
    <t>Teen</t>
  </si>
  <si>
    <t>Varies with device</t>
  </si>
  <si>
    <t>Pixel Draw - Number Art Coloring Book</t>
  </si>
  <si>
    <t>Art &amp; Design;Creativity</t>
  </si>
  <si>
    <t>1.1</t>
  </si>
  <si>
    <t>Paper flowers instructions</t>
  </si>
  <si>
    <t>1.0</t>
  </si>
  <si>
    <t>Smoke Effect Photo Maker - Smoke Editor</t>
  </si>
  <si>
    <t>Infinite Painter</t>
  </si>
  <si>
    <t>6.1.61.1</t>
  </si>
  <si>
    <t>Garden Coloring Book</t>
  </si>
  <si>
    <t>2.9.2</t>
  </si>
  <si>
    <t>Kids Paint Free - Drawing Fun</t>
  </si>
  <si>
    <t>2.8</t>
  </si>
  <si>
    <t>Text on Photo - Fonteee</t>
  </si>
  <si>
    <t>1.0.4</t>
  </si>
  <si>
    <t>Name Art Photo Editor - Focus n Filters</t>
  </si>
  <si>
    <t>1.0.15</t>
  </si>
  <si>
    <t>Tattoo Name On My Photo Editor</t>
  </si>
  <si>
    <t>3.8</t>
  </si>
  <si>
    <t>Mandala Coloring Book</t>
  </si>
  <si>
    <t>3D Color Pixel by Number - Sandbox Art Coloring</t>
  </si>
  <si>
    <t>1.2.3</t>
  </si>
  <si>
    <t>Photo Designer - Write your name with shapes</t>
  </si>
  <si>
    <t>3.1</t>
  </si>
  <si>
    <t>350 Diy Room Decor Ideas</t>
  </si>
  <si>
    <t>FlipaClip - Cartoon animation</t>
  </si>
  <si>
    <t>2.2.5</t>
  </si>
  <si>
    <t>ibis Paint X</t>
  </si>
  <si>
    <t>5.5.4</t>
  </si>
  <si>
    <t>Logo Maker - Small Business</t>
  </si>
  <si>
    <t>4.0</t>
  </si>
  <si>
    <t>Boys Photo Editor - Six Pack &amp; Men's Suit</t>
  </si>
  <si>
    <t>Superheroes Wallpapers | 4K Backgrounds</t>
  </si>
  <si>
    <t>Everyone 10+</t>
  </si>
  <si>
    <t>2.2.6.2</t>
  </si>
  <si>
    <t>HD Mickey Minnie Wallpapers</t>
  </si>
  <si>
    <t>1.1.3</t>
  </si>
  <si>
    <t>Harley Quinn wallpapers HD</t>
  </si>
  <si>
    <t>1.5</t>
  </si>
  <si>
    <t>Colorfit - Drawing &amp; Coloring</t>
  </si>
  <si>
    <t>1.0.8</t>
  </si>
  <si>
    <t>Animated Photo Editor</t>
  </si>
  <si>
    <t>1.03</t>
  </si>
  <si>
    <t>Pencil Sketch Drawing</t>
  </si>
  <si>
    <t>6.0</t>
  </si>
  <si>
    <t>Easy Realistic Drawing Tutorial</t>
  </si>
  <si>
    <t>Pink Silver Bow Keyboard Theme</t>
  </si>
  <si>
    <t>6.7.12.2018</t>
  </si>
  <si>
    <t>Art Drawing Ideas</t>
  </si>
  <si>
    <t>1.2</t>
  </si>
  <si>
    <t>Anime Manga Coloring Book</t>
  </si>
  <si>
    <t>2.20</t>
  </si>
  <si>
    <t>Easy Origami Ideas</t>
  </si>
  <si>
    <t>1.1.0</t>
  </si>
  <si>
    <t>I Creative Idea</t>
  </si>
  <si>
    <t>1.6</t>
  </si>
  <si>
    <t>How to draw Ladybug and Cat Noir</t>
  </si>
  <si>
    <t>2.1</t>
  </si>
  <si>
    <t>UNICORN - Color By Number &amp; Pixel Art Coloring</t>
  </si>
  <si>
    <t>1.0.9</t>
  </si>
  <si>
    <t>Floor Plan Creator</t>
  </si>
  <si>
    <t>PIP Camera - PIP Collage Maker</t>
  </si>
  <si>
    <t>1.3</t>
  </si>
  <si>
    <t>How To Color Disney Princess - Coloring Pages</t>
  </si>
  <si>
    <t>1</t>
  </si>
  <si>
    <t>Drawing Clothes Fashion Ideas</t>
  </si>
  <si>
    <t>2.0.1</t>
  </si>
  <si>
    <t>Sad Poetry Photo Frames 2018</t>
  </si>
  <si>
    <t>Textgram - write on photos</t>
  </si>
  <si>
    <t>Paint Splash!</t>
  </si>
  <si>
    <t>1.46</t>
  </si>
  <si>
    <t>Popsicle Sticks and Similar DIY Craft Ideas</t>
  </si>
  <si>
    <t>Canva: Poster, banner, card maker &amp; graphic design</t>
  </si>
  <si>
    <t>1.6.1</t>
  </si>
  <si>
    <t>Install images with music to make video without Net - 2018</t>
  </si>
  <si>
    <t>Little Teddy Bear Colouring Book Game</t>
  </si>
  <si>
    <t>How To Draw Food</t>
  </si>
  <si>
    <t>Monster Truck Stunt 3D 2019</t>
  </si>
  <si>
    <t>Auto &amp; Vehicles</t>
  </si>
  <si>
    <t>Real Tractor Farming</t>
  </si>
  <si>
    <t>11.0</t>
  </si>
  <si>
    <t>Ultimate F1 Racing Championship</t>
  </si>
  <si>
    <t>3.0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</si>
  <si>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</si>
  <si>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</si>
  <si>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</si>
  <si>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</si>
  <si>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1.7.1</t>
  </si>
  <si>
    <t>Gas Prices (Germany only)</t>
  </si>
  <si>
    <t>2.5.1</t>
  </si>
  <si>
    <t>Extreme Rally Championship</t>
  </si>
  <si>
    <t>Restart Navigator</t>
  </si>
  <si>
    <t>1.0.1</t>
  </si>
  <si>
    <t>REG - Check the regnumber, find information about Swedish vehicles</t>
  </si>
  <si>
    <t>2.493</t>
  </si>
  <si>
    <t>CityBus Lviv</t>
  </si>
  <si>
    <t>1.9.1</t>
  </si>
  <si>
    <t>CDL Practice Test 2018 Edition</t>
  </si>
  <si>
    <t>1.7</t>
  </si>
  <si>
    <t>ezETC (ETC balance inquiry, meter trial, real-time traffic)</t>
  </si>
  <si>
    <t>2.20 Build 02</t>
  </si>
  <si>
    <t>Free VIN Report for Used Cars</t>
  </si>
  <si>
    <t>1.37</t>
  </si>
  <si>
    <t>DMV Permit Practice Test 2018 Edition</t>
  </si>
  <si>
    <t>Check Vehicle Tax</t>
  </si>
  <si>
    <t>0.2.1</t>
  </si>
  <si>
    <t>Used Cars Mexico</t>
  </si>
  <si>
    <t>Ulysse Speedometer</t>
  </si>
  <si>
    <t>REPUVE</t>
  </si>
  <si>
    <t>Used cars for sale - Trovit</t>
  </si>
  <si>
    <t>4.47.3</t>
  </si>
  <si>
    <t>Fines of the State Traffic Safety Inspectorate are official: inspection, payment of fines</t>
  </si>
  <si>
    <t>1.9.7</t>
  </si>
  <si>
    <t>SK Enca Direct Malls - Used Cars Search</t>
  </si>
  <si>
    <t>2.2.21</t>
  </si>
  <si>
    <t>Android Auto - Maps, Media, Messaging &amp; Voice</t>
  </si>
  <si>
    <t>PDD-UA</t>
  </si>
  <si>
    <t>2.9</t>
  </si>
  <si>
    <t>Tickets SDA 2019 + Exam RF</t>
  </si>
  <si>
    <t>1.79</t>
  </si>
  <si>
    <t>Super Cars Wallpapers And Backgrounds</t>
  </si>
  <si>
    <t>Police Lights, Sirens &amp; Follow Me</t>
  </si>
  <si>
    <t>2.3.5.1</t>
  </si>
  <si>
    <t>Police Detector (Speed Camera Radar)</t>
  </si>
  <si>
    <t>Best Car Wallpapers</t>
  </si>
  <si>
    <t>Tickets + PDA 2018 Exam</t>
  </si>
  <si>
    <t>8.31</t>
  </si>
  <si>
    <t>Pick Your Part Garage</t>
  </si>
  <si>
    <t>1.1.5.0</t>
  </si>
  <si>
    <t>PakWheels: Buy &amp; Sell Cars</t>
  </si>
  <si>
    <t>10.0.2</t>
  </si>
  <si>
    <t>Supervision service</t>
  </si>
  <si>
    <t>1.10.3</t>
  </si>
  <si>
    <t>Speed Camera Detector - Traffic &amp; Speed Alert</t>
  </si>
  <si>
    <t>Used car search Goo net whole car Go to net</t>
  </si>
  <si>
    <t>3.20.1</t>
  </si>
  <si>
    <t>CarMax – Cars for Sale: Search Used Car Inventory</t>
  </si>
  <si>
    <t>BEST CAR SOUNDS</t>
  </si>
  <si>
    <t>1.0.3</t>
  </si>
  <si>
    <t>RST - Sale of cars on the PCT</t>
  </si>
  <si>
    <t>1.4</t>
  </si>
  <si>
    <t>AutoScout24 Switzerland – Find your new car</t>
  </si>
  <si>
    <t>Zona Azul Digital Fácil SP CET - OFFICIAL São Paulo</t>
  </si>
  <si>
    <t>4.6.5</t>
  </si>
  <si>
    <t>SMS Park</t>
  </si>
  <si>
    <t>2.8.2</t>
  </si>
  <si>
    <t>SKencar</t>
  </si>
  <si>
    <t>4.0.3</t>
  </si>
  <si>
    <t>Fuelio: Gas log &amp; costs</t>
  </si>
  <si>
    <t>auto fines</t>
  </si>
  <si>
    <t>1.40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</si>
  <si>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</si>
  <si>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</si>
  <si>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</si>
  <si>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2.3.4</t>
  </si>
  <si>
    <t>Inquiry Fines and Debits of Vehicles</t>
  </si>
  <si>
    <t>Gas Station</t>
  </si>
  <si>
    <t>2.17</t>
  </si>
  <si>
    <t>Hush - Beauty for Everyone</t>
  </si>
  <si>
    <t>Beauty</t>
  </si>
  <si>
    <t>6.10.1</t>
  </si>
  <si>
    <t>ipsy: Makeup, Beauty, and Tips</t>
  </si>
  <si>
    <t>2.3.0</t>
  </si>
  <si>
    <t>Natural recipes for your beauty</t>
  </si>
  <si>
    <t>BestCam Selfie-selfie, beauty camera, photo editor</t>
  </si>
  <si>
    <t>1.0.6</t>
  </si>
  <si>
    <t>Mirror - Zoom &amp; Exposure -</t>
  </si>
  <si>
    <t>Beauty Selfie Camera</t>
  </si>
  <si>
    <t>Hairstyles step by step</t>
  </si>
  <si>
    <t>1.9</t>
  </si>
  <si>
    <t>Filters for Selfie</t>
  </si>
  <si>
    <t>Tie - Always be happy</t>
  </si>
  <si>
    <t>Ulta Beauty</t>
  </si>
  <si>
    <t>5.4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</si>
  <si>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</si>
  <si>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</si>
  <si>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</si>
  <si>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</si>
  <si>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</si>
  <si>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3.0.1</t>
  </si>
  <si>
    <t>Eyes Makeup Beauty Tips</t>
  </si>
  <si>
    <t>3.3.9</t>
  </si>
  <si>
    <t>Photo Editor 2018</t>
  </si>
  <si>
    <t>1.20</t>
  </si>
  <si>
    <t>Step By Step Eyes Makeup Tutorial</t>
  </si>
  <si>
    <t>2.3.09</t>
  </si>
  <si>
    <t>Beauty Camera - Selfie Camera</t>
  </si>
  <si>
    <t>Girls Hairstyles</t>
  </si>
  <si>
    <t>Mirror Camera (Mirror + Selfie Camera)</t>
  </si>
  <si>
    <t>1.4.2</t>
  </si>
  <si>
    <t>Beauty Tips - Beauty Tips in Sinhala</t>
  </si>
  <si>
    <t>Haircut Tutorials/Haircut Videos</t>
  </si>
  <si>
    <t>Sephora: Skin Care, Beauty Makeup &amp; Fragrance Shop</t>
  </si>
  <si>
    <t>18.5</t>
  </si>
  <si>
    <t>Sticker Camera - Selfie Filters, Beauty Camera</t>
  </si>
  <si>
    <t>Filters for B Live</t>
  </si>
  <si>
    <t>Facial Wrinkle Reduction</t>
  </si>
  <si>
    <t>Makeup Videos</t>
  </si>
  <si>
    <t>Discover Color</t>
  </si>
  <si>
    <t>Eyeliner step by step 2018</t>
  </si>
  <si>
    <t>1.2.13</t>
  </si>
  <si>
    <t>Dresses Ideas &amp; Fashions +3000</t>
  </si>
  <si>
    <t>Mature 17+</t>
  </si>
  <si>
    <t>1.0.2.0</t>
  </si>
  <si>
    <t>Step By Step Hairstyles For Women</t>
  </si>
  <si>
    <t>3.1.89</t>
  </si>
  <si>
    <t>Rainbow Camera</t>
  </si>
  <si>
    <t>2.2.0</t>
  </si>
  <si>
    <t>Methods of teeth whitening</t>
  </si>
  <si>
    <t>Girls hairstyles 2018</t>
  </si>
  <si>
    <t>1.9.2</t>
  </si>
  <si>
    <t>Wattpad 📖 Free Books</t>
  </si>
  <si>
    <t>Books &amp; Reference</t>
  </si>
  <si>
    <t>E-Book Read - Read Book for free</t>
  </si>
  <si>
    <t>1.3.2</t>
  </si>
  <si>
    <t>Download free book with green book</t>
  </si>
  <si>
    <t>Wikipedia</t>
  </si>
  <si>
    <t>Amazon Kindle</t>
  </si>
  <si>
    <t>Cool Reader</t>
  </si>
  <si>
    <t>Dictionary - Merriam-Webster</t>
  </si>
  <si>
    <t>NOOK: Read eBooks &amp; Magazines</t>
  </si>
  <si>
    <t>Free Panda Radio Music</t>
  </si>
  <si>
    <t>Book store</t>
  </si>
  <si>
    <t>3.2.1</t>
  </si>
  <si>
    <t>FBReader: Favorite Book Reader</t>
  </si>
  <si>
    <t>English Grammar Complete Handbook</t>
  </si>
  <si>
    <t>Free Books - Spirit Fanfiction and Stories</t>
  </si>
  <si>
    <t>2.0.075</t>
  </si>
  <si>
    <t>Google Play Books</t>
  </si>
  <si>
    <t>AlReader -any text book reader</t>
  </si>
  <si>
    <t>1.911805270</t>
  </si>
  <si>
    <t>Offline English Dictionary</t>
  </si>
  <si>
    <t>Oxford Dictionary of English : Free</t>
  </si>
  <si>
    <t>9.1.363</t>
  </si>
  <si>
    <t>Offline: English to Tagalog Dictionary</t>
  </si>
  <si>
    <t>1.1.6</t>
  </si>
  <si>
    <t>Spanish English Translator</t>
  </si>
  <si>
    <t>FamilySearch Tree</t>
  </si>
  <si>
    <t>2.3.18</t>
  </si>
  <si>
    <t>Cloud of Books</t>
  </si>
  <si>
    <t>Recipes of Prophetic Medicine for free</t>
  </si>
  <si>
    <t>15.0</t>
  </si>
  <si>
    <t>ReadEra – free ebook reader</t>
  </si>
  <si>
    <t>18.05.31+530</t>
  </si>
  <si>
    <t>NOOK App for NOOK Devices</t>
  </si>
  <si>
    <t>Ebook Reader</t>
  </si>
  <si>
    <t>5.0.6</t>
  </si>
  <si>
    <t>Litnet - E-books</t>
  </si>
  <si>
    <t>Read books online</t>
  </si>
  <si>
    <t>3.12</t>
  </si>
  <si>
    <t>English to Urdu Dictionary</t>
  </si>
  <si>
    <t>2.0</t>
  </si>
  <si>
    <t>eBoox: book reader fb2 epub zip</t>
  </si>
  <si>
    <t>1.28</t>
  </si>
  <si>
    <t>English Persian Dictionary</t>
  </si>
  <si>
    <t>6.0.8</t>
  </si>
  <si>
    <t>Flybook</t>
  </si>
  <si>
    <t>All Maths Formulas</t>
  </si>
  <si>
    <t>Ancestry</t>
  </si>
  <si>
    <t>HTC Help</t>
  </si>
  <si>
    <t>9.00.950462</t>
  </si>
  <si>
    <t>English translation from Bengali</t>
  </si>
  <si>
    <t>14.0</t>
  </si>
  <si>
    <t>Pdf Book Download - Read Pdf Book</t>
  </si>
  <si>
    <t>Free Book Reader</t>
  </si>
  <si>
    <t>3.05</t>
  </si>
  <si>
    <t>eBoox new: Reader for fb2 epub zip books</t>
  </si>
  <si>
    <t>Only 30 days in English, the guideline is guaranteed</t>
  </si>
  <si>
    <t>Moon+ Reader</t>
  </si>
  <si>
    <t>English-Myanmar Dictionary</t>
  </si>
  <si>
    <t>2.5.3</t>
  </si>
  <si>
    <t>Golden Dictionary (EN-AR)</t>
  </si>
  <si>
    <t>7.0.4.6</t>
  </si>
  <si>
    <t>All Language Translator Free</t>
  </si>
  <si>
    <t>1.15</t>
  </si>
  <si>
    <t>Azpen eReader</t>
  </si>
  <si>
    <t>3.1.7.9</t>
  </si>
  <si>
    <t>English Dictionary - Offline</t>
  </si>
  <si>
    <t>3.9.1</t>
  </si>
  <si>
    <t>Visual Voicemail by MetroPCS</t>
  </si>
  <si>
    <t>Business</t>
  </si>
  <si>
    <t>Indeed Job Search</t>
  </si>
  <si>
    <t>Uber Driver</t>
  </si>
  <si>
    <t>ADP Mobile Solutions</t>
  </si>
  <si>
    <t>3.4.2</t>
  </si>
  <si>
    <t>Snag - Jobs Hiring Now</t>
  </si>
  <si>
    <t>Docs To Go™ Free Office Suite</t>
  </si>
  <si>
    <t>Google My Business</t>
  </si>
  <si>
    <t>2.19.0.204537701</t>
  </si>
  <si>
    <t>OfficeSuite : Free Office + PDF Editor</t>
  </si>
  <si>
    <t>9.7.14188</t>
  </si>
  <si>
    <t>USPS MOBILE®</t>
  </si>
  <si>
    <t>4.9.10</t>
  </si>
  <si>
    <t>Job Search by ZipRecruiter</t>
  </si>
  <si>
    <t>5.2.8</t>
  </si>
  <si>
    <t>Curriculum vitae App CV Builder Free Resume Maker</t>
  </si>
  <si>
    <t>3.3</t>
  </si>
  <si>
    <t>Google Primer</t>
  </si>
  <si>
    <t>3.550.2</t>
  </si>
  <si>
    <t>Alba Heaven - Alvarez Job Portal Services</t>
  </si>
  <si>
    <t>4.6.30</t>
  </si>
  <si>
    <t>SuperLivePro</t>
  </si>
  <si>
    <t>Facebook Pages Manager</t>
  </si>
  <si>
    <t>OfficeSuite Pro + PDF (Trial)</t>
  </si>
  <si>
    <t>My Space - Employment Center</t>
  </si>
  <si>
    <t>Box</t>
  </si>
  <si>
    <t>Polaris Office for LG</t>
  </si>
  <si>
    <t>7.3.21</t>
  </si>
  <si>
    <t>Call Blocker</t>
  </si>
  <si>
    <t>1.1.13</t>
  </si>
  <si>
    <t>Jobs in Alabama - Jobs in Alba</t>
  </si>
  <si>
    <t>Square Point of Sale - POS</t>
  </si>
  <si>
    <t>Plugin:AOT v5.0</t>
  </si>
  <si>
    <t>3.0.1.11 (Build 311)</t>
  </si>
  <si>
    <t>Kariyer.net</t>
  </si>
  <si>
    <t>5.1.5</t>
  </si>
  <si>
    <t>SEEK Job Search</t>
  </si>
  <si>
    <t>Become a Job - Find a job or advertise</t>
  </si>
  <si>
    <t>2.3.6</t>
  </si>
  <si>
    <t>ZOOM Cloud Meetings</t>
  </si>
  <si>
    <t>4.1.28165.0716</t>
  </si>
  <si>
    <t>Easy Installer - Apps On SD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</si>
  <si>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</si>
  <si>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</si>
  <si>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</si>
  <si>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</si>
  <si>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</si>
  <si>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</si>
  <si>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</si>
  <si>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</si>
  <si>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</si>
  <si>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</si>
  <si>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</si>
  <si>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</si>
  <si>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</si>
  <si>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Quick PDF Scanner + OCR FREE</t>
  </si>
  <si>
    <t>sABN</t>
  </si>
  <si>
    <t>4.9</t>
  </si>
  <si>
    <t>ATI Cargoes and Transportation</t>
  </si>
  <si>
    <t>0.9.4</t>
  </si>
  <si>
    <t>Secure Folder</t>
  </si>
  <si>
    <t>1.1.07.6</t>
  </si>
  <si>
    <t>UPS Mobile</t>
  </si>
  <si>
    <t>SignEasy | Sign and Fill PDF and other Documents</t>
  </si>
  <si>
    <t>Genius Scan - PDF Scanner</t>
  </si>
  <si>
    <t>Tiny Scanner - PDF Scanner App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</si>
  <si>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</si>
  <si>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</si>
  <si>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</si>
  <si>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</si>
  <si>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</si>
  <si>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</si>
  <si>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</si>
  <si>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1.5.2</t>
  </si>
  <si>
    <t>Tiny Scanner Pro: PDF Doc Scan</t>
  </si>
  <si>
    <t>3.4.6</t>
  </si>
  <si>
    <t>Zenefits</t>
  </si>
  <si>
    <t>Google Ads</t>
  </si>
  <si>
    <t>1.12.0</t>
  </si>
  <si>
    <t>Slack</t>
  </si>
  <si>
    <t>FreshBooks Classic</t>
  </si>
  <si>
    <t>1.7.14</t>
  </si>
  <si>
    <t>Insightly CRM</t>
  </si>
  <si>
    <t>3.24.1</t>
  </si>
  <si>
    <t>QuickBooks Accounting: Invoicing &amp; Expenses</t>
  </si>
  <si>
    <t>18.7</t>
  </si>
  <si>
    <t>HipChat - Chat Built for Teams</t>
  </si>
  <si>
    <t>3.19.005</t>
  </si>
  <si>
    <t>Xero Accounting Software</t>
  </si>
  <si>
    <t>MailChimp - Email, Marketing Automation</t>
  </si>
  <si>
    <t>4.9.1</t>
  </si>
  <si>
    <t>Crew - Free Messaging and Scheduling</t>
  </si>
  <si>
    <t>6.1.2</t>
  </si>
  <si>
    <t>Asana: organize team projects</t>
  </si>
  <si>
    <t>6.4.4</t>
  </si>
  <si>
    <t>Google Analytics</t>
  </si>
  <si>
    <t>3.7.5</t>
  </si>
  <si>
    <t>AdWords Express</t>
  </si>
  <si>
    <t>2.6.158</t>
  </si>
  <si>
    <t>Accounting App - Zoho Books</t>
  </si>
  <si>
    <t>5.20.7</t>
  </si>
  <si>
    <t>Invoice &amp; Time Tracking - Zoho</t>
  </si>
  <si>
    <t>join.me - Simple Meetings</t>
  </si>
  <si>
    <t>4.3.0.508</t>
  </si>
  <si>
    <t>Invoice 2go — Professional Invoices and Estimates</t>
  </si>
  <si>
    <t>10.46.2</t>
  </si>
  <si>
    <t>Cisco Webex Meetings</t>
  </si>
  <si>
    <t>11.1.0</t>
  </si>
  <si>
    <t>ScreenMeet. Easy Phone Meeting</t>
  </si>
  <si>
    <t>1.2.287</t>
  </si>
  <si>
    <t>Cisco Webex Teams</t>
  </si>
  <si>
    <t>3.0.4651</t>
  </si>
  <si>
    <t>Microsoft Remote Desktop</t>
  </si>
  <si>
    <t>Start Meeting</t>
  </si>
  <si>
    <t>3.1.4.0</t>
  </si>
  <si>
    <t>ClickMeeting Webinars</t>
  </si>
  <si>
    <t>3.3.0</t>
  </si>
  <si>
    <t>BlueJeans for Android</t>
  </si>
  <si>
    <t>2.22.397</t>
  </si>
  <si>
    <t>Skype for Business for Android</t>
  </si>
  <si>
    <t>Verify - Receipts &amp; Expenses</t>
  </si>
  <si>
    <t>2.0.19</t>
  </si>
  <si>
    <t>LINE WEBTOON - Free Comics</t>
  </si>
  <si>
    <t>Comics</t>
  </si>
  <si>
    <t>Manga Master - Best manga &amp; comic reader</t>
  </si>
  <si>
    <t>Adults only 18+</t>
  </si>
  <si>
    <t>1.1.7.0</t>
  </si>
  <si>
    <t>GANMA! - All original stories free of charge for all original comics</t>
  </si>
  <si>
    <t>2.11.3</t>
  </si>
  <si>
    <t>Röhrich Werner Soundboard</t>
  </si>
  <si>
    <t>1.08</t>
  </si>
  <si>
    <t>Unicorn Pokez - Color By Number</t>
  </si>
  <si>
    <t>Comics;Creativity</t>
  </si>
  <si>
    <t>MangaToon - Comics updated Daily</t>
  </si>
  <si>
    <t>Manga Net – Best Online Manga Reader</t>
  </si>
  <si>
    <t>Manga Rock - Best Manga Reader</t>
  </si>
  <si>
    <t>3.4.3_world</t>
  </si>
  <si>
    <t>Manga - read Thai translation</t>
  </si>
  <si>
    <t>The Vietnam Story - Fun Stories</t>
  </si>
  <si>
    <t>Dragon Ball Wallpaper - Ringtones</t>
  </si>
  <si>
    <t>Funny Jokes Photos</t>
  </si>
  <si>
    <t>Truyện Vui Tý Quậy</t>
  </si>
  <si>
    <t>Comic Es - Shojo manga / love comics free of charge ♪ ♪</t>
  </si>
  <si>
    <t>1.2.12</t>
  </si>
  <si>
    <t>comico Popular Original Cartoon Updated Everyday Comico</t>
  </si>
  <si>
    <t>6.3.0</t>
  </si>
  <si>
    <t>Rating</t>
  </si>
  <si>
    <t>Size</t>
  </si>
  <si>
    <t>Android Ver</t>
  </si>
  <si>
    <t>19M</t>
  </si>
  <si>
    <t>4.0.3 and up</t>
  </si>
  <si>
    <t>14M</t>
  </si>
  <si>
    <t>8.7M</t>
  </si>
  <si>
    <t>25M</t>
  </si>
  <si>
    <t>4.2 and up</t>
  </si>
  <si>
    <t>2.8M</t>
  </si>
  <si>
    <t>4.4 and up</t>
  </si>
  <si>
    <t>5.6M</t>
  </si>
  <si>
    <t>2.3 and up</t>
  </si>
  <si>
    <t>29M</t>
  </si>
  <si>
    <t>33M</t>
  </si>
  <si>
    <t>3.0 and up</t>
  </si>
  <si>
    <t>3.1M</t>
  </si>
  <si>
    <t>28M</t>
  </si>
  <si>
    <t>4.1 and up</t>
  </si>
  <si>
    <t>12M</t>
  </si>
  <si>
    <t>4.0 and up</t>
  </si>
  <si>
    <t>20M</t>
  </si>
  <si>
    <t>21M</t>
  </si>
  <si>
    <t>37M</t>
  </si>
  <si>
    <t>5.5M</t>
  </si>
  <si>
    <t>17M</t>
  </si>
  <si>
    <t>39M</t>
  </si>
  <si>
    <t>31M</t>
  </si>
  <si>
    <t>4.2M</t>
  </si>
  <si>
    <t>23M</t>
  </si>
  <si>
    <t>6.0M</t>
  </si>
  <si>
    <t>6.1M</t>
  </si>
  <si>
    <t>4.6M</t>
  </si>
  <si>
    <t>9.2M</t>
  </si>
  <si>
    <t>5.2M</t>
  </si>
  <si>
    <t>11M</t>
  </si>
  <si>
    <t>24M</t>
  </si>
  <si>
    <t>2.3.3 and up</t>
  </si>
  <si>
    <t>9.4M</t>
  </si>
  <si>
    <t>15M</t>
  </si>
  <si>
    <t>10M</t>
  </si>
  <si>
    <t>1.2M</t>
  </si>
  <si>
    <t>26M</t>
  </si>
  <si>
    <t>8.0M</t>
  </si>
  <si>
    <t>7.9M</t>
  </si>
  <si>
    <t>56M</t>
  </si>
  <si>
    <t>57M</t>
  </si>
  <si>
    <t>35M</t>
  </si>
  <si>
    <t>54M</t>
  </si>
  <si>
    <t>201k</t>
  </si>
  <si>
    <t>2.2 and up</t>
  </si>
  <si>
    <t>3.6M</t>
  </si>
  <si>
    <t>5.7M</t>
  </si>
  <si>
    <t>8.6M</t>
  </si>
  <si>
    <t>2.4M</t>
  </si>
  <si>
    <t>27M</t>
  </si>
  <si>
    <t>2.7M</t>
  </si>
  <si>
    <t>2.5M</t>
  </si>
  <si>
    <t>7.0M</t>
  </si>
  <si>
    <t>16M</t>
  </si>
  <si>
    <t>5.0 and up</t>
  </si>
  <si>
    <t>3.4M</t>
  </si>
  <si>
    <t>8.9M</t>
  </si>
  <si>
    <t>3.9M</t>
  </si>
  <si>
    <t>2.9M</t>
  </si>
  <si>
    <t>38M</t>
  </si>
  <si>
    <t>32M</t>
  </si>
  <si>
    <t>6.0 and up</t>
  </si>
  <si>
    <t>5.4M</t>
  </si>
  <si>
    <t>18M</t>
  </si>
  <si>
    <t>1.1M</t>
  </si>
  <si>
    <t>2.2M</t>
  </si>
  <si>
    <t>4.5M</t>
  </si>
  <si>
    <t>9.8M</t>
  </si>
  <si>
    <t>52M</t>
  </si>
  <si>
    <t>9.0M</t>
  </si>
  <si>
    <t>6.7M</t>
  </si>
  <si>
    <t>30M</t>
  </si>
  <si>
    <t>2.6M</t>
  </si>
  <si>
    <t>7.1M</t>
  </si>
  <si>
    <t>22M</t>
  </si>
  <si>
    <t>6.4M</t>
  </si>
  <si>
    <t>3.2M</t>
  </si>
  <si>
    <t>8.2M</t>
  </si>
  <si>
    <t>1.6 and up</t>
  </si>
  <si>
    <t>4.9M</t>
  </si>
  <si>
    <t>9.5M</t>
  </si>
  <si>
    <t>1.5 and up</t>
  </si>
  <si>
    <t>5.0M</t>
  </si>
  <si>
    <t>5.9M</t>
  </si>
  <si>
    <t>13M</t>
  </si>
  <si>
    <t>73M</t>
  </si>
  <si>
    <t>2.1 and up</t>
  </si>
  <si>
    <t>6.8M</t>
  </si>
  <si>
    <t>7.0 and up</t>
  </si>
  <si>
    <t>3.5M</t>
  </si>
  <si>
    <t>4.0M</t>
  </si>
  <si>
    <t>2.3M</t>
  </si>
  <si>
    <t>2.1M</t>
  </si>
  <si>
    <t>42M</t>
  </si>
  <si>
    <t>9.1M</t>
  </si>
  <si>
    <t>4.3 and up</t>
  </si>
  <si>
    <t>55M</t>
  </si>
  <si>
    <t>23k</t>
  </si>
  <si>
    <t>7.3M</t>
  </si>
  <si>
    <t>6.5M</t>
  </si>
  <si>
    <t>1.5M</t>
  </si>
  <si>
    <t>7.5M</t>
  </si>
  <si>
    <t>51M</t>
  </si>
  <si>
    <t>41M</t>
  </si>
  <si>
    <t>48M</t>
  </si>
  <si>
    <t>8.5M</t>
  </si>
  <si>
    <t>46M</t>
  </si>
  <si>
    <t>8.3M</t>
  </si>
  <si>
    <t>4.3M</t>
  </si>
  <si>
    <t>4.7M</t>
  </si>
  <si>
    <t>Average</t>
  </si>
  <si>
    <t>Median</t>
  </si>
  <si>
    <t>Mode</t>
  </si>
  <si>
    <t>Standard Deviation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</si>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</sst>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1" xfId="0" applyNumberFormat="1" applyFont="1" applyBorder="1"/>
    <xf numFmtId="0" fontId="0" fillId="0" borderId="2" xfId="0" applyBorder="1"/>
    <xf numFmtId="0" fontId="0" fillId="0" borderId="2" xfId="0" applyNumberFormat="1" applyBorder="1"/>
    <xf numFmtId="165" fontId="0" fillId="0" borderId="2" xfId="0" applyNumberFormat="1" applyBorder="1"/>
    <xf numFmtId="0" fontId="0" fillId="0" borderId="3" xfId="0" applyNumberFormat="1" applyBorder="1"/>
    <xf numFmtId="0" fontId="2" fillId="0" borderId="4" xfId="0" applyNumberFormat="1" applyFont="1" applyBorder="1"/>
    <xf numFmtId="0" fontId="0" fillId="0" borderId="0" xfId="0" applyBorder="1"/>
    <xf numFmtId="0" fontId="0" fillId="0" borderId="0" xfId="0" applyNumberFormat="1" applyBorder="1"/>
    <xf numFmtId="165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165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65" formatCode="yyyy\-mm\-dd;@"/>
    </dxf>
    <dxf>
      <numFmt numFmtId="165" formatCode="yyyy\-mm\-dd;@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5456B2-06F1-5C4D-9896-2B035DE23030}" autoFormatId="16" applyNumberFormats="0" applyBorderFormats="0" applyFontFormats="0" applyPatternFormats="0" applyAlignmentFormats="0" applyWidthHeightFormats="0">
  <queryTableRefresh nextId="9">
    <queryTableFields count="8">
      <queryTableField id="1" name="App" tableColumnId="1"/>
      <queryTableField id="2" name="Category" tableColumnId="2"/>
      <queryTableField id="3" name="Reviews" tableColumnId="3"/>
      <queryTableField id="4" name="Installs" tableColumnId="4"/>
      <queryTableField id="5" name="Type" tableColumnId="5"/>
      <queryTableField id="6" name="Content Rating" tableColumnId="6"/>
      <queryTableField id="7" name="Last Updated" tableColumnId="7"/>
      <queryTableField id="8" name="Current V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0D9A9AB-399A-C947-8F32-31FA9DCD0D9C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App" tableColumnId="1"/>
      <queryTableField id="2" name="Rating" tableColumnId="2"/>
      <queryTableField id="3" name="Size" tableColumnId="3"/>
      <queryTableField id="4" name="Android Ve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A92280-8291-D945-AFFB-2443A19AC9E3}" name="playstore_apps_adv_stats" displayName="playstore_apps_adv_stats" ref="A1:H265" tableType="queryTable" totalsRowShown="0">
  <autoFilter ref="A1:H265" xr:uid="{AEA92280-8291-D945-AFFB-2443A19AC9E3}"/>
  <tableColumns count="8">
    <tableColumn id="1" xr3:uid="{E6BD39DC-F7D6-4949-A1A0-96A6C200DFE4}" uniqueName="1" name="App" queryTableFieldId="1" dataDxfId="26"/>
    <tableColumn id="2" xr3:uid="{0196FF55-E541-E545-B5D0-1D19E7FC84A4}" uniqueName="2" name="Category" queryTableFieldId="2" dataDxfId="25"/>
    <tableColumn id="3" xr3:uid="{A1AC7869-D9AC-1D40-8831-2C9EBCA8374C}" uniqueName="3" name="Reviews" queryTableFieldId="3"/>
    <tableColumn id="4" xr3:uid="{BC453227-8AF9-BF41-8A96-66A923ADD2C9}" uniqueName="4" name="Installs" queryTableFieldId="4"/>
    <tableColumn id="5" xr3:uid="{EF26379C-C33C-C34B-881B-A84A97EB95D3}" uniqueName="5" name="Type" queryTableFieldId="5" dataDxfId="24"/>
    <tableColumn id="6" xr3:uid="{2DB60243-2BC3-134D-83C9-072989761C95}" uniqueName="6" name="Content Rating" queryTableFieldId="6" dataDxfId="23"/>
    <tableColumn id="7" xr3:uid="{53E656C2-1F6E-5F49-939D-C8D6D78B8CCC}" uniqueName="7" name="Last Updated" queryTableFieldId="7" dataDxfId="22"/>
    <tableColumn id="8" xr3:uid="{9896797E-6DE1-3444-91C0-86F9BCA51830}" uniqueName="8" name="Current Ver" queryTableFieldId="8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1449B-B878-8B40-8DAA-A39F72DF74C7}" name="playstore_apps_base_stats" displayName="playstore_apps_base_stats" ref="A1:K270" tableType="queryTable" totalsRowCount="1">
  <autoFilter ref="A1:K269" xr:uid="{21F1449B-B878-8B40-8DAA-A39F72DF74C7}"/>
  <tableColumns count="11">
    <tableColumn id="1" xr3:uid="{59737EAC-6027-B440-BDF0-F3432230992C}" uniqueName="1" name="App" totalsRowLabel="T-test" queryTableFieldId="1" dataDxfId="19" totalsRowDxfId="20"/>
    <tableColumn id="2" xr3:uid="{37A0D608-9F10-EF4B-ABAD-FB96C2A3B0EA}" uniqueName="2" name="Rating" queryTableFieldId="2" totalsRowDxfId="18"/>
    <tableColumn id="3" xr3:uid="{5381268F-013B-AA4F-A63B-DCB1AEB52806}" uniqueName="3" name="Size" queryTableFieldId="3" dataDxfId="16" totalsRowDxfId="17"/>
    <tableColumn id="4" xr3:uid="{6A4F50D6-01FF-4644-B548-D7883CC50FA0}" uniqueName="4" name="Android Ver" queryTableFieldId="4" dataDxfId="14" totalsRowDxfId="15"/>
    <tableColumn id="5" xr3:uid="{6B34AA59-B386-414E-8B85-CF4F167D474E}" uniqueName="5" name="Category" queryTableFieldId="5" dataDxfId="12" totalsRowDxfId="13">
      <calculatedColumnFormula>VLOOKUP(playstore_apps_base_stats[[#This Row],[App]],playstore_apps_adv_stats!A2:B265,2, FALSE)</calculatedColumnFormula>
    </tableColumn>
    <tableColumn id="6" xr3:uid="{876B0C3E-2E65-6B45-951F-E6ABABCBD877}" uniqueName="6" name="Reviews" totalsRowFunction="custom" queryTableFieldId="6" dataDxfId="10" totalsRowDxfId="11">
      <calculatedColumnFormula>VLOOKUP(playstore_apps_base_stats[[#This Row],[App]],playstore_apps_adv_stats!A2:C265,3,FALSE)</calculatedColumnFormula>
      <totalsRowFormula>_xlfn.T.TEST(F2:F265,G2:G265,2,1)</totalsRowFormula>
    </tableColumn>
    <tableColumn id="7" xr3:uid="{B100AA5F-FFCF-064E-87E9-D239A9A0097E}" uniqueName="7" name="Installs" queryTableFieldId="7" dataDxfId="8" totalsRowDxfId="9">
      <calculatedColumnFormula>VLOOKUP(playstore_apps_base_stats[[#This Row],[App]],playstore_apps_adv_stats!A2:D265,4,FALSE)</calculatedColumnFormula>
    </tableColumn>
    <tableColumn id="8" xr3:uid="{969B492B-605A-734D-A1C5-4D61D7481CE6}" uniqueName="8" name="Type" queryTableFieldId="8" dataDxfId="6" totalsRowDxfId="7">
      <calculatedColumnFormula>INDEX(playstore_apps_adv_stats!E2:E265,MATCH(playstore_apps_base_stats[[#This Row],[App]],playstore_apps_adv_stats[[#This Row],[App]],0))</calculatedColumnFormula>
    </tableColumn>
    <tableColumn id="9" xr3:uid="{E4E32059-147B-794A-9B4D-D8653633DD4E}" uniqueName="9" name="Content Rating" queryTableFieldId="9" dataDxfId="4" totalsRowDxfId="5">
      <calculatedColumnFormula>INDEX(playstore_apps_adv_stats!F2:F265,MATCH(playstore_apps_base_stats[[#This Row],[App]],playstore_apps_adv_stats[[#This Row],[App]],0))</calculatedColumnFormula>
    </tableColumn>
    <tableColumn id="10" xr3:uid="{62FBE605-12B7-D34D-9829-AAFFD3A68CB2}" uniqueName="10" name="Last Updated" queryTableFieldId="10" dataDxfId="2" totalsRowDxfId="3">
      <calculatedColumnFormula>INDEX(playstore_apps_adv_stats!G2:G265,MATCH(playstore_apps_base_stats[[#This Row],[App]],playstore_apps_adv_stats[[#This Row],[App]],0))</calculatedColumnFormula>
    </tableColumn>
    <tableColumn id="11" xr3:uid="{49DBF98C-CB71-3E49-BCFB-F413044DE878}" uniqueName="11" name="Current Ver" queryTableFieldId="11" dataDxfId="0" totalsRowDxfId="1">
      <calculatedColumnFormula>INDEX(playstore_apps_adv_stats!H2:H265,MATCH(playstore_apps_base_stats[[#This Row],[App]],playstore_apps_adv_stats[[#This Row],[App]],0))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669E-39C0-014A-AB77-990A0D7D429F}">
  <dimension ref="A1:H265"/>
  <sheetViews>
    <sheetView zoomScale="150" zoomScaleNormal="150" workbookViewId="0">
      <selection activeCell="F21" sqref="F21"/>
    </sheetView>
  </sheetViews>
  <sheetFormatPr baseColWidth="10" defaultRowHeight="16" x14ac:dyDescent="0.2"/>
  <cols>
    <col min="1" max="1" width="80.6640625" bestFit="1" customWidth="1"/>
    <col min="2" max="2" width="21.6640625" bestFit="1" customWidth="1"/>
    <col min="3" max="3" width="10.5" bestFit="1" customWidth="1"/>
    <col min="4" max="4" width="11.1640625" bestFit="1" customWidth="1"/>
    <col min="5" max="5" width="7.33203125" bestFit="1" customWidth="1"/>
    <col min="6" max="6" width="16" bestFit="1" customWidth="1"/>
    <col min="7" max="7" width="14.5" bestFit="1" customWidth="1"/>
    <col min="8" max="8" width="1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>
        <v>159</v>
      </c>
      <c r="D2">
        <v>10000</v>
      </c>
      <c r="E2" s="1" t="s">
        <v>10</v>
      </c>
      <c r="F2" s="1" t="s">
        <v>11</v>
      </c>
      <c r="G2" s="2">
        <v>43107</v>
      </c>
      <c r="H2" s="1" t="s">
        <v>12</v>
      </c>
    </row>
    <row r="3" spans="1:8" x14ac:dyDescent="0.2">
      <c r="A3" s="1" t="s">
        <v>13</v>
      </c>
      <c r="B3" s="1" t="s">
        <v>14</v>
      </c>
      <c r="C3">
        <v>967</v>
      </c>
      <c r="D3">
        <v>500000</v>
      </c>
      <c r="E3" s="1" t="s">
        <v>10</v>
      </c>
      <c r="F3" s="1" t="s">
        <v>11</v>
      </c>
      <c r="G3" s="2">
        <v>43115</v>
      </c>
      <c r="H3" s="1" t="s">
        <v>15</v>
      </c>
    </row>
    <row r="4" spans="1:8" x14ac:dyDescent="0.2">
      <c r="A4" s="1" t="s">
        <v>16</v>
      </c>
      <c r="B4" s="1" t="s">
        <v>9</v>
      </c>
      <c r="C4">
        <v>87510</v>
      </c>
      <c r="D4">
        <v>5000000</v>
      </c>
      <c r="E4" s="1" t="s">
        <v>10</v>
      </c>
      <c r="F4" s="1" t="s">
        <v>11</v>
      </c>
      <c r="G4" s="2">
        <v>43313</v>
      </c>
      <c r="H4" s="1" t="s">
        <v>17</v>
      </c>
    </row>
    <row r="5" spans="1:8" x14ac:dyDescent="0.2">
      <c r="A5" s="1" t="s">
        <v>18</v>
      </c>
      <c r="B5" s="1" t="s">
        <v>9</v>
      </c>
      <c r="C5">
        <v>215644</v>
      </c>
      <c r="D5">
        <v>50000000</v>
      </c>
      <c r="E5" s="1" t="s">
        <v>10</v>
      </c>
      <c r="F5" s="1" t="s">
        <v>19</v>
      </c>
      <c r="G5" s="2">
        <v>43259</v>
      </c>
      <c r="H5" s="1" t="s">
        <v>20</v>
      </c>
    </row>
    <row r="6" spans="1:8" x14ac:dyDescent="0.2">
      <c r="A6" s="1" t="s">
        <v>21</v>
      </c>
      <c r="B6" s="1" t="s">
        <v>22</v>
      </c>
      <c r="C6">
        <v>967</v>
      </c>
      <c r="D6">
        <v>100000</v>
      </c>
      <c r="E6" s="1" t="s">
        <v>10</v>
      </c>
      <c r="F6" s="1" t="s">
        <v>11</v>
      </c>
      <c r="G6" s="2">
        <v>43271</v>
      </c>
      <c r="H6" s="1" t="s">
        <v>23</v>
      </c>
    </row>
    <row r="7" spans="1:8" x14ac:dyDescent="0.2">
      <c r="A7" s="1" t="s">
        <v>24</v>
      </c>
      <c r="B7" s="1" t="s">
        <v>9</v>
      </c>
      <c r="C7">
        <v>167</v>
      </c>
      <c r="D7">
        <v>50000</v>
      </c>
      <c r="E7" s="1" t="s">
        <v>10</v>
      </c>
      <c r="F7" s="1" t="s">
        <v>11</v>
      </c>
      <c r="G7" s="2">
        <v>42820</v>
      </c>
      <c r="H7" s="1" t="s">
        <v>25</v>
      </c>
    </row>
    <row r="8" spans="1:8" x14ac:dyDescent="0.2">
      <c r="A8" s="1" t="s">
        <v>26</v>
      </c>
      <c r="B8" s="1" t="s">
        <v>9</v>
      </c>
      <c r="C8">
        <v>178</v>
      </c>
      <c r="D8">
        <v>50000</v>
      </c>
      <c r="E8" s="1" t="s">
        <v>10</v>
      </c>
      <c r="F8" s="1" t="s">
        <v>11</v>
      </c>
      <c r="G8" s="2">
        <v>43216</v>
      </c>
      <c r="H8" s="1" t="s">
        <v>23</v>
      </c>
    </row>
    <row r="9" spans="1:8" x14ac:dyDescent="0.2">
      <c r="A9" s="1" t="s">
        <v>27</v>
      </c>
      <c r="B9" s="1" t="s">
        <v>9</v>
      </c>
      <c r="C9">
        <v>36815</v>
      </c>
      <c r="D9">
        <v>1000000</v>
      </c>
      <c r="E9" s="1" t="s">
        <v>10</v>
      </c>
      <c r="F9" s="1" t="s">
        <v>11</v>
      </c>
      <c r="G9" s="2">
        <v>43265</v>
      </c>
      <c r="H9" s="1" t="s">
        <v>28</v>
      </c>
    </row>
    <row r="10" spans="1:8" x14ac:dyDescent="0.2">
      <c r="A10" s="1" t="s">
        <v>29</v>
      </c>
      <c r="B10" s="1" t="s">
        <v>9</v>
      </c>
      <c r="C10">
        <v>13791</v>
      </c>
      <c r="D10">
        <v>1000000</v>
      </c>
      <c r="E10" s="1" t="s">
        <v>10</v>
      </c>
      <c r="F10" s="1" t="s">
        <v>11</v>
      </c>
      <c r="G10" s="2">
        <v>42998</v>
      </c>
      <c r="H10" s="1" t="s">
        <v>30</v>
      </c>
    </row>
    <row r="11" spans="1:8" x14ac:dyDescent="0.2">
      <c r="A11" s="1" t="s">
        <v>31</v>
      </c>
      <c r="B11" s="1" t="s">
        <v>22</v>
      </c>
      <c r="C11">
        <v>121</v>
      </c>
      <c r="D11">
        <v>10000</v>
      </c>
      <c r="E11" s="1" t="s">
        <v>10</v>
      </c>
      <c r="F11" s="1" t="s">
        <v>11</v>
      </c>
      <c r="G11" s="2">
        <v>43284</v>
      </c>
      <c r="H11" s="1" t="s">
        <v>32</v>
      </c>
    </row>
    <row r="12" spans="1:8" x14ac:dyDescent="0.2">
      <c r="A12" s="1" t="s">
        <v>33</v>
      </c>
      <c r="B12" s="1" t="s">
        <v>9</v>
      </c>
      <c r="C12">
        <v>13880</v>
      </c>
      <c r="D12">
        <v>1000000</v>
      </c>
      <c r="E12" s="1" t="s">
        <v>10</v>
      </c>
      <c r="F12" s="1" t="s">
        <v>11</v>
      </c>
      <c r="G12" s="2">
        <v>43035</v>
      </c>
      <c r="H12" s="1" t="s">
        <v>34</v>
      </c>
    </row>
    <row r="13" spans="1:8" x14ac:dyDescent="0.2">
      <c r="A13" s="1" t="s">
        <v>35</v>
      </c>
      <c r="B13" s="1" t="s">
        <v>9</v>
      </c>
      <c r="C13">
        <v>8788</v>
      </c>
      <c r="D13">
        <v>1000000</v>
      </c>
      <c r="E13" s="1" t="s">
        <v>10</v>
      </c>
      <c r="F13" s="1" t="s">
        <v>11</v>
      </c>
      <c r="G13" s="2">
        <v>43312</v>
      </c>
      <c r="H13" s="1" t="s">
        <v>36</v>
      </c>
    </row>
    <row r="14" spans="1:8" x14ac:dyDescent="0.2">
      <c r="A14" s="1" t="s">
        <v>37</v>
      </c>
      <c r="B14" s="1" t="s">
        <v>9</v>
      </c>
      <c r="C14">
        <v>44829</v>
      </c>
      <c r="D14">
        <v>10000000</v>
      </c>
      <c r="E14" s="1" t="s">
        <v>10</v>
      </c>
      <c r="F14" s="1" t="s">
        <v>19</v>
      </c>
      <c r="G14" s="2">
        <v>43192</v>
      </c>
      <c r="H14" s="1" t="s">
        <v>38</v>
      </c>
    </row>
    <row r="15" spans="1:8" x14ac:dyDescent="0.2">
      <c r="A15" s="1" t="s">
        <v>39</v>
      </c>
      <c r="B15" s="1" t="s">
        <v>9</v>
      </c>
      <c r="C15">
        <v>4326</v>
      </c>
      <c r="D15">
        <v>100000</v>
      </c>
      <c r="E15" s="1" t="s">
        <v>10</v>
      </c>
      <c r="F15" s="1" t="s">
        <v>11</v>
      </c>
      <c r="G15" s="2">
        <v>43277</v>
      </c>
      <c r="H15" s="1" t="s">
        <v>34</v>
      </c>
    </row>
    <row r="16" spans="1:8" x14ac:dyDescent="0.2">
      <c r="A16" s="1" t="s">
        <v>40</v>
      </c>
      <c r="B16" s="1" t="s">
        <v>9</v>
      </c>
      <c r="C16">
        <v>1518</v>
      </c>
      <c r="D16">
        <v>100000</v>
      </c>
      <c r="E16" s="1" t="s">
        <v>10</v>
      </c>
      <c r="F16" s="1" t="s">
        <v>11</v>
      </c>
      <c r="G16" s="2">
        <v>43315</v>
      </c>
      <c r="H16" s="1" t="s">
        <v>41</v>
      </c>
    </row>
    <row r="17" spans="1:8" x14ac:dyDescent="0.2">
      <c r="A17" s="1" t="s">
        <v>42</v>
      </c>
      <c r="B17" s="1" t="s">
        <v>9</v>
      </c>
      <c r="C17">
        <v>3632</v>
      </c>
      <c r="D17">
        <v>500000</v>
      </c>
      <c r="E17" s="1" t="s">
        <v>10</v>
      </c>
      <c r="F17" s="1" t="s">
        <v>11</v>
      </c>
      <c r="G17" s="2">
        <v>43312</v>
      </c>
      <c r="H17" s="1" t="s">
        <v>43</v>
      </c>
    </row>
    <row r="18" spans="1:8" x14ac:dyDescent="0.2">
      <c r="A18" s="1" t="s">
        <v>44</v>
      </c>
      <c r="B18" s="1" t="s">
        <v>9</v>
      </c>
      <c r="C18">
        <v>27</v>
      </c>
      <c r="D18">
        <v>10000</v>
      </c>
      <c r="E18" s="1" t="s">
        <v>10</v>
      </c>
      <c r="F18" s="1" t="s">
        <v>11</v>
      </c>
      <c r="G18" s="2">
        <v>43046</v>
      </c>
      <c r="H18" s="1" t="s">
        <v>25</v>
      </c>
    </row>
    <row r="19" spans="1:8" x14ac:dyDescent="0.2">
      <c r="A19" s="1" t="s">
        <v>45</v>
      </c>
      <c r="B19" s="1" t="s">
        <v>9</v>
      </c>
      <c r="C19">
        <v>194216</v>
      </c>
      <c r="D19">
        <v>5000000</v>
      </c>
      <c r="E19" s="1" t="s">
        <v>10</v>
      </c>
      <c r="F19" s="1" t="s">
        <v>11</v>
      </c>
      <c r="G19" s="2">
        <v>43315</v>
      </c>
      <c r="H19" s="1" t="s">
        <v>46</v>
      </c>
    </row>
    <row r="20" spans="1:8" x14ac:dyDescent="0.2">
      <c r="A20" s="1" t="s">
        <v>47</v>
      </c>
      <c r="B20" s="1" t="s">
        <v>9</v>
      </c>
      <c r="C20">
        <v>224399</v>
      </c>
      <c r="D20">
        <v>10000000</v>
      </c>
      <c r="E20" s="1" t="s">
        <v>10</v>
      </c>
      <c r="F20" s="1" t="s">
        <v>11</v>
      </c>
      <c r="G20" s="2">
        <v>43311</v>
      </c>
      <c r="H20" s="1" t="s">
        <v>48</v>
      </c>
    </row>
    <row r="21" spans="1:8" x14ac:dyDescent="0.2">
      <c r="A21" s="1" t="s">
        <v>49</v>
      </c>
      <c r="B21" s="1" t="s">
        <v>9</v>
      </c>
      <c r="C21">
        <v>450</v>
      </c>
      <c r="D21">
        <v>100000</v>
      </c>
      <c r="E21" s="1" t="s">
        <v>10</v>
      </c>
      <c r="F21" s="1" t="s">
        <v>11</v>
      </c>
      <c r="G21" s="2">
        <v>43210</v>
      </c>
      <c r="H21" s="1" t="s">
        <v>50</v>
      </c>
    </row>
    <row r="22" spans="1:8" x14ac:dyDescent="0.2">
      <c r="A22" s="1" t="s">
        <v>51</v>
      </c>
      <c r="B22" s="1" t="s">
        <v>9</v>
      </c>
      <c r="C22">
        <v>654</v>
      </c>
      <c r="D22">
        <v>100000</v>
      </c>
      <c r="E22" s="1" t="s">
        <v>10</v>
      </c>
      <c r="F22" s="1" t="s">
        <v>11</v>
      </c>
      <c r="G22" s="2">
        <v>43179</v>
      </c>
      <c r="H22" s="1" t="s">
        <v>23</v>
      </c>
    </row>
    <row r="23" spans="1:8" x14ac:dyDescent="0.2">
      <c r="A23" s="1" t="s">
        <v>52</v>
      </c>
      <c r="B23" s="1" t="s">
        <v>9</v>
      </c>
      <c r="C23">
        <v>7699</v>
      </c>
      <c r="D23">
        <v>500000</v>
      </c>
      <c r="E23" s="1" t="s">
        <v>10</v>
      </c>
      <c r="F23" s="1" t="s">
        <v>53</v>
      </c>
      <c r="G23" s="2">
        <v>43293</v>
      </c>
      <c r="H23" s="1" t="s">
        <v>54</v>
      </c>
    </row>
    <row r="24" spans="1:8" x14ac:dyDescent="0.2">
      <c r="A24" s="1" t="s">
        <v>55</v>
      </c>
      <c r="B24" s="1" t="s">
        <v>9</v>
      </c>
      <c r="C24">
        <v>118</v>
      </c>
      <c r="D24">
        <v>50000</v>
      </c>
      <c r="E24" s="1" t="s">
        <v>10</v>
      </c>
      <c r="F24" s="1" t="s">
        <v>11</v>
      </c>
      <c r="G24" s="2">
        <v>43288</v>
      </c>
      <c r="H24" s="1" t="s">
        <v>56</v>
      </c>
    </row>
    <row r="25" spans="1:8" x14ac:dyDescent="0.2">
      <c r="A25" s="1" t="s">
        <v>57</v>
      </c>
      <c r="B25" s="1" t="s">
        <v>9</v>
      </c>
      <c r="C25">
        <v>192</v>
      </c>
      <c r="D25">
        <v>10000</v>
      </c>
      <c r="E25" s="1" t="s">
        <v>10</v>
      </c>
      <c r="F25" s="1" t="s">
        <v>11</v>
      </c>
      <c r="G25" s="2">
        <v>43215</v>
      </c>
      <c r="H25" s="1" t="s">
        <v>58</v>
      </c>
    </row>
    <row r="26" spans="1:8" x14ac:dyDescent="0.2">
      <c r="A26" s="1" t="s">
        <v>59</v>
      </c>
      <c r="B26" s="1" t="s">
        <v>22</v>
      </c>
      <c r="C26">
        <v>20260</v>
      </c>
      <c r="D26">
        <v>500000</v>
      </c>
      <c r="E26" s="1" t="s">
        <v>10</v>
      </c>
      <c r="F26" s="1" t="s">
        <v>11</v>
      </c>
      <c r="G26" s="2">
        <v>43019</v>
      </c>
      <c r="H26" s="1" t="s">
        <v>60</v>
      </c>
    </row>
    <row r="27" spans="1:8" x14ac:dyDescent="0.2">
      <c r="A27" s="1" t="s">
        <v>61</v>
      </c>
      <c r="B27" s="1" t="s">
        <v>9</v>
      </c>
      <c r="C27">
        <v>203</v>
      </c>
      <c r="D27">
        <v>100000</v>
      </c>
      <c r="E27" s="1" t="s">
        <v>10</v>
      </c>
      <c r="F27" s="1" t="s">
        <v>11</v>
      </c>
      <c r="G27" s="2">
        <v>43180</v>
      </c>
      <c r="H27" s="1" t="s">
        <v>62</v>
      </c>
    </row>
    <row r="28" spans="1:8" x14ac:dyDescent="0.2">
      <c r="A28" s="1" t="s">
        <v>63</v>
      </c>
      <c r="B28" s="1" t="s">
        <v>9</v>
      </c>
      <c r="C28">
        <v>136</v>
      </c>
      <c r="D28">
        <v>10000</v>
      </c>
      <c r="E28" s="1" t="s">
        <v>10</v>
      </c>
      <c r="F28" s="1" t="s">
        <v>11</v>
      </c>
      <c r="G28" s="2">
        <v>43293</v>
      </c>
      <c r="H28" s="1" t="s">
        <v>64</v>
      </c>
    </row>
    <row r="29" spans="1:8" x14ac:dyDescent="0.2">
      <c r="A29" s="1" t="s">
        <v>65</v>
      </c>
      <c r="B29" s="1" t="s">
        <v>9</v>
      </c>
      <c r="C29">
        <v>223</v>
      </c>
      <c r="D29">
        <v>100000</v>
      </c>
      <c r="E29" s="1" t="s">
        <v>10</v>
      </c>
      <c r="F29" s="1" t="s">
        <v>11</v>
      </c>
      <c r="G29" s="2">
        <v>42969</v>
      </c>
      <c r="H29" s="1" t="s">
        <v>25</v>
      </c>
    </row>
    <row r="30" spans="1:8" x14ac:dyDescent="0.2">
      <c r="A30" s="1" t="s">
        <v>66</v>
      </c>
      <c r="B30" s="1" t="s">
        <v>9</v>
      </c>
      <c r="C30">
        <v>1120</v>
      </c>
      <c r="D30">
        <v>100000</v>
      </c>
      <c r="E30" s="1" t="s">
        <v>10</v>
      </c>
      <c r="F30" s="1" t="s">
        <v>11</v>
      </c>
      <c r="G30" s="2">
        <v>43293</v>
      </c>
      <c r="H30" s="1" t="s">
        <v>67</v>
      </c>
    </row>
    <row r="31" spans="1:8" x14ac:dyDescent="0.2">
      <c r="A31" s="1" t="s">
        <v>68</v>
      </c>
      <c r="B31" s="1" t="s">
        <v>9</v>
      </c>
      <c r="C31">
        <v>227</v>
      </c>
      <c r="D31">
        <v>50000</v>
      </c>
      <c r="E31" s="1" t="s">
        <v>10</v>
      </c>
      <c r="F31" s="1" t="s">
        <v>11</v>
      </c>
      <c r="G31" s="2">
        <v>43251</v>
      </c>
      <c r="H31" s="1" t="s">
        <v>69</v>
      </c>
    </row>
    <row r="32" spans="1:8" x14ac:dyDescent="0.2">
      <c r="A32" s="1" t="s">
        <v>70</v>
      </c>
      <c r="B32" s="1" t="s">
        <v>9</v>
      </c>
      <c r="C32">
        <v>5035</v>
      </c>
      <c r="D32">
        <v>100000</v>
      </c>
      <c r="E32" s="1" t="s">
        <v>10</v>
      </c>
      <c r="F32" s="1" t="s">
        <v>11</v>
      </c>
      <c r="G32" s="2">
        <v>43300</v>
      </c>
      <c r="H32" s="1" t="s">
        <v>71</v>
      </c>
    </row>
    <row r="33" spans="1:8" x14ac:dyDescent="0.2">
      <c r="A33" s="1" t="s">
        <v>72</v>
      </c>
      <c r="B33" s="1" t="s">
        <v>9</v>
      </c>
      <c r="C33">
        <v>1015</v>
      </c>
      <c r="D33">
        <v>100000</v>
      </c>
      <c r="E33" s="1" t="s">
        <v>10</v>
      </c>
      <c r="F33" s="1" t="s">
        <v>11</v>
      </c>
      <c r="G33" s="2">
        <v>43106</v>
      </c>
      <c r="H33" s="1" t="s">
        <v>73</v>
      </c>
    </row>
    <row r="34" spans="1:8" x14ac:dyDescent="0.2">
      <c r="A34" s="1" t="s">
        <v>74</v>
      </c>
      <c r="B34" s="1" t="s">
        <v>9</v>
      </c>
      <c r="C34">
        <v>353</v>
      </c>
      <c r="D34">
        <v>10000</v>
      </c>
      <c r="E34" s="1" t="s">
        <v>10</v>
      </c>
      <c r="F34" s="1" t="s">
        <v>19</v>
      </c>
      <c r="G34" s="2">
        <v>43217</v>
      </c>
      <c r="H34" s="1" t="s">
        <v>75</v>
      </c>
    </row>
    <row r="35" spans="1:8" x14ac:dyDescent="0.2">
      <c r="A35" s="1" t="s">
        <v>76</v>
      </c>
      <c r="B35" s="1" t="s">
        <v>9</v>
      </c>
      <c r="C35">
        <v>564</v>
      </c>
      <c r="D35">
        <v>100000</v>
      </c>
      <c r="E35" s="1" t="s">
        <v>10</v>
      </c>
      <c r="F35" s="1" t="s">
        <v>11</v>
      </c>
      <c r="G35" s="2">
        <v>43292</v>
      </c>
      <c r="H35" s="1" t="s">
        <v>77</v>
      </c>
    </row>
    <row r="36" spans="1:8" x14ac:dyDescent="0.2">
      <c r="A36" s="1" t="s">
        <v>78</v>
      </c>
      <c r="B36" s="1" t="s">
        <v>22</v>
      </c>
      <c r="C36">
        <v>8145</v>
      </c>
      <c r="D36">
        <v>500000</v>
      </c>
      <c r="E36" s="1" t="s">
        <v>10</v>
      </c>
      <c r="F36" s="1" t="s">
        <v>11</v>
      </c>
      <c r="G36" s="2">
        <v>43314</v>
      </c>
      <c r="H36" s="1" t="s">
        <v>79</v>
      </c>
    </row>
    <row r="37" spans="1:8" x14ac:dyDescent="0.2">
      <c r="A37" s="1" t="s">
        <v>80</v>
      </c>
      <c r="B37" s="1" t="s">
        <v>9</v>
      </c>
      <c r="C37">
        <v>36639</v>
      </c>
      <c r="D37">
        <v>5000000</v>
      </c>
      <c r="E37" s="1" t="s">
        <v>10</v>
      </c>
      <c r="F37" s="1" t="s">
        <v>11</v>
      </c>
      <c r="G37" s="2">
        <v>43295</v>
      </c>
      <c r="H37" s="1" t="s">
        <v>20</v>
      </c>
    </row>
    <row r="38" spans="1:8" x14ac:dyDescent="0.2">
      <c r="A38" s="1" t="s">
        <v>81</v>
      </c>
      <c r="B38" s="1" t="s">
        <v>9</v>
      </c>
      <c r="C38">
        <v>158</v>
      </c>
      <c r="D38">
        <v>10000</v>
      </c>
      <c r="E38" s="1" t="s">
        <v>10</v>
      </c>
      <c r="F38" s="1" t="s">
        <v>11</v>
      </c>
      <c r="G38" s="2">
        <v>43068</v>
      </c>
      <c r="H38" s="1" t="s">
        <v>82</v>
      </c>
    </row>
    <row r="39" spans="1:8" x14ac:dyDescent="0.2">
      <c r="A39" s="1" t="s">
        <v>83</v>
      </c>
      <c r="B39" s="1" t="s">
        <v>9</v>
      </c>
      <c r="C39">
        <v>591</v>
      </c>
      <c r="D39">
        <v>500000</v>
      </c>
      <c r="E39" s="1" t="s">
        <v>10</v>
      </c>
      <c r="F39" s="1" t="s">
        <v>11</v>
      </c>
      <c r="G39" s="2">
        <v>43190</v>
      </c>
      <c r="H39" s="1" t="s">
        <v>84</v>
      </c>
    </row>
    <row r="40" spans="1:8" x14ac:dyDescent="0.2">
      <c r="A40" s="1" t="s">
        <v>85</v>
      </c>
      <c r="B40" s="1" t="s">
        <v>9</v>
      </c>
      <c r="C40">
        <v>117</v>
      </c>
      <c r="D40">
        <v>10000</v>
      </c>
      <c r="E40" s="1" t="s">
        <v>10</v>
      </c>
      <c r="F40" s="1" t="s">
        <v>11</v>
      </c>
      <c r="G40" s="2">
        <v>43301</v>
      </c>
      <c r="H40" s="1" t="s">
        <v>86</v>
      </c>
    </row>
    <row r="41" spans="1:8" x14ac:dyDescent="0.2">
      <c r="A41" s="1" t="s">
        <v>87</v>
      </c>
      <c r="B41" s="1" t="s">
        <v>9</v>
      </c>
      <c r="C41">
        <v>176</v>
      </c>
      <c r="D41">
        <v>100000</v>
      </c>
      <c r="E41" s="1" t="s">
        <v>10</v>
      </c>
      <c r="F41" s="1" t="s">
        <v>11</v>
      </c>
      <c r="G41" s="2">
        <v>43192</v>
      </c>
      <c r="H41" s="1" t="s">
        <v>25</v>
      </c>
    </row>
    <row r="42" spans="1:8" x14ac:dyDescent="0.2">
      <c r="A42" s="1" t="s">
        <v>88</v>
      </c>
      <c r="B42" s="1" t="s">
        <v>9</v>
      </c>
      <c r="C42">
        <v>295221</v>
      </c>
      <c r="D42">
        <v>10000000</v>
      </c>
      <c r="E42" s="1" t="s">
        <v>10</v>
      </c>
      <c r="F42" s="1" t="s">
        <v>11</v>
      </c>
      <c r="G42" s="2">
        <v>43311</v>
      </c>
      <c r="H42" s="1" t="s">
        <v>20</v>
      </c>
    </row>
    <row r="43" spans="1:8" x14ac:dyDescent="0.2">
      <c r="A43" s="1" t="s">
        <v>89</v>
      </c>
      <c r="B43" s="1" t="s">
        <v>22</v>
      </c>
      <c r="C43">
        <v>2206</v>
      </c>
      <c r="D43">
        <v>100000</v>
      </c>
      <c r="E43" s="1" t="s">
        <v>10</v>
      </c>
      <c r="F43" s="1" t="s">
        <v>11</v>
      </c>
      <c r="G43" s="2">
        <v>43205</v>
      </c>
      <c r="H43" s="1" t="s">
        <v>90</v>
      </c>
    </row>
    <row r="44" spans="1:8" x14ac:dyDescent="0.2">
      <c r="A44" s="1" t="s">
        <v>91</v>
      </c>
      <c r="B44" s="1" t="s">
        <v>9</v>
      </c>
      <c r="C44">
        <v>26</v>
      </c>
      <c r="D44">
        <v>10000</v>
      </c>
      <c r="E44" s="1" t="s">
        <v>10</v>
      </c>
      <c r="F44" s="1" t="s">
        <v>11</v>
      </c>
      <c r="G44" s="2">
        <v>43103</v>
      </c>
      <c r="H44" s="1" t="s">
        <v>12</v>
      </c>
    </row>
    <row r="45" spans="1:8" x14ac:dyDescent="0.2">
      <c r="A45" s="1" t="s">
        <v>92</v>
      </c>
      <c r="B45" s="1" t="s">
        <v>9</v>
      </c>
      <c r="C45">
        <v>174531</v>
      </c>
      <c r="D45">
        <v>10000000</v>
      </c>
      <c r="E45" s="1" t="s">
        <v>10</v>
      </c>
      <c r="F45" s="1" t="s">
        <v>11</v>
      </c>
      <c r="G45" s="2">
        <v>43312</v>
      </c>
      <c r="H45" s="1" t="s">
        <v>93</v>
      </c>
    </row>
    <row r="46" spans="1:8" x14ac:dyDescent="0.2">
      <c r="A46" s="1" t="s">
        <v>94</v>
      </c>
      <c r="B46" s="1" t="s">
        <v>9</v>
      </c>
      <c r="C46">
        <v>1070</v>
      </c>
      <c r="D46">
        <v>100000</v>
      </c>
      <c r="E46" s="1" t="s">
        <v>10</v>
      </c>
      <c r="F46" s="1" t="s">
        <v>11</v>
      </c>
      <c r="G46" s="2">
        <v>43053</v>
      </c>
      <c r="H46" s="1" t="s">
        <v>75</v>
      </c>
    </row>
    <row r="47" spans="1:8" x14ac:dyDescent="0.2">
      <c r="A47" s="1" t="s">
        <v>95</v>
      </c>
      <c r="B47" s="1" t="s">
        <v>9</v>
      </c>
      <c r="C47">
        <v>85</v>
      </c>
      <c r="D47">
        <v>100000</v>
      </c>
      <c r="E47" s="1" t="s">
        <v>10</v>
      </c>
      <c r="F47" s="1" t="s">
        <v>11</v>
      </c>
      <c r="G47" s="2">
        <v>43086</v>
      </c>
      <c r="H47" s="1" t="s">
        <v>15</v>
      </c>
    </row>
    <row r="48" spans="1:8" x14ac:dyDescent="0.2">
      <c r="A48" s="1" t="s">
        <v>96</v>
      </c>
      <c r="B48" s="1" t="s">
        <v>9</v>
      </c>
      <c r="C48">
        <v>845</v>
      </c>
      <c r="D48">
        <v>100000</v>
      </c>
      <c r="E48" s="1" t="s">
        <v>10</v>
      </c>
      <c r="F48" s="1" t="s">
        <v>11</v>
      </c>
      <c r="G48" s="2">
        <v>43248</v>
      </c>
      <c r="H48" s="1" t="s">
        <v>25</v>
      </c>
    </row>
    <row r="49" spans="1:8" x14ac:dyDescent="0.2">
      <c r="A49" s="1" t="s">
        <v>97</v>
      </c>
      <c r="B49" s="1" t="s">
        <v>98</v>
      </c>
      <c r="C49">
        <v>367</v>
      </c>
      <c r="D49">
        <v>100000</v>
      </c>
      <c r="E49" s="1" t="s">
        <v>10</v>
      </c>
      <c r="F49" s="1" t="s">
        <v>11</v>
      </c>
      <c r="G49" s="2">
        <v>43230</v>
      </c>
      <c r="H49" s="1" t="s">
        <v>25</v>
      </c>
    </row>
    <row r="50" spans="1:8" x14ac:dyDescent="0.2">
      <c r="A50" s="1" t="s">
        <v>99</v>
      </c>
      <c r="B50" s="1" t="s">
        <v>98</v>
      </c>
      <c r="C50">
        <v>1598</v>
      </c>
      <c r="D50">
        <v>1000000</v>
      </c>
      <c r="E50" s="1" t="s">
        <v>10</v>
      </c>
      <c r="F50" s="1" t="s">
        <v>11</v>
      </c>
      <c r="G50" s="2">
        <v>43307</v>
      </c>
      <c r="H50" s="1" t="s">
        <v>100</v>
      </c>
    </row>
    <row r="51" spans="1:8" x14ac:dyDescent="0.2">
      <c r="A51" s="1" t="s">
        <v>101</v>
      </c>
      <c r="B51" s="1" t="s">
        <v>98</v>
      </c>
      <c r="C51">
        <v>284</v>
      </c>
      <c r="D51">
        <v>100000</v>
      </c>
      <c r="E51" s="1" t="s">
        <v>10</v>
      </c>
      <c r="F51" s="1" t="s">
        <v>11</v>
      </c>
      <c r="G51" s="2">
        <v>43307</v>
      </c>
      <c r="H51" s="1" t="s">
        <v>102</v>
      </c>
    </row>
    <row r="52" spans="1:8" x14ac:dyDescent="0.2">
      <c r="A52" s="1" t="s">
        <v>103</v>
      </c>
      <c r="B52" s="1" t="s">
        <v>98</v>
      </c>
      <c r="C52">
        <v>17057</v>
      </c>
      <c r="D52">
        <v>1000000</v>
      </c>
      <c r="E52" s="1" t="s">
        <v>10</v>
      </c>
      <c r="F52" s="1" t="s">
        <v>11</v>
      </c>
      <c r="G52" s="2">
        <v>43311</v>
      </c>
      <c r="H52" s="1" t="s">
        <v>20</v>
      </c>
    </row>
    <row r="53" spans="1:8" x14ac:dyDescent="0.2">
      <c r="A53" s="1" t="s">
        <v>104</v>
      </c>
      <c r="B53" s="1" t="s">
        <v>98</v>
      </c>
      <c r="C53">
        <v>129</v>
      </c>
      <c r="D53">
        <v>100000</v>
      </c>
      <c r="E53" s="1" t="s">
        <v>10</v>
      </c>
      <c r="F53" s="1" t="s">
        <v>11</v>
      </c>
      <c r="G53" s="2">
        <v>43307</v>
      </c>
      <c r="H53" s="1" t="s">
        <v>102</v>
      </c>
    </row>
    <row r="54" spans="1:8" x14ac:dyDescent="0.2">
      <c r="A54" s="1" t="s">
        <v>105</v>
      </c>
      <c r="B54" s="1" t="s">
        <v>98</v>
      </c>
      <c r="C54">
        <v>542</v>
      </c>
      <c r="D54">
        <v>100000</v>
      </c>
      <c r="E54" s="1" t="s">
        <v>10</v>
      </c>
      <c r="F54" s="1" t="s">
        <v>11</v>
      </c>
      <c r="G54" s="2">
        <v>43312</v>
      </c>
      <c r="H54" s="1" t="s">
        <v>50</v>
      </c>
    </row>
    <row r="55" spans="1:8" x14ac:dyDescent="0.2">
      <c r="A55" s="1" t="s">
        <v>106</v>
      </c>
      <c r="B55" s="1" t="s">
        <v>98</v>
      </c>
      <c r="C55">
        <v>10479</v>
      </c>
      <c r="D55">
        <v>100000</v>
      </c>
      <c r="E55" s="1" t="s">
        <v>10</v>
      </c>
      <c r="F55" s="1" t="s">
        <v>11</v>
      </c>
      <c r="G55" s="2">
        <v>43299</v>
      </c>
      <c r="H55" s="1" t="s">
        <v>107</v>
      </c>
    </row>
    <row r="56" spans="1:8" x14ac:dyDescent="0.2">
      <c r="A56" s="1" t="s">
        <v>108</v>
      </c>
      <c r="B56" s="1" t="s">
        <v>98</v>
      </c>
      <c r="C56">
        <v>805</v>
      </c>
      <c r="D56">
        <v>50000</v>
      </c>
      <c r="E56" s="1" t="s">
        <v>10</v>
      </c>
      <c r="F56" s="1" t="s">
        <v>11</v>
      </c>
      <c r="G56" s="2">
        <v>43310</v>
      </c>
      <c r="H56" s="1" t="s">
        <v>109</v>
      </c>
    </row>
    <row r="57" spans="1:8" x14ac:dyDescent="0.2">
      <c r="A57" s="1" t="s">
        <v>110</v>
      </c>
      <c r="B57" s="1" t="s">
        <v>98</v>
      </c>
      <c r="C57">
        <v>129</v>
      </c>
      <c r="D57">
        <v>100000</v>
      </c>
      <c r="E57" s="1" t="s">
        <v>10</v>
      </c>
      <c r="F57" s="1" t="s">
        <v>11</v>
      </c>
      <c r="G57" s="2">
        <v>43307</v>
      </c>
      <c r="H57" s="1" t="s">
        <v>102</v>
      </c>
    </row>
    <row r="58" spans="1:8" x14ac:dyDescent="0.2">
      <c r="A58" s="1" t="s">
        <v>111</v>
      </c>
      <c r="B58" s="1" t="s">
        <v>98</v>
      </c>
      <c r="C58">
        <v>1403</v>
      </c>
      <c r="D58">
        <v>100000</v>
      </c>
      <c r="E58" s="1" t="s">
        <v>10</v>
      </c>
      <c r="F58" s="1" t="s">
        <v>11</v>
      </c>
      <c r="G58" s="2">
        <v>41877</v>
      </c>
      <c r="H58" s="1" t="s">
        <v>112</v>
      </c>
    </row>
    <row r="59" spans="1:8" x14ac:dyDescent="0.2">
      <c r="A59" s="1" t="s">
        <v>113</v>
      </c>
      <c r="B59" s="1" t="s">
        <v>98</v>
      </c>
      <c r="C59">
        <v>3971</v>
      </c>
      <c r="D59">
        <v>100000</v>
      </c>
      <c r="E59" s="1" t="s">
        <v>10</v>
      </c>
      <c r="F59" s="1" t="s">
        <v>11</v>
      </c>
      <c r="G59" s="2">
        <v>43311</v>
      </c>
      <c r="H59" s="1" t="s">
        <v>114</v>
      </c>
    </row>
    <row r="60" spans="1:8" x14ac:dyDescent="0.2">
      <c r="A60" s="1" t="s">
        <v>115</v>
      </c>
      <c r="B60" s="1" t="s">
        <v>98</v>
      </c>
      <c r="C60">
        <v>534</v>
      </c>
      <c r="D60">
        <v>10000</v>
      </c>
      <c r="E60" s="1" t="s">
        <v>10</v>
      </c>
      <c r="F60" s="1" t="s">
        <v>11</v>
      </c>
      <c r="G60" s="2">
        <v>43289</v>
      </c>
      <c r="H60" s="1" t="s">
        <v>116</v>
      </c>
    </row>
    <row r="61" spans="1:8" x14ac:dyDescent="0.2">
      <c r="A61" s="1" t="s">
        <v>117</v>
      </c>
      <c r="B61" s="1" t="s">
        <v>98</v>
      </c>
      <c r="C61">
        <v>7774</v>
      </c>
      <c r="D61">
        <v>100000</v>
      </c>
      <c r="E61" s="1" t="s">
        <v>10</v>
      </c>
      <c r="F61" s="1" t="s">
        <v>11</v>
      </c>
      <c r="G61" s="2">
        <v>43284</v>
      </c>
      <c r="H61" s="1" t="s">
        <v>118</v>
      </c>
    </row>
    <row r="62" spans="1:8" x14ac:dyDescent="0.2">
      <c r="A62" s="1" t="s">
        <v>119</v>
      </c>
      <c r="B62" s="1" t="s">
        <v>98</v>
      </c>
      <c r="C62">
        <v>38846</v>
      </c>
      <c r="D62">
        <v>1000000</v>
      </c>
      <c r="E62" s="1" t="s">
        <v>10</v>
      </c>
      <c r="F62" s="1" t="s">
        <v>11</v>
      </c>
      <c r="G62" s="2">
        <v>43309</v>
      </c>
      <c r="H62" s="1" t="s">
        <v>120</v>
      </c>
    </row>
    <row r="63" spans="1:8" x14ac:dyDescent="0.2">
      <c r="A63" s="1" t="s">
        <v>121</v>
      </c>
      <c r="B63" s="1" t="s">
        <v>98</v>
      </c>
      <c r="C63">
        <v>2431</v>
      </c>
      <c r="D63">
        <v>100000</v>
      </c>
      <c r="E63" s="1" t="s">
        <v>10</v>
      </c>
      <c r="F63" s="1" t="s">
        <v>11</v>
      </c>
      <c r="G63" s="2">
        <v>43263</v>
      </c>
      <c r="H63" s="1" t="s">
        <v>122</v>
      </c>
    </row>
    <row r="64" spans="1:8" x14ac:dyDescent="0.2">
      <c r="A64" s="1" t="s">
        <v>123</v>
      </c>
      <c r="B64" s="1" t="s">
        <v>98</v>
      </c>
      <c r="C64">
        <v>6090</v>
      </c>
      <c r="D64">
        <v>100000</v>
      </c>
      <c r="E64" s="1" t="s">
        <v>10</v>
      </c>
      <c r="F64" s="1" t="s">
        <v>11</v>
      </c>
      <c r="G64" s="2">
        <v>43284</v>
      </c>
      <c r="H64" s="1" t="s">
        <v>118</v>
      </c>
    </row>
    <row r="65" spans="1:8" x14ac:dyDescent="0.2">
      <c r="A65" s="1" t="s">
        <v>124</v>
      </c>
      <c r="B65" s="1" t="s">
        <v>98</v>
      </c>
      <c r="C65">
        <v>295</v>
      </c>
      <c r="D65">
        <v>10000</v>
      </c>
      <c r="E65" s="1" t="s">
        <v>10</v>
      </c>
      <c r="F65" s="1" t="s">
        <v>11</v>
      </c>
      <c r="G65" s="2">
        <v>43311</v>
      </c>
      <c r="H65" s="1" t="s">
        <v>125</v>
      </c>
    </row>
    <row r="66" spans="1:8" x14ac:dyDescent="0.2">
      <c r="A66" s="1" t="s">
        <v>126</v>
      </c>
      <c r="B66" s="1" t="s">
        <v>98</v>
      </c>
      <c r="C66">
        <v>190</v>
      </c>
      <c r="D66">
        <v>50000</v>
      </c>
      <c r="E66" s="1" t="s">
        <v>10</v>
      </c>
      <c r="F66" s="1" t="s">
        <v>11</v>
      </c>
      <c r="G66" s="2">
        <v>42657</v>
      </c>
      <c r="H66" s="1" t="s">
        <v>25</v>
      </c>
    </row>
    <row r="67" spans="1:8" x14ac:dyDescent="0.2">
      <c r="A67" s="1" t="s">
        <v>127</v>
      </c>
      <c r="B67" s="1" t="s">
        <v>98</v>
      </c>
      <c r="C67">
        <v>40211</v>
      </c>
      <c r="D67">
        <v>5000000</v>
      </c>
      <c r="E67" s="1" t="s">
        <v>10</v>
      </c>
      <c r="F67" s="1" t="s">
        <v>11</v>
      </c>
      <c r="G67" s="2">
        <v>43311</v>
      </c>
      <c r="H67" s="1" t="s">
        <v>20</v>
      </c>
    </row>
    <row r="68" spans="1:8" x14ac:dyDescent="0.2">
      <c r="A68" s="1" t="s">
        <v>128</v>
      </c>
      <c r="B68" s="1" t="s">
        <v>98</v>
      </c>
      <c r="C68">
        <v>356</v>
      </c>
      <c r="D68">
        <v>100000</v>
      </c>
      <c r="E68" s="1" t="s">
        <v>10</v>
      </c>
      <c r="F68" s="1" t="s">
        <v>11</v>
      </c>
      <c r="G68" s="2">
        <v>43245</v>
      </c>
      <c r="H68" s="1" t="s">
        <v>20</v>
      </c>
    </row>
    <row r="69" spans="1:8" x14ac:dyDescent="0.2">
      <c r="A69" s="1" t="s">
        <v>129</v>
      </c>
      <c r="B69" s="1" t="s">
        <v>98</v>
      </c>
      <c r="C69">
        <v>52530</v>
      </c>
      <c r="D69">
        <v>5000000</v>
      </c>
      <c r="E69" s="1" t="s">
        <v>10</v>
      </c>
      <c r="F69" s="1" t="s">
        <v>11</v>
      </c>
      <c r="G69" s="2">
        <v>43297</v>
      </c>
      <c r="H69" s="1" t="s">
        <v>130</v>
      </c>
    </row>
    <row r="70" spans="1:8" x14ac:dyDescent="0.2">
      <c r="A70" s="1" t="s">
        <v>131</v>
      </c>
      <c r="B70" s="1" t="s">
        <v>98</v>
      </c>
      <c r="C70">
        <v>116986</v>
      </c>
      <c r="D70">
        <v>5000000</v>
      </c>
      <c r="E70" s="1" t="s">
        <v>10</v>
      </c>
      <c r="F70" s="1" t="s">
        <v>11</v>
      </c>
      <c r="G70" s="2">
        <v>43314</v>
      </c>
      <c r="H70" s="1" t="s">
        <v>132</v>
      </c>
    </row>
    <row r="71" spans="1:8" x14ac:dyDescent="0.2">
      <c r="A71" s="1" t="s">
        <v>133</v>
      </c>
      <c r="B71" s="1" t="s">
        <v>98</v>
      </c>
      <c r="C71">
        <v>1379</v>
      </c>
      <c r="D71">
        <v>500000</v>
      </c>
      <c r="E71" s="1" t="s">
        <v>10</v>
      </c>
      <c r="F71" s="1" t="s">
        <v>11</v>
      </c>
      <c r="G71" s="2">
        <v>43314</v>
      </c>
      <c r="H71" s="1" t="s">
        <v>134</v>
      </c>
    </row>
    <row r="72" spans="1:8" x14ac:dyDescent="0.2">
      <c r="A72" s="1" t="s">
        <v>135</v>
      </c>
      <c r="B72" s="1" t="s">
        <v>98</v>
      </c>
      <c r="C72">
        <v>271920</v>
      </c>
      <c r="D72">
        <v>10000000</v>
      </c>
      <c r="E72" s="1" t="s">
        <v>10</v>
      </c>
      <c r="F72" s="1" t="s">
        <v>19</v>
      </c>
      <c r="G72" s="2">
        <v>43292</v>
      </c>
      <c r="H72" s="1" t="s">
        <v>20</v>
      </c>
    </row>
    <row r="73" spans="1:8" x14ac:dyDescent="0.2">
      <c r="A73" s="1" t="s">
        <v>136</v>
      </c>
      <c r="B73" s="1" t="s">
        <v>98</v>
      </c>
      <c r="C73">
        <v>736</v>
      </c>
      <c r="D73">
        <v>100000</v>
      </c>
      <c r="E73" s="1" t="s">
        <v>10</v>
      </c>
      <c r="F73" s="1" t="s">
        <v>11</v>
      </c>
      <c r="G73" s="2">
        <v>43310</v>
      </c>
      <c r="H73" s="1" t="s">
        <v>137</v>
      </c>
    </row>
    <row r="74" spans="1:8" x14ac:dyDescent="0.2">
      <c r="A74" s="1" t="s">
        <v>138</v>
      </c>
      <c r="B74" s="1" t="s">
        <v>98</v>
      </c>
      <c r="C74">
        <v>7021</v>
      </c>
      <c r="D74">
        <v>500000</v>
      </c>
      <c r="E74" s="1" t="s">
        <v>10</v>
      </c>
      <c r="F74" s="1" t="s">
        <v>11</v>
      </c>
      <c r="G74" s="2">
        <v>43308</v>
      </c>
      <c r="H74" s="1" t="s">
        <v>139</v>
      </c>
    </row>
    <row r="75" spans="1:8" x14ac:dyDescent="0.2">
      <c r="A75" s="1" t="s">
        <v>140</v>
      </c>
      <c r="B75" s="1" t="s">
        <v>98</v>
      </c>
      <c r="C75">
        <v>197</v>
      </c>
      <c r="D75">
        <v>50000</v>
      </c>
      <c r="E75" s="1" t="s">
        <v>10</v>
      </c>
      <c r="F75" s="1" t="s">
        <v>11</v>
      </c>
      <c r="G75" s="2">
        <v>43265</v>
      </c>
      <c r="H75" s="1" t="s">
        <v>82</v>
      </c>
    </row>
    <row r="76" spans="1:8" x14ac:dyDescent="0.2">
      <c r="A76" s="1" t="s">
        <v>141</v>
      </c>
      <c r="B76" s="1" t="s">
        <v>98</v>
      </c>
      <c r="C76">
        <v>737</v>
      </c>
      <c r="D76">
        <v>100000</v>
      </c>
      <c r="E76" s="1" t="s">
        <v>10</v>
      </c>
      <c r="F76" s="1" t="s">
        <v>11</v>
      </c>
      <c r="G76" s="2">
        <v>43259</v>
      </c>
      <c r="H76" s="1" t="s">
        <v>142</v>
      </c>
    </row>
    <row r="77" spans="1:8" x14ac:dyDescent="0.2">
      <c r="A77" s="1" t="s">
        <v>143</v>
      </c>
      <c r="B77" s="1" t="s">
        <v>98</v>
      </c>
      <c r="C77">
        <v>3574</v>
      </c>
      <c r="D77">
        <v>1000000</v>
      </c>
      <c r="E77" s="1" t="s">
        <v>10</v>
      </c>
      <c r="F77" s="1" t="s">
        <v>53</v>
      </c>
      <c r="G77" s="2">
        <v>43285</v>
      </c>
      <c r="H77" s="1" t="s">
        <v>75</v>
      </c>
    </row>
    <row r="78" spans="1:8" x14ac:dyDescent="0.2">
      <c r="A78" s="1" t="s">
        <v>144</v>
      </c>
      <c r="B78" s="1" t="s">
        <v>98</v>
      </c>
      <c r="C78">
        <v>994</v>
      </c>
      <c r="D78">
        <v>100000</v>
      </c>
      <c r="E78" s="1" t="s">
        <v>10</v>
      </c>
      <c r="F78" s="1" t="s">
        <v>11</v>
      </c>
      <c r="G78" s="2">
        <v>43186</v>
      </c>
      <c r="H78" s="1" t="s">
        <v>75</v>
      </c>
    </row>
    <row r="79" spans="1:8" x14ac:dyDescent="0.2">
      <c r="A79" s="1" t="s">
        <v>145</v>
      </c>
      <c r="B79" s="1" t="s">
        <v>98</v>
      </c>
      <c r="C79">
        <v>197136</v>
      </c>
      <c r="D79">
        <v>1000000</v>
      </c>
      <c r="E79" s="1" t="s">
        <v>10</v>
      </c>
      <c r="F79" s="1" t="s">
        <v>11</v>
      </c>
      <c r="G79" s="2">
        <v>43296</v>
      </c>
      <c r="H79" s="1" t="s">
        <v>146</v>
      </c>
    </row>
    <row r="80" spans="1:8" x14ac:dyDescent="0.2">
      <c r="A80" s="1" t="s">
        <v>147</v>
      </c>
      <c r="B80" s="1" t="s">
        <v>98</v>
      </c>
      <c r="C80">
        <v>142</v>
      </c>
      <c r="D80">
        <v>50000</v>
      </c>
      <c r="E80" s="1" t="s">
        <v>10</v>
      </c>
      <c r="F80" s="1" t="s">
        <v>11</v>
      </c>
      <c r="G80" s="2">
        <v>43305</v>
      </c>
      <c r="H80" s="1" t="s">
        <v>148</v>
      </c>
    </row>
    <row r="81" spans="1:8" x14ac:dyDescent="0.2">
      <c r="A81" s="1" t="s">
        <v>149</v>
      </c>
      <c r="B81" s="1" t="s">
        <v>98</v>
      </c>
      <c r="C81">
        <v>15168</v>
      </c>
      <c r="D81">
        <v>1000000</v>
      </c>
      <c r="E81" s="1" t="s">
        <v>10</v>
      </c>
      <c r="F81" s="1" t="s">
        <v>11</v>
      </c>
      <c r="G81" s="2">
        <v>43308</v>
      </c>
      <c r="H81" s="1" t="s">
        <v>150</v>
      </c>
    </row>
    <row r="82" spans="1:8" x14ac:dyDescent="0.2">
      <c r="A82" s="1" t="s">
        <v>151</v>
      </c>
      <c r="B82" s="1" t="s">
        <v>98</v>
      </c>
      <c r="C82">
        <v>2155</v>
      </c>
      <c r="D82">
        <v>500000</v>
      </c>
      <c r="E82" s="1" t="s">
        <v>10</v>
      </c>
      <c r="F82" s="1" t="s">
        <v>11</v>
      </c>
      <c r="G82" s="2">
        <v>43311</v>
      </c>
      <c r="H82" s="1" t="s">
        <v>152</v>
      </c>
    </row>
    <row r="83" spans="1:8" x14ac:dyDescent="0.2">
      <c r="A83" s="1" t="s">
        <v>153</v>
      </c>
      <c r="B83" s="1" t="s">
        <v>98</v>
      </c>
      <c r="C83">
        <v>138</v>
      </c>
      <c r="D83">
        <v>100000</v>
      </c>
      <c r="E83" s="1" t="s">
        <v>10</v>
      </c>
      <c r="F83" s="1" t="s">
        <v>11</v>
      </c>
      <c r="G83" s="2">
        <v>43304</v>
      </c>
      <c r="H83" s="1" t="s">
        <v>25</v>
      </c>
    </row>
    <row r="84" spans="1:8" x14ac:dyDescent="0.2">
      <c r="A84" s="1" t="s">
        <v>154</v>
      </c>
      <c r="B84" s="1" t="s">
        <v>98</v>
      </c>
      <c r="C84">
        <v>5414</v>
      </c>
      <c r="D84">
        <v>1000000</v>
      </c>
      <c r="E84" s="1" t="s">
        <v>10</v>
      </c>
      <c r="F84" s="1" t="s">
        <v>11</v>
      </c>
      <c r="G84" s="2">
        <v>43304</v>
      </c>
      <c r="H84" s="1" t="s">
        <v>155</v>
      </c>
    </row>
    <row r="85" spans="1:8" x14ac:dyDescent="0.2">
      <c r="A85" s="1" t="s">
        <v>156</v>
      </c>
      <c r="B85" s="1" t="s">
        <v>98</v>
      </c>
      <c r="C85">
        <v>21777</v>
      </c>
      <c r="D85">
        <v>1000000</v>
      </c>
      <c r="E85" s="1" t="s">
        <v>10</v>
      </c>
      <c r="F85" s="1" t="s">
        <v>11</v>
      </c>
      <c r="G85" s="2">
        <v>43316</v>
      </c>
      <c r="H85" s="1" t="s">
        <v>20</v>
      </c>
    </row>
    <row r="86" spans="1:8" x14ac:dyDescent="0.2">
      <c r="A86" s="1" t="s">
        <v>157</v>
      </c>
      <c r="B86" s="1" t="s">
        <v>98</v>
      </c>
      <c r="C86">
        <v>348</v>
      </c>
      <c r="D86">
        <v>100000</v>
      </c>
      <c r="E86" s="1" t="s">
        <v>10</v>
      </c>
      <c r="F86" s="1" t="s">
        <v>11</v>
      </c>
      <c r="G86" s="2">
        <v>43310</v>
      </c>
      <c r="H86" s="1" t="s">
        <v>158</v>
      </c>
    </row>
    <row r="87" spans="1:8" x14ac:dyDescent="0.2">
      <c r="A87" s="1" t="s">
        <v>159</v>
      </c>
      <c r="B87" s="1" t="s">
        <v>98</v>
      </c>
      <c r="C87">
        <v>250</v>
      </c>
      <c r="D87">
        <v>100000</v>
      </c>
      <c r="E87" s="1" t="s">
        <v>10</v>
      </c>
      <c r="F87" s="1" t="s">
        <v>11</v>
      </c>
      <c r="G87" s="2">
        <v>43217</v>
      </c>
      <c r="H87" s="1" t="s">
        <v>160</v>
      </c>
    </row>
    <row r="88" spans="1:8" x14ac:dyDescent="0.2">
      <c r="A88" s="1" t="s">
        <v>161</v>
      </c>
      <c r="B88" s="1" t="s">
        <v>98</v>
      </c>
      <c r="C88">
        <v>13372</v>
      </c>
      <c r="D88">
        <v>1000000</v>
      </c>
      <c r="E88" s="1" t="s">
        <v>10</v>
      </c>
      <c r="F88" s="1" t="s">
        <v>11</v>
      </c>
      <c r="G88" s="2">
        <v>43315</v>
      </c>
      <c r="H88" s="1" t="s">
        <v>20</v>
      </c>
    </row>
    <row r="89" spans="1:8" x14ac:dyDescent="0.2">
      <c r="A89" s="1" t="s">
        <v>162</v>
      </c>
      <c r="B89" s="1" t="s">
        <v>98</v>
      </c>
      <c r="C89">
        <v>7880</v>
      </c>
      <c r="D89">
        <v>100000</v>
      </c>
      <c r="E89" s="1" t="s">
        <v>10</v>
      </c>
      <c r="F89" s="1" t="s">
        <v>11</v>
      </c>
      <c r="G89" s="2">
        <v>43230</v>
      </c>
      <c r="H89" s="1" t="s">
        <v>163</v>
      </c>
    </row>
    <row r="90" spans="1:8" x14ac:dyDescent="0.2">
      <c r="A90" s="1" t="s">
        <v>164</v>
      </c>
      <c r="B90" s="1" t="s">
        <v>98</v>
      </c>
      <c r="C90">
        <v>3617</v>
      </c>
      <c r="D90">
        <v>100000</v>
      </c>
      <c r="E90" s="1" t="s">
        <v>10</v>
      </c>
      <c r="F90" s="1" t="s">
        <v>11</v>
      </c>
      <c r="G90" s="2">
        <v>43236</v>
      </c>
      <c r="H90" s="1" t="s">
        <v>165</v>
      </c>
    </row>
    <row r="91" spans="1:8" x14ac:dyDescent="0.2">
      <c r="A91" s="1" t="s">
        <v>166</v>
      </c>
      <c r="B91" s="1" t="s">
        <v>98</v>
      </c>
      <c r="C91">
        <v>4806</v>
      </c>
      <c r="D91">
        <v>1000000</v>
      </c>
      <c r="E91" s="1" t="s">
        <v>10</v>
      </c>
      <c r="F91" s="1" t="s">
        <v>11</v>
      </c>
      <c r="G91" s="2">
        <v>43312</v>
      </c>
      <c r="H91" s="1" t="s">
        <v>167</v>
      </c>
    </row>
    <row r="92" spans="1:8" x14ac:dyDescent="0.2">
      <c r="A92" s="1" t="s">
        <v>168</v>
      </c>
      <c r="B92" s="1" t="s">
        <v>98</v>
      </c>
      <c r="C92">
        <v>65786</v>
      </c>
      <c r="D92">
        <v>1000000</v>
      </c>
      <c r="E92" s="1" t="s">
        <v>10</v>
      </c>
      <c r="F92" s="1" t="s">
        <v>11</v>
      </c>
      <c r="G92" s="2">
        <v>43314</v>
      </c>
      <c r="H92" s="1" t="s">
        <v>20</v>
      </c>
    </row>
    <row r="93" spans="1:8" x14ac:dyDescent="0.2">
      <c r="A93" s="1" t="s">
        <v>169</v>
      </c>
      <c r="B93" s="1" t="s">
        <v>98</v>
      </c>
      <c r="C93">
        <v>31433</v>
      </c>
      <c r="D93">
        <v>1000000</v>
      </c>
      <c r="E93" s="1" t="s">
        <v>10</v>
      </c>
      <c r="F93" s="1" t="s">
        <v>11</v>
      </c>
      <c r="G93" s="2">
        <v>43314</v>
      </c>
      <c r="H93" s="1" t="s">
        <v>170</v>
      </c>
    </row>
    <row r="94" spans="1:8" x14ac:dyDescent="0.2">
      <c r="A94" s="1" t="s">
        <v>171</v>
      </c>
      <c r="B94" s="1" t="s">
        <v>98</v>
      </c>
      <c r="C94">
        <v>5097</v>
      </c>
      <c r="D94">
        <v>1000000</v>
      </c>
      <c r="E94" s="1" t="s">
        <v>10</v>
      </c>
      <c r="F94" s="1" t="s">
        <v>11</v>
      </c>
      <c r="G94" s="2">
        <v>43304</v>
      </c>
      <c r="H94" s="1" t="s">
        <v>172</v>
      </c>
    </row>
    <row r="95" spans="1:8" x14ac:dyDescent="0.2">
      <c r="A95" s="1" t="s">
        <v>173</v>
      </c>
      <c r="B95" s="1" t="s">
        <v>98</v>
      </c>
      <c r="C95">
        <v>1754</v>
      </c>
      <c r="D95">
        <v>500000</v>
      </c>
      <c r="E95" s="1" t="s">
        <v>10</v>
      </c>
      <c r="F95" s="1" t="s">
        <v>11</v>
      </c>
      <c r="G95" s="2">
        <v>43253</v>
      </c>
      <c r="H95" s="1" t="s">
        <v>174</v>
      </c>
    </row>
    <row r="96" spans="1:8" x14ac:dyDescent="0.2">
      <c r="A96" s="1" t="s">
        <v>175</v>
      </c>
      <c r="B96" s="1" t="s">
        <v>98</v>
      </c>
      <c r="C96">
        <v>2680</v>
      </c>
      <c r="D96">
        <v>500000</v>
      </c>
      <c r="E96" s="1" t="s">
        <v>10</v>
      </c>
      <c r="F96" s="1" t="s">
        <v>11</v>
      </c>
      <c r="G96" s="2">
        <v>43179</v>
      </c>
      <c r="H96" s="1" t="s">
        <v>62</v>
      </c>
    </row>
    <row r="97" spans="1:8" x14ac:dyDescent="0.2">
      <c r="A97" s="1" t="s">
        <v>176</v>
      </c>
      <c r="B97" s="1" t="s">
        <v>98</v>
      </c>
      <c r="C97">
        <v>1288</v>
      </c>
      <c r="D97">
        <v>100000</v>
      </c>
      <c r="E97" s="1" t="s">
        <v>10</v>
      </c>
      <c r="F97" s="1" t="s">
        <v>11</v>
      </c>
      <c r="G97" s="2">
        <v>43211</v>
      </c>
      <c r="H97" s="1" t="s">
        <v>177</v>
      </c>
    </row>
    <row r="98" spans="1:8" x14ac:dyDescent="0.2">
      <c r="A98" s="1" t="s">
        <v>178</v>
      </c>
      <c r="B98" s="1" t="s">
        <v>179</v>
      </c>
      <c r="C98">
        <v>18900</v>
      </c>
      <c r="D98">
        <v>500000</v>
      </c>
      <c r="E98" s="1" t="s">
        <v>10</v>
      </c>
      <c r="F98" s="1" t="s">
        <v>11</v>
      </c>
      <c r="G98" s="2">
        <v>43314</v>
      </c>
      <c r="H98" s="1" t="s">
        <v>180</v>
      </c>
    </row>
    <row r="99" spans="1:8" x14ac:dyDescent="0.2">
      <c r="A99" s="1" t="s">
        <v>181</v>
      </c>
      <c r="B99" s="1" t="s">
        <v>179</v>
      </c>
      <c r="C99">
        <v>49790</v>
      </c>
      <c r="D99">
        <v>1000000</v>
      </c>
      <c r="E99" s="1" t="s">
        <v>10</v>
      </c>
      <c r="F99" s="1" t="s">
        <v>11</v>
      </c>
      <c r="G99" s="2">
        <v>43048</v>
      </c>
      <c r="H99" s="1" t="s">
        <v>182</v>
      </c>
    </row>
    <row r="100" spans="1:8" x14ac:dyDescent="0.2">
      <c r="A100" s="1" t="s">
        <v>183</v>
      </c>
      <c r="B100" s="1" t="s">
        <v>179</v>
      </c>
      <c r="C100">
        <v>1150</v>
      </c>
      <c r="D100">
        <v>100000</v>
      </c>
      <c r="E100" s="1" t="s">
        <v>10</v>
      </c>
      <c r="F100" s="1" t="s">
        <v>11</v>
      </c>
      <c r="G100" s="2">
        <v>43235</v>
      </c>
      <c r="H100" s="1" t="s">
        <v>50</v>
      </c>
    </row>
    <row r="101" spans="1:8" x14ac:dyDescent="0.2">
      <c r="A101" s="1" t="s">
        <v>184</v>
      </c>
      <c r="B101" s="1" t="s">
        <v>179</v>
      </c>
      <c r="C101">
        <v>1739</v>
      </c>
      <c r="D101">
        <v>500000</v>
      </c>
      <c r="E101" s="1" t="s">
        <v>10</v>
      </c>
      <c r="F101" s="1" t="s">
        <v>11</v>
      </c>
      <c r="G101" s="2">
        <v>43293</v>
      </c>
      <c r="H101" s="1" t="s">
        <v>185</v>
      </c>
    </row>
    <row r="102" spans="1:8" x14ac:dyDescent="0.2">
      <c r="A102" s="1" t="s">
        <v>186</v>
      </c>
      <c r="B102" s="1" t="s">
        <v>179</v>
      </c>
      <c r="C102">
        <v>32090</v>
      </c>
      <c r="D102">
        <v>1000000</v>
      </c>
      <c r="E102" s="1" t="s">
        <v>10</v>
      </c>
      <c r="F102" s="1" t="s">
        <v>11</v>
      </c>
      <c r="G102" s="2">
        <v>42667</v>
      </c>
      <c r="H102" s="1" t="s">
        <v>20</v>
      </c>
    </row>
    <row r="103" spans="1:8" x14ac:dyDescent="0.2">
      <c r="A103" s="1" t="s">
        <v>187</v>
      </c>
      <c r="B103" s="1" t="s">
        <v>179</v>
      </c>
      <c r="C103">
        <v>2225</v>
      </c>
      <c r="D103">
        <v>500000</v>
      </c>
      <c r="E103" s="1" t="s">
        <v>10</v>
      </c>
      <c r="F103" s="1" t="s">
        <v>11</v>
      </c>
      <c r="G103" s="2">
        <v>43159</v>
      </c>
      <c r="H103" s="1" t="s">
        <v>75</v>
      </c>
    </row>
    <row r="104" spans="1:8" x14ac:dyDescent="0.2">
      <c r="A104" s="1" t="s">
        <v>188</v>
      </c>
      <c r="B104" s="1" t="s">
        <v>179</v>
      </c>
      <c r="C104">
        <v>4369</v>
      </c>
      <c r="D104">
        <v>100000</v>
      </c>
      <c r="E104" s="1" t="s">
        <v>10</v>
      </c>
      <c r="F104" s="1" t="s">
        <v>11</v>
      </c>
      <c r="G104" s="2">
        <v>43306</v>
      </c>
      <c r="H104" s="1" t="s">
        <v>189</v>
      </c>
    </row>
    <row r="105" spans="1:8" x14ac:dyDescent="0.2">
      <c r="A105" s="1" t="s">
        <v>190</v>
      </c>
      <c r="B105" s="1" t="s">
        <v>179</v>
      </c>
      <c r="C105">
        <v>8572</v>
      </c>
      <c r="D105">
        <v>1000000</v>
      </c>
      <c r="E105" s="1" t="s">
        <v>10</v>
      </c>
      <c r="F105" s="1" t="s">
        <v>11</v>
      </c>
      <c r="G105" s="2">
        <v>43230</v>
      </c>
      <c r="H105" s="1" t="s">
        <v>73</v>
      </c>
    </row>
    <row r="106" spans="1:8" x14ac:dyDescent="0.2">
      <c r="A106" s="1" t="s">
        <v>191</v>
      </c>
      <c r="B106" s="1" t="s">
        <v>179</v>
      </c>
      <c r="C106">
        <v>964</v>
      </c>
      <c r="D106">
        <v>50000</v>
      </c>
      <c r="E106" s="1" t="s">
        <v>10</v>
      </c>
      <c r="F106" s="1" t="s">
        <v>11</v>
      </c>
      <c r="G106" s="2">
        <v>43272</v>
      </c>
      <c r="H106" s="1" t="s">
        <v>50</v>
      </c>
    </row>
    <row r="107" spans="1:8" x14ac:dyDescent="0.2">
      <c r="A107" s="1" t="s">
        <v>192</v>
      </c>
      <c r="B107" s="1" t="s">
        <v>179</v>
      </c>
      <c r="C107">
        <v>42050</v>
      </c>
      <c r="D107">
        <v>1000000</v>
      </c>
      <c r="E107" s="1" t="s">
        <v>10</v>
      </c>
      <c r="F107" s="1" t="s">
        <v>11</v>
      </c>
      <c r="G107" s="2">
        <v>43256</v>
      </c>
      <c r="H107" s="1" t="s">
        <v>193</v>
      </c>
    </row>
    <row r="108" spans="1:8" x14ac:dyDescent="0.2">
      <c r="A108" s="1" t="s">
        <v>194</v>
      </c>
      <c r="B108" s="1" t="s">
        <v>179</v>
      </c>
      <c r="C108">
        <v>104</v>
      </c>
      <c r="D108">
        <v>10000</v>
      </c>
      <c r="E108" s="1" t="s">
        <v>10</v>
      </c>
      <c r="F108" s="1" t="s">
        <v>11</v>
      </c>
      <c r="G108" s="2">
        <v>43277</v>
      </c>
      <c r="H108" s="1" t="s">
        <v>82</v>
      </c>
    </row>
    <row r="109" spans="1:8" x14ac:dyDescent="0.2">
      <c r="A109" s="1" t="s">
        <v>195</v>
      </c>
      <c r="B109" s="1" t="s">
        <v>179</v>
      </c>
      <c r="C109">
        <v>17934</v>
      </c>
      <c r="D109">
        <v>1000000</v>
      </c>
      <c r="E109" s="1" t="s">
        <v>10</v>
      </c>
      <c r="F109" s="1" t="s">
        <v>11</v>
      </c>
      <c r="G109" s="2">
        <v>42990</v>
      </c>
      <c r="H109" s="1" t="s">
        <v>20</v>
      </c>
    </row>
    <row r="110" spans="1:8" x14ac:dyDescent="0.2">
      <c r="A110" s="1" t="s">
        <v>196</v>
      </c>
      <c r="B110" s="1" t="s">
        <v>179</v>
      </c>
      <c r="C110">
        <v>601</v>
      </c>
      <c r="D110">
        <v>100000</v>
      </c>
      <c r="E110" s="1" t="s">
        <v>10</v>
      </c>
      <c r="F110" s="1" t="s">
        <v>11</v>
      </c>
      <c r="G110" s="2">
        <v>43253</v>
      </c>
      <c r="H110" s="1" t="s">
        <v>15</v>
      </c>
    </row>
    <row r="111" spans="1:8" x14ac:dyDescent="0.2">
      <c r="A111" s="1" t="s">
        <v>197</v>
      </c>
      <c r="B111" s="1" t="s">
        <v>179</v>
      </c>
      <c r="C111">
        <v>36</v>
      </c>
      <c r="D111">
        <v>10000</v>
      </c>
      <c r="E111" s="1" t="s">
        <v>10</v>
      </c>
      <c r="F111" s="1" t="s">
        <v>11</v>
      </c>
      <c r="G111" s="2">
        <v>43307</v>
      </c>
      <c r="H111" s="1" t="s">
        <v>64</v>
      </c>
    </row>
    <row r="112" spans="1:8" x14ac:dyDescent="0.2">
      <c r="A112" s="1" t="s">
        <v>198</v>
      </c>
      <c r="B112" s="1" t="s">
        <v>179</v>
      </c>
      <c r="C112">
        <v>187</v>
      </c>
      <c r="D112">
        <v>50000</v>
      </c>
      <c r="E112" s="1" t="s">
        <v>10</v>
      </c>
      <c r="F112" s="1" t="s">
        <v>19</v>
      </c>
      <c r="G112" s="2">
        <v>43305</v>
      </c>
      <c r="H112" s="1" t="s">
        <v>199</v>
      </c>
    </row>
    <row r="113" spans="1:8" x14ac:dyDescent="0.2">
      <c r="A113" s="1" t="s">
        <v>200</v>
      </c>
      <c r="B113" s="1" t="s">
        <v>179</v>
      </c>
      <c r="C113">
        <v>30</v>
      </c>
      <c r="D113">
        <v>10000</v>
      </c>
      <c r="E113" s="1" t="s">
        <v>10</v>
      </c>
      <c r="F113" s="1" t="s">
        <v>11</v>
      </c>
      <c r="G113" s="2">
        <v>43199</v>
      </c>
      <c r="H113" s="1" t="s">
        <v>201</v>
      </c>
    </row>
    <row r="114" spans="1:8" x14ac:dyDescent="0.2">
      <c r="A114" s="1" t="s">
        <v>202</v>
      </c>
      <c r="B114" s="1" t="s">
        <v>179</v>
      </c>
      <c r="C114">
        <v>134</v>
      </c>
      <c r="D114">
        <v>10000</v>
      </c>
      <c r="E114" s="1" t="s">
        <v>10</v>
      </c>
      <c r="F114" s="1" t="s">
        <v>11</v>
      </c>
      <c r="G114" s="2">
        <v>43160</v>
      </c>
      <c r="H114" s="1" t="s">
        <v>203</v>
      </c>
    </row>
    <row r="115" spans="1:8" x14ac:dyDescent="0.2">
      <c r="A115" s="1" t="s">
        <v>204</v>
      </c>
      <c r="B115" s="1" t="s">
        <v>179</v>
      </c>
      <c r="C115">
        <v>74</v>
      </c>
      <c r="D115">
        <v>10000</v>
      </c>
      <c r="E115" s="1" t="s">
        <v>10</v>
      </c>
      <c r="F115" s="1" t="s">
        <v>11</v>
      </c>
      <c r="G115" s="2">
        <v>43195</v>
      </c>
      <c r="H115" s="1" t="s">
        <v>205</v>
      </c>
    </row>
    <row r="116" spans="1:8" x14ac:dyDescent="0.2">
      <c r="A116" s="1" t="s">
        <v>206</v>
      </c>
      <c r="B116" s="1" t="s">
        <v>179</v>
      </c>
      <c r="C116">
        <v>113715</v>
      </c>
      <c r="D116">
        <v>10000000</v>
      </c>
      <c r="E116" s="1" t="s">
        <v>10</v>
      </c>
      <c r="F116" s="1" t="s">
        <v>11</v>
      </c>
      <c r="G116" s="2">
        <v>42950</v>
      </c>
      <c r="H116" s="1" t="s">
        <v>20</v>
      </c>
    </row>
    <row r="117" spans="1:8" x14ac:dyDescent="0.2">
      <c r="A117" s="1" t="s">
        <v>207</v>
      </c>
      <c r="B117" s="1" t="s">
        <v>179</v>
      </c>
      <c r="C117">
        <v>3595</v>
      </c>
      <c r="D117">
        <v>500000</v>
      </c>
      <c r="E117" s="1" t="s">
        <v>10</v>
      </c>
      <c r="F117" s="1" t="s">
        <v>11</v>
      </c>
      <c r="G117" s="2">
        <v>43244</v>
      </c>
      <c r="H117" s="1" t="s">
        <v>20</v>
      </c>
    </row>
    <row r="118" spans="1:8" x14ac:dyDescent="0.2">
      <c r="A118" s="1" t="s">
        <v>208</v>
      </c>
      <c r="B118" s="1" t="s">
        <v>179</v>
      </c>
      <c r="C118">
        <v>9315</v>
      </c>
      <c r="D118">
        <v>1000000</v>
      </c>
      <c r="E118" s="1" t="s">
        <v>10</v>
      </c>
      <c r="F118" s="1" t="s">
        <v>11</v>
      </c>
      <c r="G118" s="2">
        <v>43060</v>
      </c>
      <c r="H118" s="1" t="s">
        <v>209</v>
      </c>
    </row>
    <row r="119" spans="1:8" x14ac:dyDescent="0.2">
      <c r="A119" s="1" t="s">
        <v>210</v>
      </c>
      <c r="B119" s="1" t="s">
        <v>179</v>
      </c>
      <c r="C119">
        <v>75</v>
      </c>
      <c r="D119">
        <v>50000</v>
      </c>
      <c r="E119" s="1" t="s">
        <v>10</v>
      </c>
      <c r="F119" s="1" t="s">
        <v>11</v>
      </c>
      <c r="G119" s="2">
        <v>43026</v>
      </c>
      <c r="H119" s="1" t="s">
        <v>12</v>
      </c>
    </row>
    <row r="120" spans="1:8" x14ac:dyDescent="0.2">
      <c r="A120" s="1" t="s">
        <v>211</v>
      </c>
      <c r="B120" s="1" t="s">
        <v>179</v>
      </c>
      <c r="C120">
        <v>38</v>
      </c>
      <c r="D120">
        <v>10000</v>
      </c>
      <c r="E120" s="1" t="s">
        <v>10</v>
      </c>
      <c r="F120" s="1" t="s">
        <v>11</v>
      </c>
      <c r="G120" s="2">
        <v>43249</v>
      </c>
      <c r="H120" s="1" t="s">
        <v>25</v>
      </c>
    </row>
    <row r="121" spans="1:8" x14ac:dyDescent="0.2">
      <c r="A121" s="1" t="s">
        <v>212</v>
      </c>
      <c r="B121" s="1" t="s">
        <v>179</v>
      </c>
      <c r="C121">
        <v>26834</v>
      </c>
      <c r="D121">
        <v>1000000</v>
      </c>
      <c r="E121" s="1" t="s">
        <v>10</v>
      </c>
      <c r="F121" s="1" t="s">
        <v>11</v>
      </c>
      <c r="G121" s="2">
        <v>43305</v>
      </c>
      <c r="H121" s="1" t="s">
        <v>213</v>
      </c>
    </row>
    <row r="122" spans="1:8" x14ac:dyDescent="0.2">
      <c r="A122" s="1" t="s">
        <v>214</v>
      </c>
      <c r="B122" s="1" t="s">
        <v>179</v>
      </c>
      <c r="C122">
        <v>2277</v>
      </c>
      <c r="D122">
        <v>500000</v>
      </c>
      <c r="E122" s="1" t="s">
        <v>10</v>
      </c>
      <c r="F122" s="1" t="s">
        <v>11</v>
      </c>
      <c r="G122" s="2">
        <v>43293</v>
      </c>
      <c r="H122" s="1" t="s">
        <v>73</v>
      </c>
    </row>
    <row r="123" spans="1:8" x14ac:dyDescent="0.2">
      <c r="A123" s="1" t="s">
        <v>215</v>
      </c>
      <c r="B123" s="1" t="s">
        <v>179</v>
      </c>
      <c r="C123">
        <v>2280</v>
      </c>
      <c r="D123">
        <v>500000</v>
      </c>
      <c r="E123" s="1" t="s">
        <v>10</v>
      </c>
      <c r="F123" s="1" t="s">
        <v>11</v>
      </c>
      <c r="G123" s="2">
        <v>43234</v>
      </c>
      <c r="H123" s="1" t="s">
        <v>73</v>
      </c>
    </row>
    <row r="124" spans="1:8" x14ac:dyDescent="0.2">
      <c r="A124" s="1" t="s">
        <v>216</v>
      </c>
      <c r="B124" s="1" t="s">
        <v>179</v>
      </c>
      <c r="C124">
        <v>184</v>
      </c>
      <c r="D124">
        <v>10000</v>
      </c>
      <c r="E124" s="1" t="s">
        <v>10</v>
      </c>
      <c r="F124" s="1" t="s">
        <v>11</v>
      </c>
      <c r="G124" s="2">
        <v>43283</v>
      </c>
      <c r="H124" s="1" t="s">
        <v>58</v>
      </c>
    </row>
    <row r="125" spans="1:8" x14ac:dyDescent="0.2">
      <c r="A125" s="1" t="s">
        <v>217</v>
      </c>
      <c r="B125" s="1" t="s">
        <v>179</v>
      </c>
      <c r="C125">
        <v>9</v>
      </c>
      <c r="D125">
        <v>5000</v>
      </c>
      <c r="E125" s="1" t="s">
        <v>10</v>
      </c>
      <c r="F125" s="1" t="s">
        <v>11</v>
      </c>
      <c r="G125" s="2">
        <v>43258</v>
      </c>
      <c r="H125" s="1" t="s">
        <v>25</v>
      </c>
    </row>
    <row r="126" spans="1:8" x14ac:dyDescent="0.2">
      <c r="A126" s="1" t="s">
        <v>218</v>
      </c>
      <c r="B126" s="1" t="s">
        <v>179</v>
      </c>
      <c r="C126">
        <v>364</v>
      </c>
      <c r="D126">
        <v>100000</v>
      </c>
      <c r="E126" s="1" t="s">
        <v>10</v>
      </c>
      <c r="F126" s="1" t="s">
        <v>11</v>
      </c>
      <c r="G126" s="2">
        <v>43244</v>
      </c>
      <c r="H126" s="1" t="s">
        <v>23</v>
      </c>
    </row>
    <row r="127" spans="1:8" x14ac:dyDescent="0.2">
      <c r="A127" s="1" t="s">
        <v>219</v>
      </c>
      <c r="B127" s="1" t="s">
        <v>179</v>
      </c>
      <c r="C127">
        <v>18</v>
      </c>
      <c r="D127">
        <v>5000</v>
      </c>
      <c r="E127" s="1" t="s">
        <v>10</v>
      </c>
      <c r="F127" s="1" t="s">
        <v>11</v>
      </c>
      <c r="G127" s="2">
        <v>43252</v>
      </c>
      <c r="H127" s="1" t="s">
        <v>220</v>
      </c>
    </row>
    <row r="128" spans="1:8" x14ac:dyDescent="0.2">
      <c r="A128" s="1" t="s">
        <v>221</v>
      </c>
      <c r="B128" s="1" t="s">
        <v>179</v>
      </c>
      <c r="C128">
        <v>473</v>
      </c>
      <c r="D128">
        <v>100000</v>
      </c>
      <c r="E128" s="1" t="s">
        <v>10</v>
      </c>
      <c r="F128" s="1" t="s">
        <v>222</v>
      </c>
      <c r="G128" s="2">
        <v>42795</v>
      </c>
      <c r="H128" s="1" t="s">
        <v>223</v>
      </c>
    </row>
    <row r="129" spans="1:8" x14ac:dyDescent="0.2">
      <c r="A129" s="1" t="s">
        <v>224</v>
      </c>
      <c r="B129" s="1" t="s">
        <v>179</v>
      </c>
      <c r="C129">
        <v>66</v>
      </c>
      <c r="D129">
        <v>10000</v>
      </c>
      <c r="E129" s="1" t="s">
        <v>10</v>
      </c>
      <c r="F129" s="1" t="s">
        <v>11</v>
      </c>
      <c r="G129" s="2">
        <v>43195</v>
      </c>
      <c r="H129" s="1" t="s">
        <v>225</v>
      </c>
    </row>
    <row r="130" spans="1:8" x14ac:dyDescent="0.2">
      <c r="A130" s="1" t="s">
        <v>226</v>
      </c>
      <c r="B130" s="1" t="s">
        <v>179</v>
      </c>
      <c r="C130">
        <v>3871</v>
      </c>
      <c r="D130">
        <v>1000000</v>
      </c>
      <c r="E130" s="1" t="s">
        <v>10</v>
      </c>
      <c r="F130" s="1" t="s">
        <v>11</v>
      </c>
      <c r="G130" s="2">
        <v>43311</v>
      </c>
      <c r="H130" s="1" t="s">
        <v>227</v>
      </c>
    </row>
    <row r="131" spans="1:8" x14ac:dyDescent="0.2">
      <c r="A131" s="1" t="s">
        <v>228</v>
      </c>
      <c r="B131" s="1" t="s">
        <v>179</v>
      </c>
      <c r="C131">
        <v>257</v>
      </c>
      <c r="D131">
        <v>50000</v>
      </c>
      <c r="E131" s="1" t="s">
        <v>10</v>
      </c>
      <c r="F131" s="1" t="s">
        <v>11</v>
      </c>
      <c r="G131" s="2">
        <v>42954</v>
      </c>
      <c r="H131" s="1" t="s">
        <v>25</v>
      </c>
    </row>
    <row r="132" spans="1:8" x14ac:dyDescent="0.2">
      <c r="A132" s="1" t="s">
        <v>229</v>
      </c>
      <c r="B132" s="1" t="s">
        <v>179</v>
      </c>
      <c r="C132">
        <v>62</v>
      </c>
      <c r="D132">
        <v>10000</v>
      </c>
      <c r="E132" s="1" t="s">
        <v>10</v>
      </c>
      <c r="F132" s="1" t="s">
        <v>11</v>
      </c>
      <c r="G132" s="2">
        <v>43248</v>
      </c>
      <c r="H132" s="1" t="s">
        <v>230</v>
      </c>
    </row>
    <row r="133" spans="1:8" x14ac:dyDescent="0.2">
      <c r="A133" s="1" t="s">
        <v>231</v>
      </c>
      <c r="B133" s="1" t="s">
        <v>232</v>
      </c>
      <c r="C133">
        <v>2914724</v>
      </c>
      <c r="D133">
        <v>100000000</v>
      </c>
      <c r="E133" s="1" t="s">
        <v>10</v>
      </c>
      <c r="F133" s="1" t="s">
        <v>19</v>
      </c>
      <c r="G133" s="2">
        <v>43313</v>
      </c>
      <c r="H133" s="1" t="s">
        <v>20</v>
      </c>
    </row>
    <row r="134" spans="1:8" x14ac:dyDescent="0.2">
      <c r="A134" s="1" t="s">
        <v>233</v>
      </c>
      <c r="B134" s="1" t="s">
        <v>232</v>
      </c>
      <c r="C134">
        <v>1857</v>
      </c>
      <c r="D134">
        <v>50000</v>
      </c>
      <c r="E134" s="1" t="s">
        <v>10</v>
      </c>
      <c r="F134" s="1" t="s">
        <v>11</v>
      </c>
      <c r="G134" s="2">
        <v>43315</v>
      </c>
      <c r="H134" s="1" t="s">
        <v>234</v>
      </c>
    </row>
    <row r="135" spans="1:8" x14ac:dyDescent="0.2">
      <c r="A135" s="1" t="s">
        <v>235</v>
      </c>
      <c r="B135" s="1" t="s">
        <v>232</v>
      </c>
      <c r="C135">
        <v>4478</v>
      </c>
      <c r="D135">
        <v>100000</v>
      </c>
      <c r="E135" s="1" t="s">
        <v>10</v>
      </c>
      <c r="F135" s="1" t="s">
        <v>53</v>
      </c>
      <c r="G135" s="2">
        <v>42947</v>
      </c>
      <c r="H135" s="1" t="s">
        <v>23</v>
      </c>
    </row>
    <row r="136" spans="1:8" x14ac:dyDescent="0.2">
      <c r="A136" s="1" t="s">
        <v>236</v>
      </c>
      <c r="B136" s="1" t="s">
        <v>232</v>
      </c>
      <c r="C136">
        <v>577550</v>
      </c>
      <c r="D136">
        <v>10000000</v>
      </c>
      <c r="E136" s="1" t="s">
        <v>10</v>
      </c>
      <c r="F136" s="1" t="s">
        <v>11</v>
      </c>
      <c r="G136" s="2">
        <v>43314</v>
      </c>
      <c r="H136" s="1" t="s">
        <v>20</v>
      </c>
    </row>
    <row r="137" spans="1:8" x14ac:dyDescent="0.2">
      <c r="A137" s="1" t="s">
        <v>237</v>
      </c>
      <c r="B137" s="1" t="s">
        <v>232</v>
      </c>
      <c r="C137">
        <v>814080</v>
      </c>
      <c r="D137">
        <v>100000000</v>
      </c>
      <c r="E137" s="1" t="s">
        <v>10</v>
      </c>
      <c r="F137" s="1" t="s">
        <v>19</v>
      </c>
      <c r="G137" s="2">
        <v>43308</v>
      </c>
      <c r="H137" s="1" t="s">
        <v>20</v>
      </c>
    </row>
    <row r="138" spans="1:8" x14ac:dyDescent="0.2">
      <c r="A138" s="1" t="s">
        <v>238</v>
      </c>
      <c r="B138" s="1" t="s">
        <v>232</v>
      </c>
      <c r="C138">
        <v>246315</v>
      </c>
      <c r="D138">
        <v>10000000</v>
      </c>
      <c r="E138" s="1" t="s">
        <v>10</v>
      </c>
      <c r="F138" s="1" t="s">
        <v>11</v>
      </c>
      <c r="G138" s="2">
        <v>42202</v>
      </c>
      <c r="H138" s="1" t="s">
        <v>20</v>
      </c>
    </row>
    <row r="139" spans="1:8" x14ac:dyDescent="0.2">
      <c r="A139" s="1" t="s">
        <v>239</v>
      </c>
      <c r="B139" s="1" t="s">
        <v>232</v>
      </c>
      <c r="C139">
        <v>454060</v>
      </c>
      <c r="D139">
        <v>10000000</v>
      </c>
      <c r="E139" s="1" t="s">
        <v>10</v>
      </c>
      <c r="F139" s="1" t="s">
        <v>11</v>
      </c>
      <c r="G139" s="2">
        <v>43238</v>
      </c>
      <c r="H139" s="1" t="s">
        <v>20</v>
      </c>
    </row>
    <row r="140" spans="1:8" x14ac:dyDescent="0.2">
      <c r="A140" s="1" t="s">
        <v>240</v>
      </c>
      <c r="B140" s="1" t="s">
        <v>232</v>
      </c>
      <c r="C140">
        <v>155446</v>
      </c>
      <c r="D140">
        <v>10000000</v>
      </c>
      <c r="E140" s="1" t="s">
        <v>10</v>
      </c>
      <c r="F140" s="1" t="s">
        <v>19</v>
      </c>
      <c r="G140" s="2">
        <v>43215</v>
      </c>
      <c r="H140" s="1" t="s">
        <v>20</v>
      </c>
    </row>
    <row r="141" spans="1:8" x14ac:dyDescent="0.2">
      <c r="A141" s="1" t="s">
        <v>241</v>
      </c>
      <c r="B141" s="1" t="s">
        <v>232</v>
      </c>
      <c r="C141">
        <v>418</v>
      </c>
      <c r="D141">
        <v>100000</v>
      </c>
      <c r="E141" s="1" t="s">
        <v>10</v>
      </c>
      <c r="F141" s="1" t="s">
        <v>11</v>
      </c>
      <c r="G141" s="2">
        <v>43186</v>
      </c>
      <c r="H141" s="1" t="s">
        <v>77</v>
      </c>
    </row>
    <row r="142" spans="1:8" x14ac:dyDescent="0.2">
      <c r="A142" s="1" t="s">
        <v>242</v>
      </c>
      <c r="B142" s="1" t="s">
        <v>232</v>
      </c>
      <c r="C142">
        <v>22486</v>
      </c>
      <c r="D142">
        <v>1000000</v>
      </c>
      <c r="E142" s="1" t="s">
        <v>10</v>
      </c>
      <c r="F142" s="1" t="s">
        <v>19</v>
      </c>
      <c r="G142" s="2">
        <v>43257</v>
      </c>
      <c r="H142" s="1" t="s">
        <v>243</v>
      </c>
    </row>
    <row r="143" spans="1:8" x14ac:dyDescent="0.2">
      <c r="A143" s="1" t="s">
        <v>244</v>
      </c>
      <c r="B143" s="1" t="s">
        <v>232</v>
      </c>
      <c r="C143">
        <v>203130</v>
      </c>
      <c r="D143">
        <v>10000000</v>
      </c>
      <c r="E143" s="1" t="s">
        <v>10</v>
      </c>
      <c r="F143" s="1" t="s">
        <v>11</v>
      </c>
      <c r="G143" s="2">
        <v>43279</v>
      </c>
      <c r="H143" s="1" t="s">
        <v>20</v>
      </c>
    </row>
    <row r="144" spans="1:8" x14ac:dyDescent="0.2">
      <c r="A144" s="1" t="s">
        <v>245</v>
      </c>
      <c r="B144" s="1" t="s">
        <v>232</v>
      </c>
      <c r="C144">
        <v>1435</v>
      </c>
      <c r="D144">
        <v>500000</v>
      </c>
      <c r="E144" s="1" t="s">
        <v>10</v>
      </c>
      <c r="F144" s="1" t="s">
        <v>11</v>
      </c>
      <c r="G144" s="2">
        <v>43121</v>
      </c>
      <c r="H144" s="1" t="s">
        <v>25</v>
      </c>
    </row>
    <row r="145" spans="1:8" x14ac:dyDescent="0.2">
      <c r="A145" s="1" t="s">
        <v>246</v>
      </c>
      <c r="B145" s="1" t="s">
        <v>232</v>
      </c>
      <c r="C145">
        <v>116507</v>
      </c>
      <c r="D145">
        <v>1000000</v>
      </c>
      <c r="E145" s="1" t="s">
        <v>10</v>
      </c>
      <c r="F145" s="1" t="s">
        <v>19</v>
      </c>
      <c r="G145" s="2">
        <v>43313</v>
      </c>
      <c r="H145" s="1" t="s">
        <v>247</v>
      </c>
    </row>
    <row r="146" spans="1:8" x14ac:dyDescent="0.2">
      <c r="A146" s="1" t="s">
        <v>248</v>
      </c>
      <c r="B146" s="1" t="s">
        <v>232</v>
      </c>
      <c r="C146">
        <v>1433233</v>
      </c>
      <c r="D146">
        <v>1000000000</v>
      </c>
      <c r="E146" s="1" t="s">
        <v>10</v>
      </c>
      <c r="F146" s="1" t="s">
        <v>19</v>
      </c>
      <c r="G146" s="2">
        <v>43315</v>
      </c>
      <c r="H146" s="1" t="s">
        <v>20</v>
      </c>
    </row>
    <row r="147" spans="1:8" x14ac:dyDescent="0.2">
      <c r="A147" s="1" t="s">
        <v>249</v>
      </c>
      <c r="B147" s="1" t="s">
        <v>232</v>
      </c>
      <c r="C147">
        <v>90468</v>
      </c>
      <c r="D147">
        <v>5000000</v>
      </c>
      <c r="E147" s="1" t="s">
        <v>10</v>
      </c>
      <c r="F147" s="1" t="s">
        <v>11</v>
      </c>
      <c r="G147" s="2">
        <v>43247</v>
      </c>
      <c r="H147" s="1" t="s">
        <v>250</v>
      </c>
    </row>
    <row r="148" spans="1:8" x14ac:dyDescent="0.2">
      <c r="A148" s="1" t="s">
        <v>251</v>
      </c>
      <c r="B148" s="1" t="s">
        <v>232</v>
      </c>
      <c r="C148">
        <v>860</v>
      </c>
      <c r="D148">
        <v>100000</v>
      </c>
      <c r="E148" s="1" t="s">
        <v>10</v>
      </c>
      <c r="F148" s="1" t="s">
        <v>11</v>
      </c>
      <c r="G148" s="2">
        <v>43298</v>
      </c>
      <c r="H148" s="1" t="s">
        <v>25</v>
      </c>
    </row>
    <row r="149" spans="1:8" x14ac:dyDescent="0.2">
      <c r="A149" s="1" t="s">
        <v>252</v>
      </c>
      <c r="B149" s="1" t="s">
        <v>232</v>
      </c>
      <c r="C149">
        <v>363934</v>
      </c>
      <c r="D149">
        <v>10000000</v>
      </c>
      <c r="E149" s="1" t="s">
        <v>10</v>
      </c>
      <c r="F149" s="1" t="s">
        <v>11</v>
      </c>
      <c r="G149" s="2">
        <v>43292</v>
      </c>
      <c r="H149" s="1" t="s">
        <v>253</v>
      </c>
    </row>
    <row r="150" spans="1:8" x14ac:dyDescent="0.2">
      <c r="A150" s="1" t="s">
        <v>254</v>
      </c>
      <c r="B150" s="1" t="s">
        <v>232</v>
      </c>
      <c r="C150">
        <v>967</v>
      </c>
      <c r="D150">
        <v>500000</v>
      </c>
      <c r="E150" s="1" t="s">
        <v>10</v>
      </c>
      <c r="F150" s="1" t="s">
        <v>11</v>
      </c>
      <c r="G150" s="2">
        <v>43316</v>
      </c>
      <c r="H150" s="1" t="s">
        <v>255</v>
      </c>
    </row>
    <row r="151" spans="1:8" x14ac:dyDescent="0.2">
      <c r="A151" s="1" t="s">
        <v>256</v>
      </c>
      <c r="B151" s="1" t="s">
        <v>232</v>
      </c>
      <c r="C151">
        <v>87873</v>
      </c>
      <c r="D151">
        <v>10000000</v>
      </c>
      <c r="E151" s="1" t="s">
        <v>10</v>
      </c>
      <c r="F151" s="1" t="s">
        <v>19</v>
      </c>
      <c r="G151" s="2">
        <v>43248</v>
      </c>
      <c r="H151" s="1" t="s">
        <v>20</v>
      </c>
    </row>
    <row r="152" spans="1:8" x14ac:dyDescent="0.2">
      <c r="A152" s="1" t="s">
        <v>257</v>
      </c>
      <c r="B152" s="1" t="s">
        <v>232</v>
      </c>
      <c r="C152">
        <v>17506</v>
      </c>
      <c r="D152">
        <v>1000000</v>
      </c>
      <c r="E152" s="1" t="s">
        <v>10</v>
      </c>
      <c r="F152" s="1" t="s">
        <v>11</v>
      </c>
      <c r="G152" s="2">
        <v>43301</v>
      </c>
      <c r="H152" s="1" t="s">
        <v>258</v>
      </c>
    </row>
    <row r="153" spans="1:8" x14ac:dyDescent="0.2">
      <c r="A153" s="1" t="s">
        <v>259</v>
      </c>
      <c r="B153" s="1" t="s">
        <v>232</v>
      </c>
      <c r="C153">
        <v>1862</v>
      </c>
      <c r="D153">
        <v>1000000</v>
      </c>
      <c r="E153" s="1" t="s">
        <v>10</v>
      </c>
      <c r="F153" s="1" t="s">
        <v>11</v>
      </c>
      <c r="G153" s="2">
        <v>43217</v>
      </c>
      <c r="H153" s="1" t="s">
        <v>46</v>
      </c>
    </row>
    <row r="154" spans="1:8" x14ac:dyDescent="0.2">
      <c r="A154" s="1" t="s">
        <v>260</v>
      </c>
      <c r="B154" s="1" t="s">
        <v>232</v>
      </c>
      <c r="C154">
        <v>2084</v>
      </c>
      <c r="D154">
        <v>500000</v>
      </c>
      <c r="E154" s="1" t="s">
        <v>10</v>
      </c>
      <c r="F154" s="1" t="s">
        <v>11</v>
      </c>
      <c r="G154" s="2">
        <v>43237</v>
      </c>
      <c r="H154" s="1" t="s">
        <v>261</v>
      </c>
    </row>
    <row r="155" spans="1:8" x14ac:dyDescent="0.2">
      <c r="A155" s="1" t="s">
        <v>262</v>
      </c>
      <c r="B155" s="1" t="s">
        <v>232</v>
      </c>
      <c r="C155">
        <v>47303</v>
      </c>
      <c r="D155">
        <v>1000000</v>
      </c>
      <c r="E155" s="1" t="s">
        <v>10</v>
      </c>
      <c r="F155" s="1" t="s">
        <v>11</v>
      </c>
      <c r="G155" s="2">
        <v>43253</v>
      </c>
      <c r="H155" s="1" t="s">
        <v>263</v>
      </c>
    </row>
    <row r="156" spans="1:8" x14ac:dyDescent="0.2">
      <c r="A156" s="1" t="s">
        <v>264</v>
      </c>
      <c r="B156" s="1" t="s">
        <v>232</v>
      </c>
      <c r="C156">
        <v>19080</v>
      </c>
      <c r="D156">
        <v>500000</v>
      </c>
      <c r="E156" s="1" t="s">
        <v>10</v>
      </c>
      <c r="F156" s="1" t="s">
        <v>11</v>
      </c>
      <c r="G156" s="2">
        <v>43215</v>
      </c>
      <c r="H156" s="1" t="s">
        <v>20</v>
      </c>
    </row>
    <row r="157" spans="1:8" x14ac:dyDescent="0.2">
      <c r="A157" s="1" t="s">
        <v>265</v>
      </c>
      <c r="B157" s="1" t="s">
        <v>232</v>
      </c>
      <c r="C157">
        <v>85842</v>
      </c>
      <c r="D157">
        <v>5000000</v>
      </c>
      <c r="E157" s="1" t="s">
        <v>10</v>
      </c>
      <c r="F157" s="1" t="s">
        <v>11</v>
      </c>
      <c r="G157" s="2">
        <v>43276</v>
      </c>
      <c r="H157" s="1" t="s">
        <v>266</v>
      </c>
    </row>
    <row r="158" spans="1:8" x14ac:dyDescent="0.2">
      <c r="A158" s="1" t="s">
        <v>267</v>
      </c>
      <c r="B158" s="1" t="s">
        <v>232</v>
      </c>
      <c r="C158">
        <v>7831</v>
      </c>
      <c r="D158">
        <v>100000</v>
      </c>
      <c r="E158" s="1" t="s">
        <v>10</v>
      </c>
      <c r="F158" s="1" t="s">
        <v>19</v>
      </c>
      <c r="G158" s="2">
        <v>43285</v>
      </c>
      <c r="H158" s="1" t="s">
        <v>41</v>
      </c>
    </row>
    <row r="159" spans="1:8" x14ac:dyDescent="0.2">
      <c r="A159" s="1" t="s">
        <v>268</v>
      </c>
      <c r="B159" s="1" t="s">
        <v>232</v>
      </c>
      <c r="C159">
        <v>91615</v>
      </c>
      <c r="D159">
        <v>5000000</v>
      </c>
      <c r="E159" s="1" t="s">
        <v>10</v>
      </c>
      <c r="F159" s="1" t="s">
        <v>222</v>
      </c>
      <c r="G159" s="2">
        <v>43280</v>
      </c>
      <c r="H159" s="1" t="s">
        <v>269</v>
      </c>
    </row>
    <row r="160" spans="1:8" x14ac:dyDescent="0.2">
      <c r="A160" s="1" t="s">
        <v>270</v>
      </c>
      <c r="B160" s="1" t="s">
        <v>232</v>
      </c>
      <c r="C160">
        <v>4620</v>
      </c>
      <c r="D160">
        <v>500000</v>
      </c>
      <c r="E160" s="1" t="s">
        <v>10</v>
      </c>
      <c r="F160" s="1" t="s">
        <v>11</v>
      </c>
      <c r="G160" s="2">
        <v>43062</v>
      </c>
      <c r="H160" s="1" t="s">
        <v>271</v>
      </c>
    </row>
    <row r="161" spans="1:8" x14ac:dyDescent="0.2">
      <c r="A161" s="1" t="s">
        <v>272</v>
      </c>
      <c r="B161" s="1" t="s">
        <v>232</v>
      </c>
      <c r="C161">
        <v>21336</v>
      </c>
      <c r="D161">
        <v>1000000</v>
      </c>
      <c r="E161" s="1" t="s">
        <v>10</v>
      </c>
      <c r="F161" s="1" t="s">
        <v>11</v>
      </c>
      <c r="G161" s="2">
        <v>43271</v>
      </c>
      <c r="H161" s="1" t="s">
        <v>273</v>
      </c>
    </row>
    <row r="162" spans="1:8" x14ac:dyDescent="0.2">
      <c r="A162" s="1" t="s">
        <v>274</v>
      </c>
      <c r="B162" s="1" t="s">
        <v>232</v>
      </c>
      <c r="C162">
        <v>26875</v>
      </c>
      <c r="D162">
        <v>500000</v>
      </c>
      <c r="E162" s="1" t="s">
        <v>10</v>
      </c>
      <c r="F162" s="1" t="s">
        <v>11</v>
      </c>
      <c r="G162" s="2">
        <v>43313</v>
      </c>
      <c r="H162" s="1" t="s">
        <v>275</v>
      </c>
    </row>
    <row r="163" spans="1:8" x14ac:dyDescent="0.2">
      <c r="A163" s="1" t="s">
        <v>276</v>
      </c>
      <c r="B163" s="1" t="s">
        <v>232</v>
      </c>
      <c r="C163">
        <v>1778</v>
      </c>
      <c r="D163">
        <v>500000</v>
      </c>
      <c r="E163" s="1" t="s">
        <v>10</v>
      </c>
      <c r="F163" s="1" t="s">
        <v>222</v>
      </c>
      <c r="G163" s="2">
        <v>41928</v>
      </c>
      <c r="H163" s="1" t="s">
        <v>158</v>
      </c>
    </row>
    <row r="164" spans="1:8" x14ac:dyDescent="0.2">
      <c r="A164" s="1" t="s">
        <v>277</v>
      </c>
      <c r="B164" s="1" t="s">
        <v>232</v>
      </c>
      <c r="C164">
        <v>2709</v>
      </c>
      <c r="D164">
        <v>1000000</v>
      </c>
      <c r="E164" s="1" t="s">
        <v>10</v>
      </c>
      <c r="F164" s="1" t="s">
        <v>11</v>
      </c>
      <c r="G164" s="2">
        <v>43292</v>
      </c>
      <c r="H164" s="1" t="s">
        <v>189</v>
      </c>
    </row>
    <row r="165" spans="1:8" x14ac:dyDescent="0.2">
      <c r="A165" s="1" t="s">
        <v>278</v>
      </c>
      <c r="B165" s="1" t="s">
        <v>232</v>
      </c>
      <c r="C165">
        <v>64513</v>
      </c>
      <c r="D165">
        <v>5000000</v>
      </c>
      <c r="E165" s="1" t="s">
        <v>10</v>
      </c>
      <c r="F165" s="1" t="s">
        <v>11</v>
      </c>
      <c r="G165" s="2">
        <v>43312</v>
      </c>
      <c r="H165" s="1" t="s">
        <v>20</v>
      </c>
    </row>
    <row r="166" spans="1:8" x14ac:dyDescent="0.2">
      <c r="A166" s="1" t="s">
        <v>279</v>
      </c>
      <c r="B166" s="1" t="s">
        <v>232</v>
      </c>
      <c r="C166">
        <v>8342</v>
      </c>
      <c r="D166">
        <v>10000000</v>
      </c>
      <c r="E166" s="1" t="s">
        <v>10</v>
      </c>
      <c r="F166" s="1" t="s">
        <v>11</v>
      </c>
      <c r="G166" s="2">
        <v>42975</v>
      </c>
      <c r="H166" s="1" t="s">
        <v>280</v>
      </c>
    </row>
    <row r="167" spans="1:8" x14ac:dyDescent="0.2">
      <c r="A167" s="1" t="s">
        <v>281</v>
      </c>
      <c r="B167" s="1" t="s">
        <v>232</v>
      </c>
      <c r="C167">
        <v>527</v>
      </c>
      <c r="D167">
        <v>100000</v>
      </c>
      <c r="E167" s="1" t="s">
        <v>10</v>
      </c>
      <c r="F167" s="1" t="s">
        <v>11</v>
      </c>
      <c r="G167" s="2">
        <v>43190</v>
      </c>
      <c r="H167" s="1" t="s">
        <v>282</v>
      </c>
    </row>
    <row r="168" spans="1:8" x14ac:dyDescent="0.2">
      <c r="A168" s="1" t="s">
        <v>283</v>
      </c>
      <c r="B168" s="1" t="s">
        <v>232</v>
      </c>
      <c r="C168">
        <v>1322</v>
      </c>
      <c r="D168">
        <v>100000</v>
      </c>
      <c r="E168" s="1" t="s">
        <v>10</v>
      </c>
      <c r="F168" s="1" t="s">
        <v>11</v>
      </c>
      <c r="G168" s="2">
        <v>43248</v>
      </c>
      <c r="H168" s="1" t="s">
        <v>64</v>
      </c>
    </row>
    <row r="169" spans="1:8" x14ac:dyDescent="0.2">
      <c r="A169" s="1" t="s">
        <v>284</v>
      </c>
      <c r="B169" s="1" t="s">
        <v>232</v>
      </c>
      <c r="C169">
        <v>1680</v>
      </c>
      <c r="D169">
        <v>100000</v>
      </c>
      <c r="E169" s="1" t="s">
        <v>10</v>
      </c>
      <c r="F169" s="1" t="s">
        <v>11</v>
      </c>
      <c r="G169" s="2">
        <v>42602</v>
      </c>
      <c r="H169" s="1" t="s">
        <v>285</v>
      </c>
    </row>
    <row r="170" spans="1:8" x14ac:dyDescent="0.2">
      <c r="A170" s="1" t="s">
        <v>286</v>
      </c>
      <c r="B170" s="1" t="s">
        <v>232</v>
      </c>
      <c r="C170">
        <v>2739</v>
      </c>
      <c r="D170">
        <v>50000</v>
      </c>
      <c r="E170" s="1" t="s">
        <v>10</v>
      </c>
      <c r="F170" s="1" t="s">
        <v>11</v>
      </c>
      <c r="G170" s="2">
        <v>43298</v>
      </c>
      <c r="H170" s="1" t="s">
        <v>271</v>
      </c>
    </row>
    <row r="171" spans="1:8" x14ac:dyDescent="0.2">
      <c r="A171" s="1" t="s">
        <v>287</v>
      </c>
      <c r="B171" s="1" t="s">
        <v>232</v>
      </c>
      <c r="C171">
        <v>1065</v>
      </c>
      <c r="D171">
        <v>500000</v>
      </c>
      <c r="E171" s="1" t="s">
        <v>10</v>
      </c>
      <c r="F171" s="1" t="s">
        <v>11</v>
      </c>
      <c r="G171" s="2">
        <v>43267</v>
      </c>
      <c r="H171" s="1" t="s">
        <v>58</v>
      </c>
    </row>
    <row r="172" spans="1:8" x14ac:dyDescent="0.2">
      <c r="A172" s="1" t="s">
        <v>288</v>
      </c>
      <c r="B172" s="1" t="s">
        <v>232</v>
      </c>
      <c r="C172">
        <v>233757</v>
      </c>
      <c r="D172">
        <v>10000000</v>
      </c>
      <c r="E172" s="1" t="s">
        <v>10</v>
      </c>
      <c r="F172" s="1" t="s">
        <v>11</v>
      </c>
      <c r="G172" s="2">
        <v>43221</v>
      </c>
      <c r="H172" s="1" t="s">
        <v>20</v>
      </c>
    </row>
    <row r="173" spans="1:8" x14ac:dyDescent="0.2">
      <c r="A173" s="1" t="s">
        <v>289</v>
      </c>
      <c r="B173" s="1" t="s">
        <v>232</v>
      </c>
      <c r="C173">
        <v>8788</v>
      </c>
      <c r="D173">
        <v>1000000</v>
      </c>
      <c r="E173" s="1" t="s">
        <v>10</v>
      </c>
      <c r="F173" s="1" t="s">
        <v>11</v>
      </c>
      <c r="G173" s="2">
        <v>43309</v>
      </c>
      <c r="H173" s="1" t="s">
        <v>290</v>
      </c>
    </row>
    <row r="174" spans="1:8" x14ac:dyDescent="0.2">
      <c r="A174" s="1" t="s">
        <v>291</v>
      </c>
      <c r="B174" s="1" t="s">
        <v>232</v>
      </c>
      <c r="C174">
        <v>51269</v>
      </c>
      <c r="D174">
        <v>1000000</v>
      </c>
      <c r="E174" s="1" t="s">
        <v>10</v>
      </c>
      <c r="F174" s="1" t="s">
        <v>11</v>
      </c>
      <c r="G174" s="2">
        <v>43300</v>
      </c>
      <c r="H174" s="1" t="s">
        <v>292</v>
      </c>
    </row>
    <row r="175" spans="1:8" x14ac:dyDescent="0.2">
      <c r="A175" s="1" t="s">
        <v>293</v>
      </c>
      <c r="B175" s="1" t="s">
        <v>232</v>
      </c>
      <c r="C175">
        <v>30105</v>
      </c>
      <c r="D175">
        <v>1000000</v>
      </c>
      <c r="E175" s="1" t="s">
        <v>10</v>
      </c>
      <c r="F175" s="1" t="s">
        <v>11</v>
      </c>
      <c r="G175" s="2">
        <v>43310</v>
      </c>
      <c r="H175" s="1" t="s">
        <v>294</v>
      </c>
    </row>
    <row r="176" spans="1:8" x14ac:dyDescent="0.2">
      <c r="A176" s="1" t="s">
        <v>295</v>
      </c>
      <c r="B176" s="1" t="s">
        <v>232</v>
      </c>
      <c r="C176">
        <v>156</v>
      </c>
      <c r="D176">
        <v>500000</v>
      </c>
      <c r="E176" s="1" t="s">
        <v>10</v>
      </c>
      <c r="F176" s="1" t="s">
        <v>11</v>
      </c>
      <c r="G176" s="2">
        <v>43146</v>
      </c>
      <c r="H176" s="1" t="s">
        <v>296</v>
      </c>
    </row>
    <row r="177" spans="1:8" x14ac:dyDescent="0.2">
      <c r="A177" s="1" t="s">
        <v>297</v>
      </c>
      <c r="B177" s="1" t="s">
        <v>232</v>
      </c>
      <c r="C177">
        <v>341157</v>
      </c>
      <c r="D177">
        <v>10000000</v>
      </c>
      <c r="E177" s="1" t="s">
        <v>10</v>
      </c>
      <c r="F177" s="1" t="s">
        <v>53</v>
      </c>
      <c r="G177" s="2">
        <v>43179</v>
      </c>
      <c r="H177" s="1" t="s">
        <v>298</v>
      </c>
    </row>
    <row r="178" spans="1:8" x14ac:dyDescent="0.2">
      <c r="A178" s="1" t="s">
        <v>299</v>
      </c>
      <c r="B178" s="1" t="s">
        <v>300</v>
      </c>
      <c r="C178">
        <v>16129</v>
      </c>
      <c r="D178">
        <v>10000000</v>
      </c>
      <c r="E178" s="1" t="s">
        <v>10</v>
      </c>
      <c r="F178" s="1" t="s">
        <v>11</v>
      </c>
      <c r="G178" s="2">
        <v>43311</v>
      </c>
      <c r="H178" s="1" t="s">
        <v>20</v>
      </c>
    </row>
    <row r="179" spans="1:8" x14ac:dyDescent="0.2">
      <c r="A179" s="1" t="s">
        <v>301</v>
      </c>
      <c r="B179" s="1" t="s">
        <v>300</v>
      </c>
      <c r="C179">
        <v>674730</v>
      </c>
      <c r="D179">
        <v>50000000</v>
      </c>
      <c r="E179" s="1" t="s">
        <v>10</v>
      </c>
      <c r="F179" s="1" t="s">
        <v>11</v>
      </c>
      <c r="G179" s="2">
        <v>43241</v>
      </c>
      <c r="H179" s="1" t="s">
        <v>20</v>
      </c>
    </row>
    <row r="180" spans="1:8" x14ac:dyDescent="0.2">
      <c r="A180" s="1" t="s">
        <v>302</v>
      </c>
      <c r="B180" s="1" t="s">
        <v>300</v>
      </c>
      <c r="C180">
        <v>1254730</v>
      </c>
      <c r="D180">
        <v>10000000</v>
      </c>
      <c r="E180" s="1" t="s">
        <v>10</v>
      </c>
      <c r="F180" s="1" t="s">
        <v>11</v>
      </c>
      <c r="G180" s="2">
        <v>43315</v>
      </c>
      <c r="H180" s="1" t="s">
        <v>20</v>
      </c>
    </row>
    <row r="181" spans="1:8" x14ac:dyDescent="0.2">
      <c r="A181" s="1" t="s">
        <v>303</v>
      </c>
      <c r="B181" s="1" t="s">
        <v>300</v>
      </c>
      <c r="C181">
        <v>85185</v>
      </c>
      <c r="D181">
        <v>5000000</v>
      </c>
      <c r="E181" s="1" t="s">
        <v>10</v>
      </c>
      <c r="F181" s="1" t="s">
        <v>11</v>
      </c>
      <c r="G181" s="2">
        <v>43298</v>
      </c>
      <c r="H181" s="1" t="s">
        <v>304</v>
      </c>
    </row>
    <row r="182" spans="1:8" x14ac:dyDescent="0.2">
      <c r="A182" s="1" t="s">
        <v>305</v>
      </c>
      <c r="B182" s="1" t="s">
        <v>300</v>
      </c>
      <c r="C182">
        <v>32584</v>
      </c>
      <c r="D182">
        <v>1000000</v>
      </c>
      <c r="E182" s="1" t="s">
        <v>10</v>
      </c>
      <c r="F182" s="1" t="s">
        <v>11</v>
      </c>
      <c r="G182" s="2">
        <v>43224</v>
      </c>
      <c r="H182" s="1" t="s">
        <v>20</v>
      </c>
    </row>
    <row r="183" spans="1:8" x14ac:dyDescent="0.2">
      <c r="A183" s="1" t="s">
        <v>306</v>
      </c>
      <c r="B183" s="1" t="s">
        <v>300</v>
      </c>
      <c r="C183">
        <v>217730</v>
      </c>
      <c r="D183">
        <v>50000000</v>
      </c>
      <c r="E183" s="1" t="s">
        <v>10</v>
      </c>
      <c r="F183" s="1" t="s">
        <v>11</v>
      </c>
      <c r="G183" s="2">
        <v>43192</v>
      </c>
      <c r="H183" s="1" t="s">
        <v>20</v>
      </c>
    </row>
    <row r="184" spans="1:8" x14ac:dyDescent="0.2">
      <c r="A184" s="1" t="s">
        <v>307</v>
      </c>
      <c r="B184" s="1" t="s">
        <v>300</v>
      </c>
      <c r="C184">
        <v>70991</v>
      </c>
      <c r="D184">
        <v>5000000</v>
      </c>
      <c r="E184" s="1" t="s">
        <v>10</v>
      </c>
      <c r="F184" s="1" t="s">
        <v>11</v>
      </c>
      <c r="G184" s="2">
        <v>43305</v>
      </c>
      <c r="H184" s="1" t="s">
        <v>308</v>
      </c>
    </row>
    <row r="185" spans="1:8" x14ac:dyDescent="0.2">
      <c r="A185" s="1" t="s">
        <v>309</v>
      </c>
      <c r="B185" s="1" t="s">
        <v>300</v>
      </c>
      <c r="C185">
        <v>1002861</v>
      </c>
      <c r="D185">
        <v>100000000</v>
      </c>
      <c r="E185" s="1" t="s">
        <v>10</v>
      </c>
      <c r="F185" s="1" t="s">
        <v>11</v>
      </c>
      <c r="G185" s="2">
        <v>43314</v>
      </c>
      <c r="H185" s="1" t="s">
        <v>310</v>
      </c>
    </row>
    <row r="186" spans="1:8" x14ac:dyDescent="0.2">
      <c r="A186" s="1" t="s">
        <v>311</v>
      </c>
      <c r="B186" s="1" t="s">
        <v>300</v>
      </c>
      <c r="C186">
        <v>16589</v>
      </c>
      <c r="D186">
        <v>1000000</v>
      </c>
      <c r="E186" s="1" t="s">
        <v>10</v>
      </c>
      <c r="F186" s="1" t="s">
        <v>11</v>
      </c>
      <c r="G186" s="2">
        <v>43265</v>
      </c>
      <c r="H186" s="1" t="s">
        <v>312</v>
      </c>
    </row>
    <row r="187" spans="1:8" x14ac:dyDescent="0.2">
      <c r="A187" s="1" t="s">
        <v>313</v>
      </c>
      <c r="B187" s="1" t="s">
        <v>300</v>
      </c>
      <c r="C187">
        <v>148945</v>
      </c>
      <c r="D187">
        <v>1000000</v>
      </c>
      <c r="E187" s="1" t="s">
        <v>10</v>
      </c>
      <c r="F187" s="1" t="s">
        <v>11</v>
      </c>
      <c r="G187" s="2">
        <v>43300</v>
      </c>
      <c r="H187" s="1" t="s">
        <v>314</v>
      </c>
    </row>
    <row r="188" spans="1:8" x14ac:dyDescent="0.2">
      <c r="A188" s="1" t="s">
        <v>315</v>
      </c>
      <c r="B188" s="1" t="s">
        <v>300</v>
      </c>
      <c r="C188">
        <v>4458</v>
      </c>
      <c r="D188">
        <v>500000</v>
      </c>
      <c r="E188" s="1" t="s">
        <v>10</v>
      </c>
      <c r="F188" s="1" t="s">
        <v>11</v>
      </c>
      <c r="G188" s="2">
        <v>43289</v>
      </c>
      <c r="H188" s="1" t="s">
        <v>316</v>
      </c>
    </row>
    <row r="189" spans="1:8" x14ac:dyDescent="0.2">
      <c r="A189" s="1" t="s">
        <v>317</v>
      </c>
      <c r="B189" s="1" t="s">
        <v>300</v>
      </c>
      <c r="C189">
        <v>62272</v>
      </c>
      <c r="D189">
        <v>10000000</v>
      </c>
      <c r="E189" s="1" t="s">
        <v>10</v>
      </c>
      <c r="F189" s="1" t="s">
        <v>11</v>
      </c>
      <c r="G189" s="2">
        <v>43277</v>
      </c>
      <c r="H189" s="1" t="s">
        <v>318</v>
      </c>
    </row>
    <row r="190" spans="1:8" x14ac:dyDescent="0.2">
      <c r="A190" s="1" t="s">
        <v>319</v>
      </c>
      <c r="B190" s="1" t="s">
        <v>300</v>
      </c>
      <c r="C190">
        <v>8941</v>
      </c>
      <c r="D190">
        <v>5000000</v>
      </c>
      <c r="E190" s="1" t="s">
        <v>10</v>
      </c>
      <c r="F190" s="1" t="s">
        <v>11</v>
      </c>
      <c r="G190" s="2">
        <v>43312</v>
      </c>
      <c r="H190" s="1" t="s">
        <v>320</v>
      </c>
    </row>
    <row r="191" spans="1:8" x14ac:dyDescent="0.2">
      <c r="A191" s="1" t="s">
        <v>321</v>
      </c>
      <c r="B191" s="1" t="s">
        <v>300</v>
      </c>
      <c r="C191">
        <v>46353</v>
      </c>
      <c r="D191">
        <v>1000000</v>
      </c>
      <c r="E191" s="1" t="s">
        <v>10</v>
      </c>
      <c r="F191" s="1" t="s">
        <v>11</v>
      </c>
      <c r="G191" s="2">
        <v>42473</v>
      </c>
      <c r="H191" s="1" t="s">
        <v>32</v>
      </c>
    </row>
    <row r="192" spans="1:8" x14ac:dyDescent="0.2">
      <c r="A192" s="1" t="s">
        <v>322</v>
      </c>
      <c r="B192" s="1" t="s">
        <v>300</v>
      </c>
      <c r="C192">
        <v>1279184</v>
      </c>
      <c r="D192">
        <v>50000000</v>
      </c>
      <c r="E192" s="1" t="s">
        <v>10</v>
      </c>
      <c r="F192" s="1" t="s">
        <v>11</v>
      </c>
      <c r="G192" s="2">
        <v>43314</v>
      </c>
      <c r="H192" s="1" t="s">
        <v>20</v>
      </c>
    </row>
    <row r="193" spans="1:8" x14ac:dyDescent="0.2">
      <c r="A193" s="1" t="s">
        <v>323</v>
      </c>
      <c r="B193" s="1" t="s">
        <v>300</v>
      </c>
      <c r="C193">
        <v>88073</v>
      </c>
      <c r="D193">
        <v>10000000</v>
      </c>
      <c r="E193" s="1" t="s">
        <v>10</v>
      </c>
      <c r="F193" s="1" t="s">
        <v>11</v>
      </c>
      <c r="G193" s="2">
        <v>43290</v>
      </c>
      <c r="H193" s="1" t="s">
        <v>20</v>
      </c>
    </row>
    <row r="194" spans="1:8" x14ac:dyDescent="0.2">
      <c r="A194" s="1" t="s">
        <v>324</v>
      </c>
      <c r="B194" s="1" t="s">
        <v>300</v>
      </c>
      <c r="C194">
        <v>67000</v>
      </c>
      <c r="D194">
        <v>1000000</v>
      </c>
      <c r="E194" s="1" t="s">
        <v>10</v>
      </c>
      <c r="F194" s="1" t="s">
        <v>11</v>
      </c>
      <c r="G194" s="2">
        <v>43298</v>
      </c>
      <c r="H194" s="1" t="s">
        <v>20</v>
      </c>
    </row>
    <row r="195" spans="1:8" x14ac:dyDescent="0.2">
      <c r="A195" s="1" t="s">
        <v>325</v>
      </c>
      <c r="B195" s="1" t="s">
        <v>300</v>
      </c>
      <c r="C195">
        <v>159872</v>
      </c>
      <c r="D195">
        <v>10000000</v>
      </c>
      <c r="E195" s="1" t="s">
        <v>10</v>
      </c>
      <c r="F195" s="1" t="s">
        <v>11</v>
      </c>
      <c r="G195" s="2">
        <v>43312</v>
      </c>
      <c r="H195" s="1" t="s">
        <v>20</v>
      </c>
    </row>
    <row r="196" spans="1:8" x14ac:dyDescent="0.2">
      <c r="A196" s="1" t="s">
        <v>326</v>
      </c>
      <c r="B196" s="1" t="s">
        <v>300</v>
      </c>
      <c r="C196">
        <v>30847</v>
      </c>
      <c r="D196">
        <v>5000000</v>
      </c>
      <c r="E196" s="1" t="s">
        <v>10</v>
      </c>
      <c r="F196" s="1" t="s">
        <v>11</v>
      </c>
      <c r="G196" s="2">
        <v>43139</v>
      </c>
      <c r="H196" s="1" t="s">
        <v>327</v>
      </c>
    </row>
    <row r="197" spans="1:8" x14ac:dyDescent="0.2">
      <c r="A197" s="1" t="s">
        <v>328</v>
      </c>
      <c r="B197" s="1" t="s">
        <v>300</v>
      </c>
      <c r="C197">
        <v>188841</v>
      </c>
      <c r="D197">
        <v>5000000</v>
      </c>
      <c r="E197" s="1" t="s">
        <v>10</v>
      </c>
      <c r="F197" s="1" t="s">
        <v>11</v>
      </c>
      <c r="G197" s="2">
        <v>43272</v>
      </c>
      <c r="H197" s="1" t="s">
        <v>329</v>
      </c>
    </row>
    <row r="198" spans="1:8" x14ac:dyDescent="0.2">
      <c r="A198" s="1" t="s">
        <v>330</v>
      </c>
      <c r="B198" s="1" t="s">
        <v>300</v>
      </c>
      <c r="C198">
        <v>11622</v>
      </c>
      <c r="D198">
        <v>5000000</v>
      </c>
      <c r="E198" s="1" t="s">
        <v>10</v>
      </c>
      <c r="F198" s="1" t="s">
        <v>11</v>
      </c>
      <c r="G198" s="2">
        <v>43307</v>
      </c>
      <c r="H198" s="1" t="s">
        <v>20</v>
      </c>
    </row>
    <row r="199" spans="1:8" x14ac:dyDescent="0.2">
      <c r="A199" s="1" t="s">
        <v>331</v>
      </c>
      <c r="B199" s="1" t="s">
        <v>300</v>
      </c>
      <c r="C199">
        <v>95912</v>
      </c>
      <c r="D199">
        <v>5000000</v>
      </c>
      <c r="E199" s="1" t="s">
        <v>10</v>
      </c>
      <c r="F199" s="1" t="s">
        <v>11</v>
      </c>
      <c r="G199" s="2">
        <v>43311</v>
      </c>
      <c r="H199" s="1" t="s">
        <v>20</v>
      </c>
    </row>
    <row r="200" spans="1:8" x14ac:dyDescent="0.2">
      <c r="A200" s="1" t="s">
        <v>332</v>
      </c>
      <c r="B200" s="1" t="s">
        <v>300</v>
      </c>
      <c r="C200">
        <v>4034</v>
      </c>
      <c r="D200">
        <v>100000</v>
      </c>
      <c r="E200" s="1" t="s">
        <v>10</v>
      </c>
      <c r="F200" s="1" t="s">
        <v>11</v>
      </c>
      <c r="G200" s="2">
        <v>42258</v>
      </c>
      <c r="H200" s="1" t="s">
        <v>333</v>
      </c>
    </row>
    <row r="201" spans="1:8" x14ac:dyDescent="0.2">
      <c r="A201" s="1" t="s">
        <v>334</v>
      </c>
      <c r="B201" s="1" t="s">
        <v>300</v>
      </c>
      <c r="C201">
        <v>45964</v>
      </c>
      <c r="D201">
        <v>1000000</v>
      </c>
      <c r="E201" s="1" t="s">
        <v>10</v>
      </c>
      <c r="F201" s="1" t="s">
        <v>11</v>
      </c>
      <c r="G201" s="2">
        <v>43299</v>
      </c>
      <c r="H201" s="1" t="s">
        <v>335</v>
      </c>
    </row>
    <row r="202" spans="1:8" x14ac:dyDescent="0.2">
      <c r="A202" s="1" t="s">
        <v>336</v>
      </c>
      <c r="B202" s="1" t="s">
        <v>300</v>
      </c>
      <c r="C202">
        <v>14955</v>
      </c>
      <c r="D202">
        <v>1000000</v>
      </c>
      <c r="E202" s="1" t="s">
        <v>10</v>
      </c>
      <c r="F202" s="1" t="s">
        <v>11</v>
      </c>
      <c r="G202" s="2">
        <v>43311</v>
      </c>
      <c r="H202" s="1" t="s">
        <v>20</v>
      </c>
    </row>
    <row r="203" spans="1:8" x14ac:dyDescent="0.2">
      <c r="A203" s="1" t="s">
        <v>337</v>
      </c>
      <c r="B203" s="1" t="s">
        <v>300</v>
      </c>
      <c r="C203">
        <v>6903</v>
      </c>
      <c r="D203">
        <v>1000000</v>
      </c>
      <c r="E203" s="1" t="s">
        <v>10</v>
      </c>
      <c r="F203" s="1" t="s">
        <v>11</v>
      </c>
      <c r="G203" s="2">
        <v>43291</v>
      </c>
      <c r="H203" s="1" t="s">
        <v>338</v>
      </c>
    </row>
    <row r="204" spans="1:8" x14ac:dyDescent="0.2">
      <c r="A204" s="1" t="s">
        <v>339</v>
      </c>
      <c r="B204" s="1" t="s">
        <v>300</v>
      </c>
      <c r="C204">
        <v>31614</v>
      </c>
      <c r="D204">
        <v>10000000</v>
      </c>
      <c r="E204" s="1" t="s">
        <v>10</v>
      </c>
      <c r="F204" s="1" t="s">
        <v>11</v>
      </c>
      <c r="G204" s="2">
        <v>43301</v>
      </c>
      <c r="H204" s="1" t="s">
        <v>340</v>
      </c>
    </row>
    <row r="205" spans="1:8" x14ac:dyDescent="0.2">
      <c r="A205" s="1" t="s">
        <v>341</v>
      </c>
      <c r="B205" s="1" t="s">
        <v>300</v>
      </c>
      <c r="C205">
        <v>23055</v>
      </c>
      <c r="D205">
        <v>5000000</v>
      </c>
      <c r="E205" s="1" t="s">
        <v>10</v>
      </c>
      <c r="F205" s="1" t="s">
        <v>11</v>
      </c>
      <c r="G205" s="2">
        <v>43259</v>
      </c>
      <c r="H205" s="1" t="s">
        <v>20</v>
      </c>
    </row>
    <row r="206" spans="1:8" x14ac:dyDescent="0.2">
      <c r="A206" s="1" t="s">
        <v>342</v>
      </c>
      <c r="B206" s="1" t="s">
        <v>300</v>
      </c>
      <c r="C206">
        <v>19023</v>
      </c>
      <c r="D206">
        <v>1000000</v>
      </c>
      <c r="E206" s="1" t="s">
        <v>10</v>
      </c>
      <c r="F206" s="1" t="s">
        <v>11</v>
      </c>
      <c r="G206" s="2">
        <v>43313</v>
      </c>
      <c r="H206" s="1" t="s">
        <v>343</v>
      </c>
    </row>
    <row r="207" spans="1:8" x14ac:dyDescent="0.2">
      <c r="A207" s="1" t="s">
        <v>344</v>
      </c>
      <c r="B207" s="1" t="s">
        <v>300</v>
      </c>
      <c r="C207">
        <v>207372</v>
      </c>
      <c r="D207">
        <v>5000000</v>
      </c>
      <c r="E207" s="1" t="s">
        <v>10</v>
      </c>
      <c r="F207" s="1" t="s">
        <v>11</v>
      </c>
      <c r="G207" s="2">
        <v>43314</v>
      </c>
      <c r="H207" s="1" t="s">
        <v>345</v>
      </c>
    </row>
    <row r="208" spans="1:8" x14ac:dyDescent="0.2">
      <c r="A208" s="1" t="s">
        <v>346</v>
      </c>
      <c r="B208" s="1" t="s">
        <v>300</v>
      </c>
      <c r="C208">
        <v>1225</v>
      </c>
      <c r="D208">
        <v>100000</v>
      </c>
      <c r="E208" s="1" t="s">
        <v>10</v>
      </c>
      <c r="F208" s="1" t="s">
        <v>11</v>
      </c>
      <c r="G208" s="2">
        <v>43313</v>
      </c>
      <c r="H208" s="1" t="s">
        <v>347</v>
      </c>
    </row>
    <row r="209" spans="1:8" x14ac:dyDescent="0.2">
      <c r="A209" s="1" t="s">
        <v>348</v>
      </c>
      <c r="B209" s="1" t="s">
        <v>300</v>
      </c>
      <c r="C209">
        <v>380837</v>
      </c>
      <c r="D209">
        <v>10000000</v>
      </c>
      <c r="E209" s="1" t="s">
        <v>10</v>
      </c>
      <c r="F209" s="1" t="s">
        <v>11</v>
      </c>
      <c r="G209" s="2">
        <v>43285</v>
      </c>
      <c r="H209" s="1" t="s">
        <v>349</v>
      </c>
    </row>
    <row r="210" spans="1:8" x14ac:dyDescent="0.2">
      <c r="A210" s="1" t="s">
        <v>350</v>
      </c>
      <c r="B210" s="1" t="s">
        <v>300</v>
      </c>
      <c r="C210">
        <v>10600</v>
      </c>
      <c r="D210">
        <v>1000000</v>
      </c>
      <c r="E210" s="1" t="s">
        <v>10</v>
      </c>
      <c r="F210" s="1" t="s">
        <v>11</v>
      </c>
      <c r="G210" s="2">
        <v>43313</v>
      </c>
      <c r="H210" s="1" t="s">
        <v>351</v>
      </c>
    </row>
    <row r="211" spans="1:8" x14ac:dyDescent="0.2">
      <c r="A211" s="1" t="s">
        <v>352</v>
      </c>
      <c r="B211" s="1" t="s">
        <v>300</v>
      </c>
      <c r="C211">
        <v>74359</v>
      </c>
      <c r="D211">
        <v>1000000</v>
      </c>
      <c r="E211" s="1" t="s">
        <v>10</v>
      </c>
      <c r="F211" s="1" t="s">
        <v>11</v>
      </c>
      <c r="G211" s="2">
        <v>43308</v>
      </c>
      <c r="H211" s="1" t="s">
        <v>353</v>
      </c>
    </row>
    <row r="212" spans="1:8" x14ac:dyDescent="0.2">
      <c r="A212" s="1" t="s">
        <v>354</v>
      </c>
      <c r="B212" s="1" t="s">
        <v>300</v>
      </c>
      <c r="C212">
        <v>822</v>
      </c>
      <c r="D212">
        <v>100000</v>
      </c>
      <c r="E212" s="1" t="s">
        <v>10</v>
      </c>
      <c r="F212" s="1" t="s">
        <v>11</v>
      </c>
      <c r="G212" s="2">
        <v>43259</v>
      </c>
      <c r="H212" s="1" t="s">
        <v>58</v>
      </c>
    </row>
    <row r="213" spans="1:8" x14ac:dyDescent="0.2">
      <c r="A213" s="1" t="s">
        <v>355</v>
      </c>
      <c r="B213" s="1" t="s">
        <v>300</v>
      </c>
      <c r="C213">
        <v>80805</v>
      </c>
      <c r="D213">
        <v>5000000</v>
      </c>
      <c r="E213" s="1" t="s">
        <v>10</v>
      </c>
      <c r="F213" s="1" t="s">
        <v>11</v>
      </c>
      <c r="G213" s="2">
        <v>43157</v>
      </c>
      <c r="H213" s="1" t="s">
        <v>20</v>
      </c>
    </row>
    <row r="214" spans="1:8" x14ac:dyDescent="0.2">
      <c r="A214" s="1" t="s">
        <v>356</v>
      </c>
      <c r="B214" s="1" t="s">
        <v>300</v>
      </c>
      <c r="C214">
        <v>2287</v>
      </c>
      <c r="D214">
        <v>1000000</v>
      </c>
      <c r="E214" s="1" t="s">
        <v>10</v>
      </c>
      <c r="F214" s="1" t="s">
        <v>11</v>
      </c>
      <c r="G214" s="2">
        <v>43185</v>
      </c>
      <c r="H214" s="1" t="s">
        <v>357</v>
      </c>
    </row>
    <row r="215" spans="1:8" x14ac:dyDescent="0.2">
      <c r="A215" s="1" t="s">
        <v>358</v>
      </c>
      <c r="B215" s="1" t="s">
        <v>300</v>
      </c>
      <c r="C215">
        <v>4162</v>
      </c>
      <c r="D215">
        <v>100000</v>
      </c>
      <c r="E215" s="1" t="s">
        <v>10</v>
      </c>
      <c r="F215" s="1" t="s">
        <v>11</v>
      </c>
      <c r="G215" s="2">
        <v>43305</v>
      </c>
      <c r="H215" s="1" t="s">
        <v>359</v>
      </c>
    </row>
    <row r="216" spans="1:8" x14ac:dyDescent="0.2">
      <c r="A216" s="1" t="s">
        <v>360</v>
      </c>
      <c r="B216" s="1" t="s">
        <v>300</v>
      </c>
      <c r="C216">
        <v>14760</v>
      </c>
      <c r="D216">
        <v>50000000</v>
      </c>
      <c r="E216" s="1" t="s">
        <v>10</v>
      </c>
      <c r="F216" s="1" t="s">
        <v>11</v>
      </c>
      <c r="G216" s="2">
        <v>43131</v>
      </c>
      <c r="H216" s="1" t="s">
        <v>361</v>
      </c>
    </row>
    <row r="217" spans="1:8" x14ac:dyDescent="0.2">
      <c r="A217" s="1" t="s">
        <v>362</v>
      </c>
      <c r="B217" s="1" t="s">
        <v>300</v>
      </c>
      <c r="C217">
        <v>23243</v>
      </c>
      <c r="D217">
        <v>5000000</v>
      </c>
      <c r="E217" s="1" t="s">
        <v>10</v>
      </c>
      <c r="F217" s="1" t="s">
        <v>11</v>
      </c>
      <c r="G217" s="2">
        <v>43276</v>
      </c>
      <c r="H217" s="1" t="s">
        <v>20</v>
      </c>
    </row>
    <row r="218" spans="1:8" x14ac:dyDescent="0.2">
      <c r="A218" s="1" t="s">
        <v>363</v>
      </c>
      <c r="B218" s="1" t="s">
        <v>300</v>
      </c>
      <c r="C218">
        <v>8978</v>
      </c>
      <c r="D218">
        <v>1000000</v>
      </c>
      <c r="E218" s="1" t="s">
        <v>10</v>
      </c>
      <c r="F218" s="1" t="s">
        <v>11</v>
      </c>
      <c r="G218" s="2">
        <v>43306</v>
      </c>
      <c r="H218" s="1" t="s">
        <v>20</v>
      </c>
    </row>
    <row r="219" spans="1:8" x14ac:dyDescent="0.2">
      <c r="A219" s="1" t="s">
        <v>364</v>
      </c>
      <c r="B219" s="1" t="s">
        <v>300</v>
      </c>
      <c r="C219">
        <v>42492</v>
      </c>
      <c r="D219">
        <v>1000000</v>
      </c>
      <c r="E219" s="1" t="s">
        <v>10</v>
      </c>
      <c r="F219" s="1" t="s">
        <v>11</v>
      </c>
      <c r="G219" s="2">
        <v>43292</v>
      </c>
      <c r="H219" s="1" t="s">
        <v>20</v>
      </c>
    </row>
    <row r="220" spans="1:8" x14ac:dyDescent="0.2">
      <c r="A220" s="1" t="s">
        <v>365</v>
      </c>
      <c r="B220" s="1" t="s">
        <v>300</v>
      </c>
      <c r="C220">
        <v>286897</v>
      </c>
      <c r="D220">
        <v>10000000</v>
      </c>
      <c r="E220" s="1" t="s">
        <v>10</v>
      </c>
      <c r="F220" s="1" t="s">
        <v>11</v>
      </c>
      <c r="G220" s="2">
        <v>42885</v>
      </c>
      <c r="H220" s="1" t="s">
        <v>366</v>
      </c>
    </row>
    <row r="221" spans="1:8" x14ac:dyDescent="0.2">
      <c r="A221" s="1" t="s">
        <v>367</v>
      </c>
      <c r="B221" s="1" t="s">
        <v>300</v>
      </c>
      <c r="C221">
        <v>103755</v>
      </c>
      <c r="D221">
        <v>10000000</v>
      </c>
      <c r="E221" s="1" t="s">
        <v>10</v>
      </c>
      <c r="F221" s="1" t="s">
        <v>11</v>
      </c>
      <c r="G221" s="2">
        <v>43292</v>
      </c>
      <c r="H221" s="1" t="s">
        <v>368</v>
      </c>
    </row>
    <row r="222" spans="1:8" x14ac:dyDescent="0.2">
      <c r="A222" s="1" t="s">
        <v>369</v>
      </c>
      <c r="B222" s="1" t="s">
        <v>300</v>
      </c>
      <c r="C222">
        <v>46505</v>
      </c>
      <c r="D222">
        <v>1000000</v>
      </c>
      <c r="E222" s="1" t="s">
        <v>10</v>
      </c>
      <c r="F222" s="1" t="s">
        <v>11</v>
      </c>
      <c r="G222" s="2">
        <v>43314</v>
      </c>
      <c r="H222" s="1" t="s">
        <v>370</v>
      </c>
    </row>
    <row r="223" spans="1:8" x14ac:dyDescent="0.2">
      <c r="A223" s="1" t="s">
        <v>371</v>
      </c>
      <c r="B223" s="1" t="s">
        <v>300</v>
      </c>
      <c r="C223">
        <v>11442</v>
      </c>
      <c r="D223">
        <v>100000</v>
      </c>
      <c r="E223" s="1" t="s">
        <v>372</v>
      </c>
      <c r="F223" s="1" t="s">
        <v>11</v>
      </c>
      <c r="G223" s="2">
        <v>43184</v>
      </c>
      <c r="H223" s="1" t="s">
        <v>373</v>
      </c>
    </row>
    <row r="224" spans="1:8" x14ac:dyDescent="0.2">
      <c r="A224" s="1" t="s">
        <v>374</v>
      </c>
      <c r="B224" s="1" t="s">
        <v>300</v>
      </c>
      <c r="C224">
        <v>10295</v>
      </c>
      <c r="D224">
        <v>100000</v>
      </c>
      <c r="E224" s="1" t="s">
        <v>372</v>
      </c>
      <c r="F224" s="1" t="s">
        <v>11</v>
      </c>
      <c r="G224" s="2">
        <v>42836</v>
      </c>
      <c r="H224" s="1" t="s">
        <v>375</v>
      </c>
    </row>
    <row r="225" spans="1:8" x14ac:dyDescent="0.2">
      <c r="A225" s="1" t="s">
        <v>376</v>
      </c>
      <c r="B225" s="1" t="s">
        <v>300</v>
      </c>
      <c r="C225">
        <v>296</v>
      </c>
      <c r="D225">
        <v>50000</v>
      </c>
      <c r="E225" s="1" t="s">
        <v>10</v>
      </c>
      <c r="F225" s="1" t="s">
        <v>11</v>
      </c>
      <c r="G225" s="2">
        <v>43266</v>
      </c>
      <c r="H225" s="1" t="s">
        <v>243</v>
      </c>
    </row>
    <row r="226" spans="1:8" x14ac:dyDescent="0.2">
      <c r="A226" s="1" t="s">
        <v>377</v>
      </c>
      <c r="B226" s="1" t="s">
        <v>300</v>
      </c>
      <c r="C226">
        <v>29313</v>
      </c>
      <c r="D226">
        <v>5000000</v>
      </c>
      <c r="E226" s="1" t="s">
        <v>10</v>
      </c>
      <c r="F226" s="1" t="s">
        <v>11</v>
      </c>
      <c r="G226" s="2">
        <v>43311</v>
      </c>
      <c r="H226" s="1" t="s">
        <v>378</v>
      </c>
    </row>
    <row r="227" spans="1:8" x14ac:dyDescent="0.2">
      <c r="A227" s="1" t="s">
        <v>379</v>
      </c>
      <c r="B227" s="1" t="s">
        <v>300</v>
      </c>
      <c r="C227">
        <v>51507</v>
      </c>
      <c r="D227">
        <v>5000000</v>
      </c>
      <c r="E227" s="1" t="s">
        <v>10</v>
      </c>
      <c r="F227" s="1" t="s">
        <v>11</v>
      </c>
      <c r="G227" s="2">
        <v>43314</v>
      </c>
      <c r="H227" s="1" t="s">
        <v>20</v>
      </c>
    </row>
    <row r="228" spans="1:8" x14ac:dyDescent="0.2">
      <c r="A228" s="1" t="s">
        <v>380</v>
      </c>
      <c r="B228" s="1" t="s">
        <v>300</v>
      </c>
      <c r="C228">
        <v>1802</v>
      </c>
      <c r="D228">
        <v>100000</v>
      </c>
      <c r="E228" s="1" t="s">
        <v>10</v>
      </c>
      <c r="F228" s="1" t="s">
        <v>11</v>
      </c>
      <c r="G228" s="2">
        <v>43208</v>
      </c>
      <c r="H228" s="1" t="s">
        <v>381</v>
      </c>
    </row>
    <row r="229" spans="1:8" x14ac:dyDescent="0.2">
      <c r="A229" s="1" t="s">
        <v>382</v>
      </c>
      <c r="B229" s="1" t="s">
        <v>300</v>
      </c>
      <c r="C229">
        <v>1383</v>
      </c>
      <c r="D229">
        <v>100000</v>
      </c>
      <c r="E229" s="1" t="s">
        <v>10</v>
      </c>
      <c r="F229" s="1" t="s">
        <v>11</v>
      </c>
      <c r="G229" s="2">
        <v>43293</v>
      </c>
      <c r="H229" s="1" t="s">
        <v>383</v>
      </c>
    </row>
    <row r="230" spans="1:8" x14ac:dyDescent="0.2">
      <c r="A230" s="1" t="s">
        <v>384</v>
      </c>
      <c r="B230" s="1" t="s">
        <v>300</v>
      </c>
      <c r="C230">
        <v>23175</v>
      </c>
      <c r="D230">
        <v>1000000</v>
      </c>
      <c r="E230" s="1" t="s">
        <v>10</v>
      </c>
      <c r="F230" s="1" t="s">
        <v>11</v>
      </c>
      <c r="G230" s="2">
        <v>43294</v>
      </c>
      <c r="H230" s="1" t="s">
        <v>385</v>
      </c>
    </row>
    <row r="231" spans="1:8" x14ac:dyDescent="0.2">
      <c r="A231" s="1" t="s">
        <v>386</v>
      </c>
      <c r="B231" s="1" t="s">
        <v>300</v>
      </c>
      <c r="C231">
        <v>5868</v>
      </c>
      <c r="D231">
        <v>500000</v>
      </c>
      <c r="E231" s="1" t="s">
        <v>10</v>
      </c>
      <c r="F231" s="1" t="s">
        <v>11</v>
      </c>
      <c r="G231" s="2">
        <v>43284</v>
      </c>
      <c r="H231" s="1" t="s">
        <v>387</v>
      </c>
    </row>
    <row r="232" spans="1:8" x14ac:dyDescent="0.2">
      <c r="A232" s="1" t="s">
        <v>388</v>
      </c>
      <c r="B232" s="1" t="s">
        <v>300</v>
      </c>
      <c r="C232">
        <v>2111</v>
      </c>
      <c r="D232">
        <v>100000</v>
      </c>
      <c r="E232" s="1" t="s">
        <v>10</v>
      </c>
      <c r="F232" s="1" t="s">
        <v>11</v>
      </c>
      <c r="G232" s="2">
        <v>43311</v>
      </c>
      <c r="H232" s="1" t="s">
        <v>20</v>
      </c>
    </row>
    <row r="233" spans="1:8" x14ac:dyDescent="0.2">
      <c r="A233" s="1" t="s">
        <v>389</v>
      </c>
      <c r="B233" s="1" t="s">
        <v>300</v>
      </c>
      <c r="C233">
        <v>5448</v>
      </c>
      <c r="D233">
        <v>500000</v>
      </c>
      <c r="E233" s="1" t="s">
        <v>10</v>
      </c>
      <c r="F233" s="1" t="s">
        <v>11</v>
      </c>
      <c r="G233" s="2">
        <v>43306</v>
      </c>
      <c r="H233" s="1" t="s">
        <v>390</v>
      </c>
    </row>
    <row r="234" spans="1:8" x14ac:dyDescent="0.2">
      <c r="A234" s="1" t="s">
        <v>391</v>
      </c>
      <c r="B234" s="1" t="s">
        <v>300</v>
      </c>
      <c r="C234">
        <v>4159</v>
      </c>
      <c r="D234">
        <v>500000</v>
      </c>
      <c r="E234" s="1" t="s">
        <v>10</v>
      </c>
      <c r="F234" s="1" t="s">
        <v>11</v>
      </c>
      <c r="G234" s="2">
        <v>43301</v>
      </c>
      <c r="H234" s="1" t="s">
        <v>392</v>
      </c>
    </row>
    <row r="235" spans="1:8" x14ac:dyDescent="0.2">
      <c r="A235" s="1" t="s">
        <v>393</v>
      </c>
      <c r="B235" s="1" t="s">
        <v>300</v>
      </c>
      <c r="C235">
        <v>20815</v>
      </c>
      <c r="D235">
        <v>1000000</v>
      </c>
      <c r="E235" s="1" t="s">
        <v>10</v>
      </c>
      <c r="F235" s="1" t="s">
        <v>11</v>
      </c>
      <c r="G235" s="2">
        <v>43307</v>
      </c>
      <c r="H235" s="1" t="s">
        <v>394</v>
      </c>
    </row>
    <row r="236" spans="1:8" x14ac:dyDescent="0.2">
      <c r="A236" s="1" t="s">
        <v>395</v>
      </c>
      <c r="B236" s="1" t="s">
        <v>300</v>
      </c>
      <c r="C236">
        <v>78662</v>
      </c>
      <c r="D236">
        <v>1000000</v>
      </c>
      <c r="E236" s="1" t="s">
        <v>10</v>
      </c>
      <c r="F236" s="1" t="s">
        <v>11</v>
      </c>
      <c r="G236" s="2">
        <v>43144</v>
      </c>
      <c r="H236" s="1" t="s">
        <v>396</v>
      </c>
    </row>
    <row r="237" spans="1:8" x14ac:dyDescent="0.2">
      <c r="A237" s="1" t="s">
        <v>397</v>
      </c>
      <c r="B237" s="1" t="s">
        <v>300</v>
      </c>
      <c r="C237">
        <v>7149</v>
      </c>
      <c r="D237">
        <v>1000000</v>
      </c>
      <c r="E237" s="1" t="s">
        <v>10</v>
      </c>
      <c r="F237" s="1" t="s">
        <v>11</v>
      </c>
      <c r="G237" s="2">
        <v>43312</v>
      </c>
      <c r="H237" s="1" t="s">
        <v>398</v>
      </c>
    </row>
    <row r="238" spans="1:8" x14ac:dyDescent="0.2">
      <c r="A238" s="1" t="s">
        <v>399</v>
      </c>
      <c r="B238" s="1" t="s">
        <v>300</v>
      </c>
      <c r="C238">
        <v>3079</v>
      </c>
      <c r="D238">
        <v>100000</v>
      </c>
      <c r="E238" s="1" t="s">
        <v>10</v>
      </c>
      <c r="F238" s="1" t="s">
        <v>11</v>
      </c>
      <c r="G238" s="2">
        <v>43314</v>
      </c>
      <c r="H238" s="1" t="s">
        <v>400</v>
      </c>
    </row>
    <row r="239" spans="1:8" x14ac:dyDescent="0.2">
      <c r="A239" s="1" t="s">
        <v>401</v>
      </c>
      <c r="B239" s="1" t="s">
        <v>300</v>
      </c>
      <c r="C239">
        <v>5800</v>
      </c>
      <c r="D239">
        <v>100000</v>
      </c>
      <c r="E239" s="1" t="s">
        <v>10</v>
      </c>
      <c r="F239" s="1" t="s">
        <v>11</v>
      </c>
      <c r="G239" s="2">
        <v>43314</v>
      </c>
      <c r="H239" s="1" t="s">
        <v>400</v>
      </c>
    </row>
    <row r="240" spans="1:8" x14ac:dyDescent="0.2">
      <c r="A240" s="1" t="s">
        <v>402</v>
      </c>
      <c r="B240" s="1" t="s">
        <v>300</v>
      </c>
      <c r="C240">
        <v>6989</v>
      </c>
      <c r="D240">
        <v>1000000</v>
      </c>
      <c r="E240" s="1" t="s">
        <v>10</v>
      </c>
      <c r="F240" s="1" t="s">
        <v>11</v>
      </c>
      <c r="G240" s="2">
        <v>43297</v>
      </c>
      <c r="H240" s="1" t="s">
        <v>403</v>
      </c>
    </row>
    <row r="241" spans="1:8" x14ac:dyDescent="0.2">
      <c r="A241" s="1" t="s">
        <v>404</v>
      </c>
      <c r="B241" s="1" t="s">
        <v>300</v>
      </c>
      <c r="C241">
        <v>16422</v>
      </c>
      <c r="D241">
        <v>1000000</v>
      </c>
      <c r="E241" s="1" t="s">
        <v>10</v>
      </c>
      <c r="F241" s="1" t="s">
        <v>11</v>
      </c>
      <c r="G241" s="2">
        <v>43313</v>
      </c>
      <c r="H241" s="1" t="s">
        <v>405</v>
      </c>
    </row>
    <row r="242" spans="1:8" x14ac:dyDescent="0.2">
      <c r="A242" s="1" t="s">
        <v>406</v>
      </c>
      <c r="B242" s="1" t="s">
        <v>300</v>
      </c>
      <c r="C242">
        <v>108741</v>
      </c>
      <c r="D242">
        <v>10000000</v>
      </c>
      <c r="E242" s="1" t="s">
        <v>10</v>
      </c>
      <c r="F242" s="1" t="s">
        <v>11</v>
      </c>
      <c r="G242" s="2">
        <v>43301</v>
      </c>
      <c r="H242" s="1" t="s">
        <v>407</v>
      </c>
    </row>
    <row r="243" spans="1:8" x14ac:dyDescent="0.2">
      <c r="A243" s="1" t="s">
        <v>408</v>
      </c>
      <c r="B243" s="1" t="s">
        <v>300</v>
      </c>
      <c r="C243">
        <v>624</v>
      </c>
      <c r="D243">
        <v>100000</v>
      </c>
      <c r="E243" s="1" t="s">
        <v>10</v>
      </c>
      <c r="F243" s="1" t="s">
        <v>11</v>
      </c>
      <c r="G243" s="2">
        <v>43181</v>
      </c>
      <c r="H243" s="1" t="s">
        <v>409</v>
      </c>
    </row>
    <row r="244" spans="1:8" x14ac:dyDescent="0.2">
      <c r="A244" s="1" t="s">
        <v>410</v>
      </c>
      <c r="B244" s="1" t="s">
        <v>300</v>
      </c>
      <c r="C244">
        <v>1661</v>
      </c>
      <c r="D244">
        <v>100000</v>
      </c>
      <c r="E244" s="1" t="s">
        <v>10</v>
      </c>
      <c r="F244" s="1" t="s">
        <v>11</v>
      </c>
      <c r="G244" s="2">
        <v>43314</v>
      </c>
      <c r="H244" s="1" t="s">
        <v>411</v>
      </c>
    </row>
    <row r="245" spans="1:8" x14ac:dyDescent="0.2">
      <c r="A245" s="1" t="s">
        <v>412</v>
      </c>
      <c r="B245" s="1" t="s">
        <v>300</v>
      </c>
      <c r="C245">
        <v>97702</v>
      </c>
      <c r="D245">
        <v>5000000</v>
      </c>
      <c r="E245" s="1" t="s">
        <v>10</v>
      </c>
      <c r="F245" s="1" t="s">
        <v>11</v>
      </c>
      <c r="G245" s="2">
        <v>43292</v>
      </c>
      <c r="H245" s="1" t="s">
        <v>20</v>
      </c>
    </row>
    <row r="246" spans="1:8" x14ac:dyDescent="0.2">
      <c r="A246" s="1" t="s">
        <v>413</v>
      </c>
      <c r="B246" s="1" t="s">
        <v>300</v>
      </c>
      <c r="C246">
        <v>308</v>
      </c>
      <c r="D246">
        <v>50000</v>
      </c>
      <c r="E246" s="1" t="s">
        <v>10</v>
      </c>
      <c r="F246" s="1" t="s">
        <v>11</v>
      </c>
      <c r="G246" s="2">
        <v>43249</v>
      </c>
      <c r="H246" s="1" t="s">
        <v>414</v>
      </c>
    </row>
    <row r="247" spans="1:8" x14ac:dyDescent="0.2">
      <c r="A247" s="1" t="s">
        <v>415</v>
      </c>
      <c r="B247" s="1" t="s">
        <v>300</v>
      </c>
      <c r="C247">
        <v>5211</v>
      </c>
      <c r="D247">
        <v>1000000</v>
      </c>
      <c r="E247" s="1" t="s">
        <v>10</v>
      </c>
      <c r="F247" s="1" t="s">
        <v>11</v>
      </c>
      <c r="G247" s="2">
        <v>43311</v>
      </c>
      <c r="H247" s="1" t="s">
        <v>416</v>
      </c>
    </row>
    <row r="248" spans="1:8" x14ac:dyDescent="0.2">
      <c r="A248" s="1" t="s">
        <v>417</v>
      </c>
      <c r="B248" s="1" t="s">
        <v>300</v>
      </c>
      <c r="C248">
        <v>1058</v>
      </c>
      <c r="D248">
        <v>500000</v>
      </c>
      <c r="E248" s="1" t="s">
        <v>10</v>
      </c>
      <c r="F248" s="1" t="s">
        <v>11</v>
      </c>
      <c r="G248" s="2">
        <v>43280</v>
      </c>
      <c r="H248" s="1" t="s">
        <v>418</v>
      </c>
    </row>
    <row r="249" spans="1:8" x14ac:dyDescent="0.2">
      <c r="A249" s="1" t="s">
        <v>419</v>
      </c>
      <c r="B249" s="1" t="s">
        <v>300</v>
      </c>
      <c r="C249">
        <v>78172</v>
      </c>
      <c r="D249">
        <v>10000000</v>
      </c>
      <c r="E249" s="1" t="s">
        <v>10</v>
      </c>
      <c r="F249" s="1" t="s">
        <v>11</v>
      </c>
      <c r="G249" s="2">
        <v>43314</v>
      </c>
      <c r="H249" s="1" t="s">
        <v>20</v>
      </c>
    </row>
    <row r="250" spans="1:8" x14ac:dyDescent="0.2">
      <c r="A250" s="1" t="s">
        <v>420</v>
      </c>
      <c r="B250" s="1" t="s">
        <v>300</v>
      </c>
      <c r="C250">
        <v>413</v>
      </c>
      <c r="D250">
        <v>10000</v>
      </c>
      <c r="E250" s="1" t="s">
        <v>10</v>
      </c>
      <c r="F250" s="1" t="s">
        <v>11</v>
      </c>
      <c r="G250" s="2">
        <v>43306</v>
      </c>
      <c r="H250" s="1" t="s">
        <v>421</v>
      </c>
    </row>
    <row r="251" spans="1:8" x14ac:dyDescent="0.2">
      <c r="A251" s="1" t="s">
        <v>422</v>
      </c>
      <c r="B251" s="1" t="s">
        <v>423</v>
      </c>
      <c r="C251">
        <v>1013635</v>
      </c>
      <c r="D251">
        <v>10000000</v>
      </c>
      <c r="E251" s="1" t="s">
        <v>10</v>
      </c>
      <c r="F251" s="1" t="s">
        <v>19</v>
      </c>
      <c r="G251" s="2">
        <v>43312</v>
      </c>
      <c r="H251" s="1" t="s">
        <v>20</v>
      </c>
    </row>
    <row r="252" spans="1:8" x14ac:dyDescent="0.2">
      <c r="A252" s="1" t="s">
        <v>424</v>
      </c>
      <c r="B252" s="1" t="s">
        <v>423</v>
      </c>
      <c r="C252">
        <v>24005</v>
      </c>
      <c r="D252">
        <v>500000</v>
      </c>
      <c r="E252" s="1" t="s">
        <v>10</v>
      </c>
      <c r="F252" s="1" t="s">
        <v>425</v>
      </c>
      <c r="G252" s="2">
        <v>43285</v>
      </c>
      <c r="H252" s="1" t="s">
        <v>426</v>
      </c>
    </row>
    <row r="253" spans="1:8" x14ac:dyDescent="0.2">
      <c r="A253" s="1" t="s">
        <v>427</v>
      </c>
      <c r="B253" s="1" t="s">
        <v>423</v>
      </c>
      <c r="C253">
        <v>57106</v>
      </c>
      <c r="D253">
        <v>1000000</v>
      </c>
      <c r="E253" s="1" t="s">
        <v>10</v>
      </c>
      <c r="F253" s="1" t="s">
        <v>19</v>
      </c>
      <c r="G253" s="2">
        <v>43304</v>
      </c>
      <c r="H253" s="1" t="s">
        <v>428</v>
      </c>
    </row>
    <row r="254" spans="1:8" x14ac:dyDescent="0.2">
      <c r="A254" s="1" t="s">
        <v>429</v>
      </c>
      <c r="B254" s="1" t="s">
        <v>423</v>
      </c>
      <c r="C254">
        <v>2249</v>
      </c>
      <c r="D254">
        <v>500000</v>
      </c>
      <c r="E254" s="1" t="s">
        <v>10</v>
      </c>
      <c r="F254" s="1" t="s">
        <v>11</v>
      </c>
      <c r="G254" s="2">
        <v>43055</v>
      </c>
      <c r="H254" s="1" t="s">
        <v>430</v>
      </c>
    </row>
    <row r="255" spans="1:8" x14ac:dyDescent="0.2">
      <c r="A255" s="1" t="s">
        <v>431</v>
      </c>
      <c r="B255" s="1" t="s">
        <v>432</v>
      </c>
      <c r="C255">
        <v>516</v>
      </c>
      <c r="D255">
        <v>50000</v>
      </c>
      <c r="E255" s="1" t="s">
        <v>10</v>
      </c>
      <c r="F255" s="1" t="s">
        <v>11</v>
      </c>
      <c r="G255" s="2">
        <v>43315</v>
      </c>
      <c r="H255" s="1" t="s">
        <v>185</v>
      </c>
    </row>
    <row r="256" spans="1:8" x14ac:dyDescent="0.2">
      <c r="A256" s="1" t="s">
        <v>433</v>
      </c>
      <c r="B256" s="1" t="s">
        <v>423</v>
      </c>
      <c r="C256">
        <v>834</v>
      </c>
      <c r="D256">
        <v>50000</v>
      </c>
      <c r="E256" s="1" t="s">
        <v>10</v>
      </c>
      <c r="F256" s="1" t="s">
        <v>222</v>
      </c>
      <c r="G256" s="2">
        <v>43313</v>
      </c>
      <c r="H256" s="1" t="s">
        <v>60</v>
      </c>
    </row>
    <row r="257" spans="1:8" x14ac:dyDescent="0.2">
      <c r="A257" s="1" t="s">
        <v>434</v>
      </c>
      <c r="B257" s="1" t="s">
        <v>423</v>
      </c>
      <c r="C257">
        <v>1010</v>
      </c>
      <c r="D257">
        <v>50000</v>
      </c>
      <c r="E257" s="1" t="s">
        <v>10</v>
      </c>
      <c r="F257" s="1" t="s">
        <v>222</v>
      </c>
      <c r="G257" s="2">
        <v>43288</v>
      </c>
      <c r="H257" s="1" t="s">
        <v>58</v>
      </c>
    </row>
    <row r="258" spans="1:8" x14ac:dyDescent="0.2">
      <c r="A258" s="1" t="s">
        <v>435</v>
      </c>
      <c r="B258" s="1" t="s">
        <v>423</v>
      </c>
      <c r="C258">
        <v>238970</v>
      </c>
      <c r="D258">
        <v>1000000</v>
      </c>
      <c r="E258" s="1" t="s">
        <v>10</v>
      </c>
      <c r="F258" s="1" t="s">
        <v>19</v>
      </c>
      <c r="G258" s="2">
        <v>43290</v>
      </c>
      <c r="H258" s="1" t="s">
        <v>436</v>
      </c>
    </row>
    <row r="259" spans="1:8" x14ac:dyDescent="0.2">
      <c r="A259" s="1" t="s">
        <v>437</v>
      </c>
      <c r="B259" s="1" t="s">
        <v>423</v>
      </c>
      <c r="C259">
        <v>302</v>
      </c>
      <c r="D259">
        <v>10000</v>
      </c>
      <c r="E259" s="1" t="s">
        <v>10</v>
      </c>
      <c r="F259" s="1" t="s">
        <v>19</v>
      </c>
      <c r="G259" s="2">
        <v>43284</v>
      </c>
      <c r="H259" s="1" t="s">
        <v>25</v>
      </c>
    </row>
    <row r="260" spans="1:8" x14ac:dyDescent="0.2">
      <c r="A260" s="1" t="s">
        <v>438</v>
      </c>
      <c r="B260" s="1" t="s">
        <v>423</v>
      </c>
      <c r="C260">
        <v>438</v>
      </c>
      <c r="D260">
        <v>10000</v>
      </c>
      <c r="E260" s="1" t="s">
        <v>10</v>
      </c>
      <c r="F260" s="1" t="s">
        <v>11</v>
      </c>
      <c r="G260" s="2">
        <v>43096</v>
      </c>
      <c r="H260" s="1" t="s">
        <v>25</v>
      </c>
    </row>
    <row r="261" spans="1:8" x14ac:dyDescent="0.2">
      <c r="A261" s="1" t="s">
        <v>439</v>
      </c>
      <c r="B261" s="1" t="s">
        <v>423</v>
      </c>
      <c r="C261">
        <v>73</v>
      </c>
      <c r="D261">
        <v>10000</v>
      </c>
      <c r="E261" s="1" t="s">
        <v>10</v>
      </c>
      <c r="F261" s="1" t="s">
        <v>11</v>
      </c>
      <c r="G261" s="2">
        <v>43304</v>
      </c>
      <c r="H261" s="1" t="s">
        <v>189</v>
      </c>
    </row>
    <row r="262" spans="1:8" x14ac:dyDescent="0.2">
      <c r="A262" s="1" t="s">
        <v>440</v>
      </c>
      <c r="B262" s="1" t="s">
        <v>423</v>
      </c>
      <c r="C262">
        <v>39</v>
      </c>
      <c r="D262">
        <v>10000</v>
      </c>
      <c r="E262" s="1" t="s">
        <v>10</v>
      </c>
      <c r="F262" s="1" t="s">
        <v>53</v>
      </c>
      <c r="G262" s="2">
        <v>43284</v>
      </c>
      <c r="H262" s="1" t="s">
        <v>23</v>
      </c>
    </row>
    <row r="263" spans="1:8" x14ac:dyDescent="0.2">
      <c r="A263" s="1" t="s">
        <v>441</v>
      </c>
      <c r="B263" s="1" t="s">
        <v>423</v>
      </c>
      <c r="C263">
        <v>144</v>
      </c>
      <c r="D263">
        <v>10000</v>
      </c>
      <c r="E263" s="1" t="s">
        <v>10</v>
      </c>
      <c r="F263" s="1" t="s">
        <v>11</v>
      </c>
      <c r="G263" s="2">
        <v>43300</v>
      </c>
      <c r="H263" s="1" t="s">
        <v>102</v>
      </c>
    </row>
    <row r="264" spans="1:8" x14ac:dyDescent="0.2">
      <c r="A264" s="1" t="s">
        <v>442</v>
      </c>
      <c r="B264" s="1" t="s">
        <v>423</v>
      </c>
      <c r="C264">
        <v>2181</v>
      </c>
      <c r="D264">
        <v>100000</v>
      </c>
      <c r="E264" s="1" t="s">
        <v>10</v>
      </c>
      <c r="F264" s="1" t="s">
        <v>19</v>
      </c>
      <c r="G264" s="2">
        <v>43164</v>
      </c>
      <c r="H264" s="1" t="s">
        <v>443</v>
      </c>
    </row>
    <row r="265" spans="1:8" x14ac:dyDescent="0.2">
      <c r="A265" s="1" t="s">
        <v>444</v>
      </c>
      <c r="B265" s="1" t="s">
        <v>423</v>
      </c>
      <c r="C265">
        <v>93965</v>
      </c>
      <c r="D265">
        <v>5000000</v>
      </c>
      <c r="E265" s="1" t="s">
        <v>10</v>
      </c>
      <c r="F265" s="1" t="s">
        <v>19</v>
      </c>
      <c r="G265" s="2">
        <v>43284</v>
      </c>
      <c r="H265" s="1" t="s">
        <v>445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C5BF-2C09-C440-90F8-6DD215C8A5D7}">
  <dimension ref="A1:K270"/>
  <sheetViews>
    <sheetView tabSelected="1" zoomScale="150" zoomScaleNormal="150" workbookViewId="0">
      <selection activeCell="L1" sqref="L1"/>
    </sheetView>
  </sheetViews>
  <sheetFormatPr baseColWidth="10" defaultRowHeight="16" x14ac:dyDescent="0.2"/>
  <cols>
    <col min="1" max="1" width="80.6640625" bestFit="1" customWidth="1"/>
    <col min="2" max="2" width="9" bestFit="1" customWidth="1"/>
    <col min="3" max="4" width="15.6640625" bestFit="1" customWidth="1"/>
    <col min="5" max="5" width="21.6640625" bestFit="1" customWidth="1"/>
    <col min="9" max="9" width="16" bestFit="1" customWidth="1"/>
    <col min="10" max="10" width="10.83203125" style="3"/>
    <col min="11" max="11" width="17" bestFit="1" customWidth="1"/>
  </cols>
  <sheetData>
    <row r="1" spans="1:11" x14ac:dyDescent="0.2">
      <c r="A1" t="s">
        <v>0</v>
      </c>
      <c r="B1" t="s">
        <v>446</v>
      </c>
      <c r="C1" t="s">
        <v>447</v>
      </c>
      <c r="D1" t="s">
        <v>448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3" t="s">
        <v>6</v>
      </c>
      <c r="K1" t="s">
        <v>7</v>
      </c>
    </row>
    <row r="2" spans="1:11" x14ac:dyDescent="0.2">
      <c r="A2" s="1" t="s">
        <v>8</v>
      </c>
      <c r="B2">
        <v>4.0999999999999996</v>
      </c>
      <c r="C2" s="1" t="s">
        <v>449</v>
      </c>
      <c r="D2" s="1" t="s">
        <v>450</v>
      </c>
      <c r="E2" s="1" t="str">
        <f>VLOOKUP(playstore_apps_base_stats[[#This Row],[App]],playstore_apps_adv_stats!A2:B265,2, FALSE)</f>
        <v>Art &amp; Design</v>
      </c>
      <c r="F2" s="1">
        <f>VLOOKUP(playstore_apps_base_stats[[#This Row],[App]],playstore_apps_adv_stats!A2:C265,3,FALSE)</f>
        <v>159</v>
      </c>
      <c r="G2" s="1">
        <f>VLOOKUP(playstore_apps_base_stats[[#This Row],[App]],playstore_apps_adv_stats!A2:D265,4,FALSE)</f>
        <v>10000</v>
      </c>
      <c r="H2" s="1" t="str">
        <f>INDEX(playstore_apps_adv_stats!E2:E265,MATCH(playstore_apps_base_stats[[#This Row],[App]],playstore_apps_adv_stats[[#This Row],[App]],0))</f>
        <v>Free</v>
      </c>
      <c r="I2" s="1" t="str">
        <f>INDEX(playstore_apps_adv_stats!F2:F265,MATCH(playstore_apps_base_stats[[#This Row],[App]],playstore_apps_adv_stats[[#This Row],[App]],0))</f>
        <v>Everyone</v>
      </c>
      <c r="J2" s="3">
        <f>INDEX(playstore_apps_adv_stats!G2:G265,MATCH(playstore_apps_base_stats[[#This Row],[App]],playstore_apps_adv_stats[[#This Row],[App]],0))</f>
        <v>43107</v>
      </c>
      <c r="K2" s="1" t="str">
        <f>INDEX(playstore_apps_adv_stats!H2:H265,MATCH(playstore_apps_base_stats[[#This Row],[App]],playstore_apps_adv_stats[[#This Row],[App]],0))</f>
        <v>1.0.0</v>
      </c>
    </row>
    <row r="3" spans="1:11" x14ac:dyDescent="0.2">
      <c r="A3" s="1" t="s">
        <v>13</v>
      </c>
      <c r="B3">
        <v>3.9</v>
      </c>
      <c r="C3" s="1" t="s">
        <v>451</v>
      </c>
      <c r="D3" s="1" t="s">
        <v>450</v>
      </c>
      <c r="E3" s="1" t="str">
        <f>VLOOKUP(playstore_apps_base_stats[[#This Row],[App]],playstore_apps_adv_stats!A3:B266,2, FALSE)</f>
        <v>Art &amp; Design;Pretend Play</v>
      </c>
      <c r="F3" s="1">
        <f>VLOOKUP(playstore_apps_base_stats[[#This Row],[App]],playstore_apps_adv_stats!A3:C266,3,FALSE)</f>
        <v>967</v>
      </c>
      <c r="G3" s="1">
        <f>VLOOKUP(playstore_apps_base_stats[[#This Row],[App]],playstore_apps_adv_stats!A3:D266,4,FALSE)</f>
        <v>500000</v>
      </c>
      <c r="H3" s="1" t="str">
        <f>INDEX(playstore_apps_adv_stats!E3:E266,MATCH(playstore_apps_base_stats[[#This Row],[App]],playstore_apps_adv_stats[[#This Row],[App]],0))</f>
        <v>Free</v>
      </c>
      <c r="I3" s="1" t="str">
        <f>INDEX(playstore_apps_adv_stats!F3:F266,MATCH(playstore_apps_base_stats[[#This Row],[App]],playstore_apps_adv_stats[[#This Row],[App]],0))</f>
        <v>Everyone</v>
      </c>
      <c r="J3" s="3">
        <f>INDEX(playstore_apps_adv_stats!G3:G266,MATCH(playstore_apps_base_stats[[#This Row],[App]],playstore_apps_adv_stats[[#This Row],[App]],0))</f>
        <v>43115</v>
      </c>
      <c r="K3" s="1" t="str">
        <f>INDEX(playstore_apps_adv_stats!H3:H266,MATCH(playstore_apps_base_stats[[#This Row],[App]],playstore_apps_adv_stats[[#This Row],[App]],0))</f>
        <v>2.0.0</v>
      </c>
    </row>
    <row r="4" spans="1:11" x14ac:dyDescent="0.2">
      <c r="A4" s="1" t="s">
        <v>16</v>
      </c>
      <c r="B4">
        <v>4.7</v>
      </c>
      <c r="C4" s="1" t="s">
        <v>452</v>
      </c>
      <c r="D4" s="1" t="s">
        <v>450</v>
      </c>
      <c r="E4" s="1" t="str">
        <f>VLOOKUP(playstore_apps_base_stats[[#This Row],[App]],playstore_apps_adv_stats!A4:B267,2, FALSE)</f>
        <v>Art &amp; Design</v>
      </c>
      <c r="F4" s="1">
        <f>VLOOKUP(playstore_apps_base_stats[[#This Row],[App]],playstore_apps_adv_stats!A4:C267,3,FALSE)</f>
        <v>87510</v>
      </c>
      <c r="G4" s="1">
        <f>VLOOKUP(playstore_apps_base_stats[[#This Row],[App]],playstore_apps_adv_stats!A4:D267,4,FALSE)</f>
        <v>5000000</v>
      </c>
      <c r="H4" s="1" t="str">
        <f>INDEX(playstore_apps_adv_stats!E4:E267,MATCH(playstore_apps_base_stats[[#This Row],[App]],playstore_apps_adv_stats[[#This Row],[App]],0))</f>
        <v>Free</v>
      </c>
      <c r="I4" s="1" t="str">
        <f>INDEX(playstore_apps_adv_stats!F4:F267,MATCH(playstore_apps_base_stats[[#This Row],[App]],playstore_apps_adv_stats[[#This Row],[App]],0))</f>
        <v>Everyone</v>
      </c>
      <c r="J4" s="3">
        <f>INDEX(playstore_apps_adv_stats!G4:G267,MATCH(playstore_apps_base_stats[[#This Row],[App]],playstore_apps_adv_stats[[#This Row],[App]],0))</f>
        <v>43313</v>
      </c>
      <c r="K4" s="1" t="str">
        <f>INDEX(playstore_apps_adv_stats!H4:H267,MATCH(playstore_apps_base_stats[[#This Row],[App]],playstore_apps_adv_stats[[#This Row],[App]],0))</f>
        <v>1.2.4</v>
      </c>
    </row>
    <row r="5" spans="1:11" x14ac:dyDescent="0.2">
      <c r="A5" s="1" t="s">
        <v>18</v>
      </c>
      <c r="B5">
        <v>4.5</v>
      </c>
      <c r="C5" s="1" t="s">
        <v>453</v>
      </c>
      <c r="D5" s="1" t="s">
        <v>454</v>
      </c>
      <c r="E5" s="1" t="str">
        <f>VLOOKUP(playstore_apps_base_stats[[#This Row],[App]],playstore_apps_adv_stats!A5:B268,2, FALSE)</f>
        <v>Art &amp; Design</v>
      </c>
      <c r="F5" s="1">
        <f>VLOOKUP(playstore_apps_base_stats[[#This Row],[App]],playstore_apps_adv_stats!A5:C268,3,FALSE)</f>
        <v>215644</v>
      </c>
      <c r="G5" s="1">
        <f>VLOOKUP(playstore_apps_base_stats[[#This Row],[App]],playstore_apps_adv_stats!A5:D268,4,FALSE)</f>
        <v>50000000</v>
      </c>
      <c r="H5" s="1" t="str">
        <f>INDEX(playstore_apps_adv_stats!E5:E268,MATCH(playstore_apps_base_stats[[#This Row],[App]],playstore_apps_adv_stats[[#This Row],[App]],0))</f>
        <v>Free</v>
      </c>
      <c r="I5" s="1" t="str">
        <f>INDEX(playstore_apps_adv_stats!F5:F268,MATCH(playstore_apps_base_stats[[#This Row],[App]],playstore_apps_adv_stats[[#This Row],[App]],0))</f>
        <v>Teen</v>
      </c>
      <c r="J5" s="3">
        <f>INDEX(playstore_apps_adv_stats!G5:G268,MATCH(playstore_apps_base_stats[[#This Row],[App]],playstore_apps_adv_stats[[#This Row],[App]],0))</f>
        <v>43259</v>
      </c>
      <c r="K5" s="1" t="str">
        <f>INDEX(playstore_apps_adv_stats!H5:H268,MATCH(playstore_apps_base_stats[[#This Row],[App]],playstore_apps_adv_stats[[#This Row],[App]],0))</f>
        <v>Varies with device</v>
      </c>
    </row>
    <row r="6" spans="1:11" x14ac:dyDescent="0.2">
      <c r="A6" s="1" t="s">
        <v>21</v>
      </c>
      <c r="B6">
        <v>4.3</v>
      </c>
      <c r="C6" s="1" t="s">
        <v>455</v>
      </c>
      <c r="D6" s="1" t="s">
        <v>456</v>
      </c>
      <c r="E6" s="1" t="str">
        <f>VLOOKUP(playstore_apps_base_stats[[#This Row],[App]],playstore_apps_adv_stats!A6:B269,2, FALSE)</f>
        <v>Art &amp; Design;Creativity</v>
      </c>
      <c r="F6" s="1">
        <f>VLOOKUP(playstore_apps_base_stats[[#This Row],[App]],playstore_apps_adv_stats!A6:C269,3,FALSE)</f>
        <v>967</v>
      </c>
      <c r="G6" s="1">
        <f>VLOOKUP(playstore_apps_base_stats[[#This Row],[App]],playstore_apps_adv_stats!A6:D269,4,FALSE)</f>
        <v>100000</v>
      </c>
      <c r="H6" s="1" t="str">
        <f>INDEX(playstore_apps_adv_stats!E6:E269,MATCH(playstore_apps_base_stats[[#This Row],[App]],playstore_apps_adv_stats[[#This Row],[App]],0))</f>
        <v>Free</v>
      </c>
      <c r="I6" s="1" t="str">
        <f>INDEX(playstore_apps_adv_stats!F6:F269,MATCH(playstore_apps_base_stats[[#This Row],[App]],playstore_apps_adv_stats[[#This Row],[App]],0))</f>
        <v>Everyone</v>
      </c>
      <c r="J6" s="3">
        <f>INDEX(playstore_apps_adv_stats!G6:G269,MATCH(playstore_apps_base_stats[[#This Row],[App]],playstore_apps_adv_stats[[#This Row],[App]],0))</f>
        <v>43271</v>
      </c>
      <c r="K6" s="1" t="str">
        <f>INDEX(playstore_apps_adv_stats!H6:H269,MATCH(playstore_apps_base_stats[[#This Row],[App]],playstore_apps_adv_stats[[#This Row],[App]],0))</f>
        <v>1.1</v>
      </c>
    </row>
    <row r="7" spans="1:11" x14ac:dyDescent="0.2">
      <c r="A7" s="1" t="s">
        <v>24</v>
      </c>
      <c r="B7">
        <v>4.4000000000000004</v>
      </c>
      <c r="C7" s="1" t="s">
        <v>457</v>
      </c>
      <c r="D7" s="1" t="s">
        <v>458</v>
      </c>
      <c r="E7" s="1" t="str">
        <f>VLOOKUP(playstore_apps_base_stats[[#This Row],[App]],playstore_apps_adv_stats!A7:B270,2, FALSE)</f>
        <v>Art &amp; Design</v>
      </c>
      <c r="F7" s="1">
        <f>VLOOKUP(playstore_apps_base_stats[[#This Row],[App]],playstore_apps_adv_stats!A7:C270,3,FALSE)</f>
        <v>167</v>
      </c>
      <c r="G7" s="1">
        <f>VLOOKUP(playstore_apps_base_stats[[#This Row],[App]],playstore_apps_adv_stats!A7:D270,4,FALSE)</f>
        <v>50000</v>
      </c>
      <c r="H7" s="1" t="str">
        <f>INDEX(playstore_apps_adv_stats!E7:E270,MATCH(playstore_apps_base_stats[[#This Row],[App]],playstore_apps_adv_stats[[#This Row],[App]],0))</f>
        <v>Free</v>
      </c>
      <c r="I7" s="1" t="str">
        <f>INDEX(playstore_apps_adv_stats!F7:F270,MATCH(playstore_apps_base_stats[[#This Row],[App]],playstore_apps_adv_stats[[#This Row],[App]],0))</f>
        <v>Everyone</v>
      </c>
      <c r="J7" s="3">
        <f>INDEX(playstore_apps_adv_stats!G7:G270,MATCH(playstore_apps_base_stats[[#This Row],[App]],playstore_apps_adv_stats[[#This Row],[App]],0))</f>
        <v>42820</v>
      </c>
      <c r="K7" s="1" t="str">
        <f>INDEX(playstore_apps_adv_stats!H7:H270,MATCH(playstore_apps_base_stats[[#This Row],[App]],playstore_apps_adv_stats[[#This Row],[App]],0))</f>
        <v>1.0</v>
      </c>
    </row>
    <row r="8" spans="1:11" x14ac:dyDescent="0.2">
      <c r="A8" s="1" t="s">
        <v>26</v>
      </c>
      <c r="B8">
        <v>3.8</v>
      </c>
      <c r="C8" s="1" t="s">
        <v>449</v>
      </c>
      <c r="D8" s="1" t="s">
        <v>450</v>
      </c>
      <c r="E8" s="1" t="str">
        <f>VLOOKUP(playstore_apps_base_stats[[#This Row],[App]],playstore_apps_adv_stats!A8:B271,2, FALSE)</f>
        <v>Art &amp; Design</v>
      </c>
      <c r="F8" s="1">
        <f>VLOOKUP(playstore_apps_base_stats[[#This Row],[App]],playstore_apps_adv_stats!A8:C271,3,FALSE)</f>
        <v>178</v>
      </c>
      <c r="G8" s="1">
        <f>VLOOKUP(playstore_apps_base_stats[[#This Row],[App]],playstore_apps_adv_stats!A8:D271,4,FALSE)</f>
        <v>50000</v>
      </c>
      <c r="H8" s="1" t="str">
        <f>INDEX(playstore_apps_adv_stats!E8:E271,MATCH(playstore_apps_base_stats[[#This Row],[App]],playstore_apps_adv_stats[[#This Row],[App]],0))</f>
        <v>Free</v>
      </c>
      <c r="I8" s="1" t="str">
        <f>INDEX(playstore_apps_adv_stats!F8:F271,MATCH(playstore_apps_base_stats[[#This Row],[App]],playstore_apps_adv_stats[[#This Row],[App]],0))</f>
        <v>Everyone</v>
      </c>
      <c r="J8" s="3">
        <f>INDEX(playstore_apps_adv_stats!G8:G271,MATCH(playstore_apps_base_stats[[#This Row],[App]],playstore_apps_adv_stats[[#This Row],[App]],0))</f>
        <v>43216</v>
      </c>
      <c r="K8" s="1" t="str">
        <f>INDEX(playstore_apps_adv_stats!H8:H271,MATCH(playstore_apps_base_stats[[#This Row],[App]],playstore_apps_adv_stats[[#This Row],[App]],0))</f>
        <v>1.1</v>
      </c>
    </row>
    <row r="9" spans="1:11" x14ac:dyDescent="0.2">
      <c r="A9" s="1" t="s">
        <v>27</v>
      </c>
      <c r="B9">
        <v>4.0999999999999996</v>
      </c>
      <c r="C9" s="1" t="s">
        <v>459</v>
      </c>
      <c r="D9" s="1" t="s">
        <v>454</v>
      </c>
      <c r="E9" s="1" t="str">
        <f>VLOOKUP(playstore_apps_base_stats[[#This Row],[App]],playstore_apps_adv_stats!A9:B272,2, FALSE)</f>
        <v>Art &amp; Design</v>
      </c>
      <c r="F9" s="1">
        <f>VLOOKUP(playstore_apps_base_stats[[#This Row],[App]],playstore_apps_adv_stats!A9:C272,3,FALSE)</f>
        <v>36815</v>
      </c>
      <c r="G9" s="1">
        <f>VLOOKUP(playstore_apps_base_stats[[#This Row],[App]],playstore_apps_adv_stats!A9:D272,4,FALSE)</f>
        <v>1000000</v>
      </c>
      <c r="H9" s="1" t="str">
        <f>INDEX(playstore_apps_adv_stats!E9:E272,MATCH(playstore_apps_base_stats[[#This Row],[App]],playstore_apps_adv_stats[[#This Row],[App]],0))</f>
        <v>Free</v>
      </c>
      <c r="I9" s="1" t="str">
        <f>INDEX(playstore_apps_adv_stats!F9:F272,MATCH(playstore_apps_base_stats[[#This Row],[App]],playstore_apps_adv_stats[[#This Row],[App]],0))</f>
        <v>Everyone</v>
      </c>
      <c r="J9" s="3">
        <f>INDEX(playstore_apps_adv_stats!G9:G272,MATCH(playstore_apps_base_stats[[#This Row],[App]],playstore_apps_adv_stats[[#This Row],[App]],0))</f>
        <v>43265</v>
      </c>
      <c r="K9" s="1" t="str">
        <f>INDEX(playstore_apps_adv_stats!H9:H272,MATCH(playstore_apps_base_stats[[#This Row],[App]],playstore_apps_adv_stats[[#This Row],[App]],0))</f>
        <v>6.1.61.1</v>
      </c>
    </row>
    <row r="10" spans="1:11" x14ac:dyDescent="0.2">
      <c r="A10" s="1" t="s">
        <v>29</v>
      </c>
      <c r="B10">
        <v>4.4000000000000004</v>
      </c>
      <c r="C10" s="1" t="s">
        <v>460</v>
      </c>
      <c r="D10" s="1" t="s">
        <v>461</v>
      </c>
      <c r="E10" s="1" t="str">
        <f>VLOOKUP(playstore_apps_base_stats[[#This Row],[App]],playstore_apps_adv_stats!A10:B273,2, FALSE)</f>
        <v>Art &amp; Design</v>
      </c>
      <c r="F10" s="1">
        <f>VLOOKUP(playstore_apps_base_stats[[#This Row],[App]],playstore_apps_adv_stats!A10:C273,3,FALSE)</f>
        <v>13791</v>
      </c>
      <c r="G10" s="1">
        <f>VLOOKUP(playstore_apps_base_stats[[#This Row],[App]],playstore_apps_adv_stats!A10:D273,4,FALSE)</f>
        <v>1000000</v>
      </c>
      <c r="H10" s="1" t="str">
        <f>INDEX(playstore_apps_adv_stats!E10:E273,MATCH(playstore_apps_base_stats[[#This Row],[App]],playstore_apps_adv_stats[[#This Row],[App]],0))</f>
        <v>Free</v>
      </c>
      <c r="I10" s="1" t="str">
        <f>INDEX(playstore_apps_adv_stats!F10:F273,MATCH(playstore_apps_base_stats[[#This Row],[App]],playstore_apps_adv_stats[[#This Row],[App]],0))</f>
        <v>Everyone</v>
      </c>
      <c r="J10" s="3">
        <f>INDEX(playstore_apps_adv_stats!G10:G273,MATCH(playstore_apps_base_stats[[#This Row],[App]],playstore_apps_adv_stats[[#This Row],[App]],0))</f>
        <v>42998</v>
      </c>
      <c r="K10" s="1" t="str">
        <f>INDEX(playstore_apps_adv_stats!H10:H273,MATCH(playstore_apps_base_stats[[#This Row],[App]],playstore_apps_adv_stats[[#This Row],[App]],0))</f>
        <v>2.9.2</v>
      </c>
    </row>
    <row r="11" spans="1:11" x14ac:dyDescent="0.2">
      <c r="A11" s="1" t="s">
        <v>31</v>
      </c>
      <c r="B11">
        <v>4.7</v>
      </c>
      <c r="C11" s="1" t="s">
        <v>462</v>
      </c>
      <c r="D11" s="1" t="s">
        <v>450</v>
      </c>
      <c r="E11" s="1" t="str">
        <f>VLOOKUP(playstore_apps_base_stats[[#This Row],[App]],playstore_apps_adv_stats!A11:B274,2, FALSE)</f>
        <v>Art &amp; Design;Creativity</v>
      </c>
      <c r="F11" s="1">
        <f>VLOOKUP(playstore_apps_base_stats[[#This Row],[App]],playstore_apps_adv_stats!A11:C274,3,FALSE)</f>
        <v>121</v>
      </c>
      <c r="G11" s="1">
        <f>VLOOKUP(playstore_apps_base_stats[[#This Row],[App]],playstore_apps_adv_stats!A11:D274,4,FALSE)</f>
        <v>10000</v>
      </c>
      <c r="H11" s="1" t="str">
        <f>INDEX(playstore_apps_adv_stats!E11:E274,MATCH(playstore_apps_base_stats[[#This Row],[App]],playstore_apps_adv_stats[[#This Row],[App]],0))</f>
        <v>Free</v>
      </c>
      <c r="I11" s="1" t="str">
        <f>INDEX(playstore_apps_adv_stats!F11:F274,MATCH(playstore_apps_base_stats[[#This Row],[App]],playstore_apps_adv_stats[[#This Row],[App]],0))</f>
        <v>Everyone</v>
      </c>
      <c r="J11" s="3">
        <f>INDEX(playstore_apps_adv_stats!G11:G274,MATCH(playstore_apps_base_stats[[#This Row],[App]],playstore_apps_adv_stats[[#This Row],[App]],0))</f>
        <v>43284</v>
      </c>
      <c r="K11" s="1" t="str">
        <f>INDEX(playstore_apps_adv_stats!H11:H274,MATCH(playstore_apps_base_stats[[#This Row],[App]],playstore_apps_adv_stats[[#This Row],[App]],0))</f>
        <v>2.8</v>
      </c>
    </row>
    <row r="12" spans="1:11" x14ac:dyDescent="0.2">
      <c r="A12" s="1" t="s">
        <v>33</v>
      </c>
      <c r="B12">
        <v>4.4000000000000004</v>
      </c>
      <c r="C12" s="1" t="s">
        <v>463</v>
      </c>
      <c r="D12" s="1" t="s">
        <v>464</v>
      </c>
      <c r="E12" s="1" t="str">
        <f>VLOOKUP(playstore_apps_base_stats[[#This Row],[App]],playstore_apps_adv_stats!A12:B275,2, FALSE)</f>
        <v>Art &amp; Design</v>
      </c>
      <c r="F12" s="1">
        <f>VLOOKUP(playstore_apps_base_stats[[#This Row],[App]],playstore_apps_adv_stats!A12:C275,3,FALSE)</f>
        <v>13880</v>
      </c>
      <c r="G12" s="1">
        <f>VLOOKUP(playstore_apps_base_stats[[#This Row],[App]],playstore_apps_adv_stats!A12:D275,4,FALSE)</f>
        <v>1000000</v>
      </c>
      <c r="H12" s="1" t="str">
        <f>INDEX(playstore_apps_adv_stats!E12:E275,MATCH(playstore_apps_base_stats[[#This Row],[App]],playstore_apps_adv_stats[[#This Row],[App]],0))</f>
        <v>Free</v>
      </c>
      <c r="I12" s="1" t="str">
        <f>INDEX(playstore_apps_adv_stats!F12:F275,MATCH(playstore_apps_base_stats[[#This Row],[App]],playstore_apps_adv_stats[[#This Row],[App]],0))</f>
        <v>Everyone</v>
      </c>
      <c r="J12" s="3">
        <f>INDEX(playstore_apps_adv_stats!G12:G275,MATCH(playstore_apps_base_stats[[#This Row],[App]],playstore_apps_adv_stats[[#This Row],[App]],0))</f>
        <v>43035</v>
      </c>
      <c r="K12" s="1" t="str">
        <f>INDEX(playstore_apps_adv_stats!H12:H275,MATCH(playstore_apps_base_stats[[#This Row],[App]],playstore_apps_adv_stats[[#This Row],[App]],0))</f>
        <v>1.0.4</v>
      </c>
    </row>
    <row r="13" spans="1:11" x14ac:dyDescent="0.2">
      <c r="A13" s="1" t="s">
        <v>35</v>
      </c>
      <c r="B13">
        <v>4.4000000000000004</v>
      </c>
      <c r="C13" s="1" t="s">
        <v>465</v>
      </c>
      <c r="D13" s="1" t="s">
        <v>466</v>
      </c>
      <c r="E13" s="1" t="str">
        <f>VLOOKUP(playstore_apps_base_stats[[#This Row],[App]],playstore_apps_adv_stats!A13:B276,2, FALSE)</f>
        <v>Art &amp; Design</v>
      </c>
      <c r="F13" s="1">
        <f>VLOOKUP(playstore_apps_base_stats[[#This Row],[App]],playstore_apps_adv_stats!A13:C276,3,FALSE)</f>
        <v>8788</v>
      </c>
      <c r="G13" s="1">
        <f>VLOOKUP(playstore_apps_base_stats[[#This Row],[App]],playstore_apps_adv_stats!A13:D276,4,FALSE)</f>
        <v>1000000</v>
      </c>
      <c r="H13" s="1" t="str">
        <f>INDEX(playstore_apps_adv_stats!E13:E276,MATCH(playstore_apps_base_stats[[#This Row],[App]],playstore_apps_adv_stats[[#This Row],[App]],0))</f>
        <v>Free</v>
      </c>
      <c r="I13" s="1" t="str">
        <f>INDEX(playstore_apps_adv_stats!F13:F276,MATCH(playstore_apps_base_stats[[#This Row],[App]],playstore_apps_adv_stats[[#This Row],[App]],0))</f>
        <v>Everyone</v>
      </c>
      <c r="J13" s="3">
        <f>INDEX(playstore_apps_adv_stats!G13:G276,MATCH(playstore_apps_base_stats[[#This Row],[App]],playstore_apps_adv_stats[[#This Row],[App]],0))</f>
        <v>43312</v>
      </c>
      <c r="K13" s="1" t="str">
        <f>INDEX(playstore_apps_adv_stats!H13:H276,MATCH(playstore_apps_base_stats[[#This Row],[App]],playstore_apps_adv_stats[[#This Row],[App]],0))</f>
        <v>1.0.15</v>
      </c>
    </row>
    <row r="14" spans="1:11" x14ac:dyDescent="0.2">
      <c r="A14" s="1" t="s">
        <v>37</v>
      </c>
      <c r="B14">
        <v>4.2</v>
      </c>
      <c r="C14" s="1" t="s">
        <v>467</v>
      </c>
      <c r="D14" s="1" t="s">
        <v>464</v>
      </c>
      <c r="E14" s="1" t="str">
        <f>VLOOKUP(playstore_apps_base_stats[[#This Row],[App]],playstore_apps_adv_stats!A14:B277,2, FALSE)</f>
        <v>Art &amp; Design</v>
      </c>
      <c r="F14" s="1">
        <f>VLOOKUP(playstore_apps_base_stats[[#This Row],[App]],playstore_apps_adv_stats!A14:C277,3,FALSE)</f>
        <v>44829</v>
      </c>
      <c r="G14" s="1">
        <f>VLOOKUP(playstore_apps_base_stats[[#This Row],[App]],playstore_apps_adv_stats!A14:D277,4,FALSE)</f>
        <v>10000000</v>
      </c>
      <c r="H14" s="1" t="str">
        <f>INDEX(playstore_apps_adv_stats!E14:E277,MATCH(playstore_apps_base_stats[[#This Row],[App]],playstore_apps_adv_stats[[#This Row],[App]],0))</f>
        <v>Free</v>
      </c>
      <c r="I14" s="1" t="str">
        <f>INDEX(playstore_apps_adv_stats!F14:F277,MATCH(playstore_apps_base_stats[[#This Row],[App]],playstore_apps_adv_stats[[#This Row],[App]],0))</f>
        <v>Teen</v>
      </c>
      <c r="J14" s="3">
        <f>INDEX(playstore_apps_adv_stats!G14:G277,MATCH(playstore_apps_base_stats[[#This Row],[App]],playstore_apps_adv_stats[[#This Row],[App]],0))</f>
        <v>43192</v>
      </c>
      <c r="K14" s="1" t="str">
        <f>INDEX(playstore_apps_adv_stats!H14:H277,MATCH(playstore_apps_base_stats[[#This Row],[App]],playstore_apps_adv_stats[[#This Row],[App]],0))</f>
        <v>3.8</v>
      </c>
    </row>
    <row r="15" spans="1:11" x14ac:dyDescent="0.2">
      <c r="A15" s="1" t="s">
        <v>39</v>
      </c>
      <c r="B15">
        <v>4.5999999999999996</v>
      </c>
      <c r="C15" s="1" t="s">
        <v>468</v>
      </c>
      <c r="D15" s="1" t="s">
        <v>456</v>
      </c>
      <c r="E15" s="1" t="str">
        <f>VLOOKUP(playstore_apps_base_stats[[#This Row],[App]],playstore_apps_adv_stats!A15:B278,2, FALSE)</f>
        <v>Art &amp; Design</v>
      </c>
      <c r="F15" s="1">
        <f>VLOOKUP(playstore_apps_base_stats[[#This Row],[App]],playstore_apps_adv_stats!A15:C278,3,FALSE)</f>
        <v>4326</v>
      </c>
      <c r="G15" s="1">
        <f>VLOOKUP(playstore_apps_base_stats[[#This Row],[App]],playstore_apps_adv_stats!A15:D278,4,FALSE)</f>
        <v>100000</v>
      </c>
      <c r="H15" s="1" t="str">
        <f>INDEX(playstore_apps_adv_stats!E15:E278,MATCH(playstore_apps_base_stats[[#This Row],[App]],playstore_apps_adv_stats[[#This Row],[App]],0))</f>
        <v>Free</v>
      </c>
      <c r="I15" s="1" t="str">
        <f>INDEX(playstore_apps_adv_stats!F15:F278,MATCH(playstore_apps_base_stats[[#This Row],[App]],playstore_apps_adv_stats[[#This Row],[App]],0))</f>
        <v>Everyone</v>
      </c>
      <c r="J15" s="3">
        <f>INDEX(playstore_apps_adv_stats!G15:G278,MATCH(playstore_apps_base_stats[[#This Row],[App]],playstore_apps_adv_stats[[#This Row],[App]],0))</f>
        <v>43277</v>
      </c>
      <c r="K15" s="1" t="str">
        <f>INDEX(playstore_apps_adv_stats!H15:H278,MATCH(playstore_apps_base_stats[[#This Row],[App]],playstore_apps_adv_stats[[#This Row],[App]],0))</f>
        <v>1.0.4</v>
      </c>
    </row>
    <row r="16" spans="1:11" x14ac:dyDescent="0.2">
      <c r="A16" s="1" t="s">
        <v>40</v>
      </c>
      <c r="B16">
        <v>4.4000000000000004</v>
      </c>
      <c r="C16" s="1" t="s">
        <v>469</v>
      </c>
      <c r="D16" s="1" t="s">
        <v>458</v>
      </c>
      <c r="E16" s="1" t="str">
        <f>VLOOKUP(playstore_apps_base_stats[[#This Row],[App]],playstore_apps_adv_stats!A16:B279,2, FALSE)</f>
        <v>Art &amp; Design</v>
      </c>
      <c r="F16" s="1">
        <f>VLOOKUP(playstore_apps_base_stats[[#This Row],[App]],playstore_apps_adv_stats!A16:C279,3,FALSE)</f>
        <v>1518</v>
      </c>
      <c r="G16" s="1">
        <f>VLOOKUP(playstore_apps_base_stats[[#This Row],[App]],playstore_apps_adv_stats!A16:D279,4,FALSE)</f>
        <v>100000</v>
      </c>
      <c r="H16" s="1" t="str">
        <f>INDEX(playstore_apps_adv_stats!E16:E279,MATCH(playstore_apps_base_stats[[#This Row],[App]],playstore_apps_adv_stats[[#This Row],[App]],0))</f>
        <v>Free</v>
      </c>
      <c r="I16" s="1" t="str">
        <f>INDEX(playstore_apps_adv_stats!F16:F279,MATCH(playstore_apps_base_stats[[#This Row],[App]],playstore_apps_adv_stats[[#This Row],[App]],0))</f>
        <v>Everyone</v>
      </c>
      <c r="J16" s="3">
        <f>INDEX(playstore_apps_adv_stats!G16:G279,MATCH(playstore_apps_base_stats[[#This Row],[App]],playstore_apps_adv_stats[[#This Row],[App]],0))</f>
        <v>43315</v>
      </c>
      <c r="K16" s="1" t="str">
        <f>INDEX(playstore_apps_adv_stats!H16:H279,MATCH(playstore_apps_base_stats[[#This Row],[App]],playstore_apps_adv_stats[[#This Row],[App]],0))</f>
        <v>1.2.3</v>
      </c>
    </row>
    <row r="17" spans="1:11" x14ac:dyDescent="0.2">
      <c r="A17" s="1" t="s">
        <v>42</v>
      </c>
      <c r="B17">
        <v>4.7</v>
      </c>
      <c r="C17" s="1" t="s">
        <v>470</v>
      </c>
      <c r="D17" s="1" t="s">
        <v>464</v>
      </c>
      <c r="E17" s="1" t="str">
        <f>VLOOKUP(playstore_apps_base_stats[[#This Row],[App]],playstore_apps_adv_stats!A17:B280,2, FALSE)</f>
        <v>Art &amp; Design</v>
      </c>
      <c r="F17" s="1">
        <f>VLOOKUP(playstore_apps_base_stats[[#This Row],[App]],playstore_apps_adv_stats!A17:C280,3,FALSE)</f>
        <v>3632</v>
      </c>
      <c r="G17" s="1">
        <f>VLOOKUP(playstore_apps_base_stats[[#This Row],[App]],playstore_apps_adv_stats!A17:D280,4,FALSE)</f>
        <v>500000</v>
      </c>
      <c r="H17" s="1" t="str">
        <f>INDEX(playstore_apps_adv_stats!E17:E280,MATCH(playstore_apps_base_stats[[#This Row],[App]],playstore_apps_adv_stats[[#This Row],[App]],0))</f>
        <v>Free</v>
      </c>
      <c r="I17" s="1" t="str">
        <f>INDEX(playstore_apps_adv_stats!F17:F280,MATCH(playstore_apps_base_stats[[#This Row],[App]],playstore_apps_adv_stats[[#This Row],[App]],0))</f>
        <v>Everyone</v>
      </c>
      <c r="J17" s="3">
        <f>INDEX(playstore_apps_adv_stats!G17:G280,MATCH(playstore_apps_base_stats[[#This Row],[App]],playstore_apps_adv_stats[[#This Row],[App]],0))</f>
        <v>43312</v>
      </c>
      <c r="K17" s="1" t="str">
        <f>INDEX(playstore_apps_adv_stats!H17:H280,MATCH(playstore_apps_base_stats[[#This Row],[App]],playstore_apps_adv_stats[[#This Row],[App]],0))</f>
        <v>3.1</v>
      </c>
    </row>
    <row r="18" spans="1:11" x14ac:dyDescent="0.2">
      <c r="A18" s="1" t="s">
        <v>44</v>
      </c>
      <c r="B18">
        <v>4.5</v>
      </c>
      <c r="C18" s="1" t="s">
        <v>471</v>
      </c>
      <c r="D18" s="1" t="s">
        <v>458</v>
      </c>
      <c r="E18" s="1" t="str">
        <f>VLOOKUP(playstore_apps_base_stats[[#This Row],[App]],playstore_apps_adv_stats!A18:B281,2, FALSE)</f>
        <v>Art &amp; Design</v>
      </c>
      <c r="F18" s="1">
        <f>VLOOKUP(playstore_apps_base_stats[[#This Row],[App]],playstore_apps_adv_stats!A18:C281,3,FALSE)</f>
        <v>27</v>
      </c>
      <c r="G18" s="1">
        <f>VLOOKUP(playstore_apps_base_stats[[#This Row],[App]],playstore_apps_adv_stats!A18:D281,4,FALSE)</f>
        <v>10000</v>
      </c>
      <c r="H18" s="1" t="str">
        <f>INDEX(playstore_apps_adv_stats!E18:E281,MATCH(playstore_apps_base_stats[[#This Row],[App]],playstore_apps_adv_stats[[#This Row],[App]],0))</f>
        <v>Free</v>
      </c>
      <c r="I18" s="1" t="str">
        <f>INDEX(playstore_apps_adv_stats!F18:F281,MATCH(playstore_apps_base_stats[[#This Row],[App]],playstore_apps_adv_stats[[#This Row],[App]],0))</f>
        <v>Everyone</v>
      </c>
      <c r="J18" s="3">
        <f>INDEX(playstore_apps_adv_stats!G18:G281,MATCH(playstore_apps_base_stats[[#This Row],[App]],playstore_apps_adv_stats[[#This Row],[App]],0))</f>
        <v>43046</v>
      </c>
      <c r="K18" s="1" t="str">
        <f>INDEX(playstore_apps_adv_stats!H18:H281,MATCH(playstore_apps_base_stats[[#This Row],[App]],playstore_apps_adv_stats[[#This Row],[App]],0))</f>
        <v>1.0</v>
      </c>
    </row>
    <row r="19" spans="1:11" x14ac:dyDescent="0.2">
      <c r="A19" s="1" t="s">
        <v>45</v>
      </c>
      <c r="B19">
        <v>4.3</v>
      </c>
      <c r="C19" s="1" t="s">
        <v>472</v>
      </c>
      <c r="D19" s="1" t="s">
        <v>450</v>
      </c>
      <c r="E19" s="1" t="str">
        <f>VLOOKUP(playstore_apps_base_stats[[#This Row],[App]],playstore_apps_adv_stats!A19:B282,2, FALSE)</f>
        <v>Art &amp; Design</v>
      </c>
      <c r="F19" s="1">
        <f>VLOOKUP(playstore_apps_base_stats[[#This Row],[App]],playstore_apps_adv_stats!A19:C282,3,FALSE)</f>
        <v>194216</v>
      </c>
      <c r="G19" s="1">
        <f>VLOOKUP(playstore_apps_base_stats[[#This Row],[App]],playstore_apps_adv_stats!A19:D282,4,FALSE)</f>
        <v>5000000</v>
      </c>
      <c r="H19" s="1" t="str">
        <f>INDEX(playstore_apps_adv_stats!E19:E282,MATCH(playstore_apps_base_stats[[#This Row],[App]],playstore_apps_adv_stats[[#This Row],[App]],0))</f>
        <v>Free</v>
      </c>
      <c r="I19" s="1" t="str">
        <f>INDEX(playstore_apps_adv_stats!F19:F282,MATCH(playstore_apps_base_stats[[#This Row],[App]],playstore_apps_adv_stats[[#This Row],[App]],0))</f>
        <v>Everyone</v>
      </c>
      <c r="J19" s="3">
        <f>INDEX(playstore_apps_adv_stats!G19:G282,MATCH(playstore_apps_base_stats[[#This Row],[App]],playstore_apps_adv_stats[[#This Row],[App]],0))</f>
        <v>43315</v>
      </c>
      <c r="K19" s="1" t="str">
        <f>INDEX(playstore_apps_adv_stats!H19:H282,MATCH(playstore_apps_base_stats[[#This Row],[App]],playstore_apps_adv_stats[[#This Row],[App]],0))</f>
        <v>2.2.5</v>
      </c>
    </row>
    <row r="20" spans="1:11" x14ac:dyDescent="0.2">
      <c r="A20" s="1" t="s">
        <v>47</v>
      </c>
      <c r="B20">
        <v>4.5999999999999996</v>
      </c>
      <c r="C20" s="1" t="s">
        <v>473</v>
      </c>
      <c r="D20" s="1" t="s">
        <v>464</v>
      </c>
      <c r="E20" s="1" t="str">
        <f>VLOOKUP(playstore_apps_base_stats[[#This Row],[App]],playstore_apps_adv_stats!A20:B283,2, FALSE)</f>
        <v>Art &amp; Design</v>
      </c>
      <c r="F20" s="1">
        <f>VLOOKUP(playstore_apps_base_stats[[#This Row],[App]],playstore_apps_adv_stats!A20:C283,3,FALSE)</f>
        <v>224399</v>
      </c>
      <c r="G20" s="1">
        <f>VLOOKUP(playstore_apps_base_stats[[#This Row],[App]],playstore_apps_adv_stats!A20:D283,4,FALSE)</f>
        <v>10000000</v>
      </c>
      <c r="H20" s="1" t="str">
        <f>INDEX(playstore_apps_adv_stats!E20:E283,MATCH(playstore_apps_base_stats[[#This Row],[App]],playstore_apps_adv_stats[[#This Row],[App]],0))</f>
        <v>Free</v>
      </c>
      <c r="I20" s="1" t="str">
        <f>INDEX(playstore_apps_adv_stats!F20:F283,MATCH(playstore_apps_base_stats[[#This Row],[App]],playstore_apps_adv_stats[[#This Row],[App]],0))</f>
        <v>Everyone</v>
      </c>
      <c r="J20" s="3">
        <f>INDEX(playstore_apps_adv_stats!G20:G283,MATCH(playstore_apps_base_stats[[#This Row],[App]],playstore_apps_adv_stats[[#This Row],[App]],0))</f>
        <v>43311</v>
      </c>
      <c r="K20" s="1" t="str">
        <f>INDEX(playstore_apps_adv_stats!H20:H283,MATCH(playstore_apps_base_stats[[#This Row],[App]],playstore_apps_adv_stats[[#This Row],[App]],0))</f>
        <v>5.5.4</v>
      </c>
    </row>
    <row r="21" spans="1:11" x14ac:dyDescent="0.2">
      <c r="A21" s="1" t="s">
        <v>49</v>
      </c>
      <c r="B21">
        <v>4</v>
      </c>
      <c r="C21" s="1" t="s">
        <v>451</v>
      </c>
      <c r="D21" s="1" t="s">
        <v>464</v>
      </c>
      <c r="E21" s="1" t="str">
        <f>VLOOKUP(playstore_apps_base_stats[[#This Row],[App]],playstore_apps_adv_stats!A21:B284,2, FALSE)</f>
        <v>Art &amp; Design</v>
      </c>
      <c r="F21" s="1">
        <f>VLOOKUP(playstore_apps_base_stats[[#This Row],[App]],playstore_apps_adv_stats!A21:C284,3,FALSE)</f>
        <v>450</v>
      </c>
      <c r="G21" s="1">
        <f>VLOOKUP(playstore_apps_base_stats[[#This Row],[App]],playstore_apps_adv_stats!A21:D284,4,FALSE)</f>
        <v>100000</v>
      </c>
      <c r="H21" s="1" t="str">
        <f>INDEX(playstore_apps_adv_stats!E21:E284,MATCH(playstore_apps_base_stats[[#This Row],[App]],playstore_apps_adv_stats[[#This Row],[App]],0))</f>
        <v>Free</v>
      </c>
      <c r="I21" s="1" t="str">
        <f>INDEX(playstore_apps_adv_stats!F21:F284,MATCH(playstore_apps_base_stats[[#This Row],[App]],playstore_apps_adv_stats[[#This Row],[App]],0))</f>
        <v>Everyone</v>
      </c>
      <c r="J21" s="3">
        <f>INDEX(playstore_apps_adv_stats!G21:G284,MATCH(playstore_apps_base_stats[[#This Row],[App]],playstore_apps_adv_stats[[#This Row],[App]],0))</f>
        <v>43210</v>
      </c>
      <c r="K21" s="1" t="str">
        <f>INDEX(playstore_apps_adv_stats!H21:H284,MATCH(playstore_apps_base_stats[[#This Row],[App]],playstore_apps_adv_stats[[#This Row],[App]],0))</f>
        <v>4.0</v>
      </c>
    </row>
    <row r="22" spans="1:11" x14ac:dyDescent="0.2">
      <c r="A22" s="1" t="s">
        <v>51</v>
      </c>
      <c r="B22">
        <v>4.0999999999999996</v>
      </c>
      <c r="C22" s="1" t="s">
        <v>465</v>
      </c>
      <c r="D22" s="1" t="s">
        <v>450</v>
      </c>
      <c r="E22" s="1" t="str">
        <f>VLOOKUP(playstore_apps_base_stats[[#This Row],[App]],playstore_apps_adv_stats!A22:B285,2, FALSE)</f>
        <v>Art &amp; Design</v>
      </c>
      <c r="F22" s="1">
        <f>VLOOKUP(playstore_apps_base_stats[[#This Row],[App]],playstore_apps_adv_stats!A22:C285,3,FALSE)</f>
        <v>654</v>
      </c>
      <c r="G22" s="1">
        <f>VLOOKUP(playstore_apps_base_stats[[#This Row],[App]],playstore_apps_adv_stats!A22:D285,4,FALSE)</f>
        <v>100000</v>
      </c>
      <c r="H22" s="1" t="str">
        <f>INDEX(playstore_apps_adv_stats!E22:E285,MATCH(playstore_apps_base_stats[[#This Row],[App]],playstore_apps_adv_stats[[#This Row],[App]],0))</f>
        <v>Free</v>
      </c>
      <c r="I22" s="1" t="str">
        <f>INDEX(playstore_apps_adv_stats!F22:F285,MATCH(playstore_apps_base_stats[[#This Row],[App]],playstore_apps_adv_stats[[#This Row],[App]],0))</f>
        <v>Everyone</v>
      </c>
      <c r="J22" s="3">
        <f>INDEX(playstore_apps_adv_stats!G22:G285,MATCH(playstore_apps_base_stats[[#This Row],[App]],playstore_apps_adv_stats[[#This Row],[App]],0))</f>
        <v>43179</v>
      </c>
      <c r="K22" s="1" t="str">
        <f>INDEX(playstore_apps_adv_stats!H22:H285,MATCH(playstore_apps_base_stats[[#This Row],[App]],playstore_apps_adv_stats[[#This Row],[App]],0))</f>
        <v>1.1</v>
      </c>
    </row>
    <row r="23" spans="1:11" x14ac:dyDescent="0.2">
      <c r="A23" s="1" t="s">
        <v>52</v>
      </c>
      <c r="B23">
        <v>4.7</v>
      </c>
      <c r="C23" s="1" t="s">
        <v>474</v>
      </c>
      <c r="D23" s="1" t="s">
        <v>450</v>
      </c>
      <c r="E23" s="1" t="str">
        <f>VLOOKUP(playstore_apps_base_stats[[#This Row],[App]],playstore_apps_adv_stats!A23:B286,2, FALSE)</f>
        <v>Art &amp; Design</v>
      </c>
      <c r="F23" s="1">
        <f>VLOOKUP(playstore_apps_base_stats[[#This Row],[App]],playstore_apps_adv_stats!A23:C286,3,FALSE)</f>
        <v>7699</v>
      </c>
      <c r="G23" s="1">
        <f>VLOOKUP(playstore_apps_base_stats[[#This Row],[App]],playstore_apps_adv_stats!A23:D286,4,FALSE)</f>
        <v>500000</v>
      </c>
      <c r="H23" s="1" t="str">
        <f>INDEX(playstore_apps_adv_stats!E23:E286,MATCH(playstore_apps_base_stats[[#This Row],[App]],playstore_apps_adv_stats[[#This Row],[App]],0))</f>
        <v>Free</v>
      </c>
      <c r="I23" s="1" t="str">
        <f>INDEX(playstore_apps_adv_stats!F23:F286,MATCH(playstore_apps_base_stats[[#This Row],[App]],playstore_apps_adv_stats[[#This Row],[App]],0))</f>
        <v>Everyone 10+</v>
      </c>
      <c r="J23" s="3">
        <f>INDEX(playstore_apps_adv_stats!G23:G286,MATCH(playstore_apps_base_stats[[#This Row],[App]],playstore_apps_adv_stats[[#This Row],[App]],0))</f>
        <v>43293</v>
      </c>
      <c r="K23" s="1" t="str">
        <f>INDEX(playstore_apps_adv_stats!H23:H286,MATCH(playstore_apps_base_stats[[#This Row],[App]],playstore_apps_adv_stats[[#This Row],[App]],0))</f>
        <v>2.2.6.2</v>
      </c>
    </row>
    <row r="24" spans="1:11" x14ac:dyDescent="0.2">
      <c r="A24" s="1" t="s">
        <v>55</v>
      </c>
      <c r="B24">
        <v>4.7</v>
      </c>
      <c r="C24" s="1" t="s">
        <v>475</v>
      </c>
      <c r="D24" s="1" t="s">
        <v>464</v>
      </c>
      <c r="E24" s="1" t="str">
        <f>VLOOKUP(playstore_apps_base_stats[[#This Row],[App]],playstore_apps_adv_stats!A24:B287,2, FALSE)</f>
        <v>Art &amp; Design</v>
      </c>
      <c r="F24" s="1">
        <f>VLOOKUP(playstore_apps_base_stats[[#This Row],[App]],playstore_apps_adv_stats!A24:C287,3,FALSE)</f>
        <v>118</v>
      </c>
      <c r="G24" s="1">
        <f>VLOOKUP(playstore_apps_base_stats[[#This Row],[App]],playstore_apps_adv_stats!A24:D287,4,FALSE)</f>
        <v>50000</v>
      </c>
      <c r="H24" s="1" t="str">
        <f>INDEX(playstore_apps_adv_stats!E24:E287,MATCH(playstore_apps_base_stats[[#This Row],[App]],playstore_apps_adv_stats[[#This Row],[App]],0))</f>
        <v>Free</v>
      </c>
      <c r="I24" s="1" t="str">
        <f>INDEX(playstore_apps_adv_stats!F24:F287,MATCH(playstore_apps_base_stats[[#This Row],[App]],playstore_apps_adv_stats[[#This Row],[App]],0))</f>
        <v>Everyone</v>
      </c>
      <c r="J24" s="3">
        <f>INDEX(playstore_apps_adv_stats!G24:G287,MATCH(playstore_apps_base_stats[[#This Row],[App]],playstore_apps_adv_stats[[#This Row],[App]],0))</f>
        <v>43288</v>
      </c>
      <c r="K24" s="1" t="str">
        <f>INDEX(playstore_apps_adv_stats!H24:H287,MATCH(playstore_apps_base_stats[[#This Row],[App]],playstore_apps_adv_stats[[#This Row],[App]],0))</f>
        <v>1.1.3</v>
      </c>
    </row>
    <row r="25" spans="1:11" x14ac:dyDescent="0.2">
      <c r="A25" s="1" t="s">
        <v>57</v>
      </c>
      <c r="B25">
        <v>4.8</v>
      </c>
      <c r="C25" s="1" t="s">
        <v>476</v>
      </c>
      <c r="D25" s="1" t="s">
        <v>461</v>
      </c>
      <c r="E25" s="1" t="str">
        <f>VLOOKUP(playstore_apps_base_stats[[#This Row],[App]],playstore_apps_adv_stats!A25:B288,2, FALSE)</f>
        <v>Art &amp; Design</v>
      </c>
      <c r="F25" s="1">
        <f>VLOOKUP(playstore_apps_base_stats[[#This Row],[App]],playstore_apps_adv_stats!A25:C288,3,FALSE)</f>
        <v>192</v>
      </c>
      <c r="G25" s="1">
        <f>VLOOKUP(playstore_apps_base_stats[[#This Row],[App]],playstore_apps_adv_stats!A25:D288,4,FALSE)</f>
        <v>10000</v>
      </c>
      <c r="H25" s="1" t="str">
        <f>INDEX(playstore_apps_adv_stats!E25:E288,MATCH(playstore_apps_base_stats[[#This Row],[App]],playstore_apps_adv_stats[[#This Row],[App]],0))</f>
        <v>Free</v>
      </c>
      <c r="I25" s="1" t="str">
        <f>INDEX(playstore_apps_adv_stats!F25:F288,MATCH(playstore_apps_base_stats[[#This Row],[App]],playstore_apps_adv_stats[[#This Row],[App]],0))</f>
        <v>Everyone</v>
      </c>
      <c r="J25" s="3">
        <f>INDEX(playstore_apps_adv_stats!G25:G288,MATCH(playstore_apps_base_stats[[#This Row],[App]],playstore_apps_adv_stats[[#This Row],[App]],0))</f>
        <v>43215</v>
      </c>
      <c r="K25" s="1" t="str">
        <f>INDEX(playstore_apps_adv_stats!H25:H288,MATCH(playstore_apps_base_stats[[#This Row],[App]],playstore_apps_adv_stats[[#This Row],[App]],0))</f>
        <v>1.5</v>
      </c>
    </row>
    <row r="26" spans="1:11" x14ac:dyDescent="0.2">
      <c r="A26" s="1" t="s">
        <v>59</v>
      </c>
      <c r="B26">
        <v>4.7</v>
      </c>
      <c r="C26" s="1" t="s">
        <v>453</v>
      </c>
      <c r="D26" s="1" t="s">
        <v>450</v>
      </c>
      <c r="E26" s="1" t="str">
        <f>VLOOKUP(playstore_apps_base_stats[[#This Row],[App]],playstore_apps_adv_stats!A26:B289,2, FALSE)</f>
        <v>Art &amp; Design;Creativity</v>
      </c>
      <c r="F26" s="1">
        <f>VLOOKUP(playstore_apps_base_stats[[#This Row],[App]],playstore_apps_adv_stats!A26:C289,3,FALSE)</f>
        <v>20260</v>
      </c>
      <c r="G26" s="1">
        <f>VLOOKUP(playstore_apps_base_stats[[#This Row],[App]],playstore_apps_adv_stats!A26:D289,4,FALSE)</f>
        <v>500000</v>
      </c>
      <c r="H26" s="1" t="str">
        <f>INDEX(playstore_apps_adv_stats!E26:E289,MATCH(playstore_apps_base_stats[[#This Row],[App]],playstore_apps_adv_stats[[#This Row],[App]],0))</f>
        <v>Free</v>
      </c>
      <c r="I26" s="1" t="str">
        <f>INDEX(playstore_apps_adv_stats!F26:F289,MATCH(playstore_apps_base_stats[[#This Row],[App]],playstore_apps_adv_stats[[#This Row],[App]],0))</f>
        <v>Everyone</v>
      </c>
      <c r="J26" s="3">
        <f>INDEX(playstore_apps_adv_stats!G26:G289,MATCH(playstore_apps_base_stats[[#This Row],[App]],playstore_apps_adv_stats[[#This Row],[App]],0))</f>
        <v>43019</v>
      </c>
      <c r="K26" s="1" t="str">
        <f>INDEX(playstore_apps_adv_stats!H26:H289,MATCH(playstore_apps_base_stats[[#This Row],[App]],playstore_apps_adv_stats[[#This Row],[App]],0))</f>
        <v>1.0.8</v>
      </c>
    </row>
    <row r="27" spans="1:11" x14ac:dyDescent="0.2">
      <c r="A27" s="1" t="s">
        <v>61</v>
      </c>
      <c r="B27">
        <v>4.0999999999999996</v>
      </c>
      <c r="C27" s="1" t="s">
        <v>477</v>
      </c>
      <c r="D27" s="1" t="s">
        <v>450</v>
      </c>
      <c r="E27" s="1" t="str">
        <f>VLOOKUP(playstore_apps_base_stats[[#This Row],[App]],playstore_apps_adv_stats!A27:B290,2, FALSE)</f>
        <v>Art &amp; Design</v>
      </c>
      <c r="F27" s="1">
        <f>VLOOKUP(playstore_apps_base_stats[[#This Row],[App]],playstore_apps_adv_stats!A27:C290,3,FALSE)</f>
        <v>203</v>
      </c>
      <c r="G27" s="1">
        <f>VLOOKUP(playstore_apps_base_stats[[#This Row],[App]],playstore_apps_adv_stats!A27:D290,4,FALSE)</f>
        <v>100000</v>
      </c>
      <c r="H27" s="1" t="str">
        <f>INDEX(playstore_apps_adv_stats!E27:E290,MATCH(playstore_apps_base_stats[[#This Row],[App]],playstore_apps_adv_stats[[#This Row],[App]],0))</f>
        <v>Free</v>
      </c>
      <c r="I27" s="1" t="str">
        <f>INDEX(playstore_apps_adv_stats!F27:F290,MATCH(playstore_apps_base_stats[[#This Row],[App]],playstore_apps_adv_stats[[#This Row],[App]],0))</f>
        <v>Everyone</v>
      </c>
      <c r="J27" s="3">
        <f>INDEX(playstore_apps_adv_stats!G27:G290,MATCH(playstore_apps_base_stats[[#This Row],[App]],playstore_apps_adv_stats[[#This Row],[App]],0))</f>
        <v>43180</v>
      </c>
      <c r="K27" s="1" t="str">
        <f>INDEX(playstore_apps_adv_stats!H27:H290,MATCH(playstore_apps_base_stats[[#This Row],[App]],playstore_apps_adv_stats[[#This Row],[App]],0))</f>
        <v>1.03</v>
      </c>
    </row>
    <row r="28" spans="1:11" x14ac:dyDescent="0.2">
      <c r="A28" s="1" t="s">
        <v>63</v>
      </c>
      <c r="B28">
        <v>3.9</v>
      </c>
      <c r="C28" s="1" t="s">
        <v>478</v>
      </c>
      <c r="D28" s="1" t="s">
        <v>458</v>
      </c>
      <c r="E28" s="1" t="str">
        <f>VLOOKUP(playstore_apps_base_stats[[#This Row],[App]],playstore_apps_adv_stats!A28:B291,2, FALSE)</f>
        <v>Art &amp; Design</v>
      </c>
      <c r="F28" s="1">
        <f>VLOOKUP(playstore_apps_base_stats[[#This Row],[App]],playstore_apps_adv_stats!A28:C291,3,FALSE)</f>
        <v>136</v>
      </c>
      <c r="G28" s="1">
        <f>VLOOKUP(playstore_apps_base_stats[[#This Row],[App]],playstore_apps_adv_stats!A28:D291,4,FALSE)</f>
        <v>10000</v>
      </c>
      <c r="H28" s="1" t="str">
        <f>INDEX(playstore_apps_adv_stats!E28:E291,MATCH(playstore_apps_base_stats[[#This Row],[App]],playstore_apps_adv_stats[[#This Row],[App]],0))</f>
        <v>Free</v>
      </c>
      <c r="I28" s="1" t="str">
        <f>INDEX(playstore_apps_adv_stats!F28:F291,MATCH(playstore_apps_base_stats[[#This Row],[App]],playstore_apps_adv_stats[[#This Row],[App]],0))</f>
        <v>Everyone</v>
      </c>
      <c r="J28" s="3">
        <f>INDEX(playstore_apps_adv_stats!G28:G291,MATCH(playstore_apps_base_stats[[#This Row],[App]],playstore_apps_adv_stats[[#This Row],[App]],0))</f>
        <v>43293</v>
      </c>
      <c r="K28" s="1" t="str">
        <f>INDEX(playstore_apps_adv_stats!H28:H291,MATCH(playstore_apps_base_stats[[#This Row],[App]],playstore_apps_adv_stats[[#This Row],[App]],0))</f>
        <v>6.0</v>
      </c>
    </row>
    <row r="29" spans="1:11" x14ac:dyDescent="0.2">
      <c r="A29" s="1" t="s">
        <v>65</v>
      </c>
      <c r="B29">
        <v>4.0999999999999996</v>
      </c>
      <c r="C29" s="1" t="s">
        <v>474</v>
      </c>
      <c r="D29" s="1" t="s">
        <v>458</v>
      </c>
      <c r="E29" s="1" t="str">
        <f>VLOOKUP(playstore_apps_base_stats[[#This Row],[App]],playstore_apps_adv_stats!A29:B292,2, FALSE)</f>
        <v>Art &amp; Design</v>
      </c>
      <c r="F29" s="1">
        <f>VLOOKUP(playstore_apps_base_stats[[#This Row],[App]],playstore_apps_adv_stats!A29:C292,3,FALSE)</f>
        <v>223</v>
      </c>
      <c r="G29" s="1">
        <f>VLOOKUP(playstore_apps_base_stats[[#This Row],[App]],playstore_apps_adv_stats!A29:D292,4,FALSE)</f>
        <v>100000</v>
      </c>
      <c r="H29" s="1" t="str">
        <f>INDEX(playstore_apps_adv_stats!E29:E292,MATCH(playstore_apps_base_stats[[#This Row],[App]],playstore_apps_adv_stats[[#This Row],[App]],0))</f>
        <v>Free</v>
      </c>
      <c r="I29" s="1" t="str">
        <f>INDEX(playstore_apps_adv_stats!F29:F292,MATCH(playstore_apps_base_stats[[#This Row],[App]],playstore_apps_adv_stats[[#This Row],[App]],0))</f>
        <v>Everyone</v>
      </c>
      <c r="J29" s="3">
        <f>INDEX(playstore_apps_adv_stats!G29:G292,MATCH(playstore_apps_base_stats[[#This Row],[App]],playstore_apps_adv_stats[[#This Row],[App]],0))</f>
        <v>42969</v>
      </c>
      <c r="K29" s="1" t="str">
        <f>INDEX(playstore_apps_adv_stats!H29:H292,MATCH(playstore_apps_base_stats[[#This Row],[App]],playstore_apps_adv_stats[[#This Row],[App]],0))</f>
        <v>1.0</v>
      </c>
    </row>
    <row r="30" spans="1:11" x14ac:dyDescent="0.2">
      <c r="A30" s="1" t="s">
        <v>66</v>
      </c>
      <c r="B30">
        <v>4.2</v>
      </c>
      <c r="C30" s="1" t="s">
        <v>479</v>
      </c>
      <c r="D30" s="1" t="s">
        <v>450</v>
      </c>
      <c r="E30" s="1" t="str">
        <f>VLOOKUP(playstore_apps_base_stats[[#This Row],[App]],playstore_apps_adv_stats!A30:B293,2, FALSE)</f>
        <v>Art &amp; Design</v>
      </c>
      <c r="F30" s="1">
        <f>VLOOKUP(playstore_apps_base_stats[[#This Row],[App]],playstore_apps_adv_stats!A30:C293,3,FALSE)</f>
        <v>1120</v>
      </c>
      <c r="G30" s="1">
        <f>VLOOKUP(playstore_apps_base_stats[[#This Row],[App]],playstore_apps_adv_stats!A30:D293,4,FALSE)</f>
        <v>100000</v>
      </c>
      <c r="H30" s="1" t="str">
        <f>INDEX(playstore_apps_adv_stats!E30:E293,MATCH(playstore_apps_base_stats[[#This Row],[App]],playstore_apps_adv_stats[[#This Row],[App]],0))</f>
        <v>Free</v>
      </c>
      <c r="I30" s="1" t="str">
        <f>INDEX(playstore_apps_adv_stats!F30:F293,MATCH(playstore_apps_base_stats[[#This Row],[App]],playstore_apps_adv_stats[[#This Row],[App]],0))</f>
        <v>Everyone</v>
      </c>
      <c r="J30" s="3">
        <f>INDEX(playstore_apps_adv_stats!G30:G293,MATCH(playstore_apps_base_stats[[#This Row],[App]],playstore_apps_adv_stats[[#This Row],[App]],0))</f>
        <v>43293</v>
      </c>
      <c r="K30" s="1" t="str">
        <f>INDEX(playstore_apps_adv_stats!H30:H293,MATCH(playstore_apps_base_stats[[#This Row],[App]],playstore_apps_adv_stats[[#This Row],[App]],0))</f>
        <v>6.7.12.2018</v>
      </c>
    </row>
    <row r="31" spans="1:11" x14ac:dyDescent="0.2">
      <c r="A31" s="1" t="s">
        <v>68</v>
      </c>
      <c r="B31">
        <v>4.0999999999999996</v>
      </c>
      <c r="C31" s="1" t="s">
        <v>480</v>
      </c>
      <c r="D31" s="1" t="s">
        <v>458</v>
      </c>
      <c r="E31" s="1" t="str">
        <f>VLOOKUP(playstore_apps_base_stats[[#This Row],[App]],playstore_apps_adv_stats!A31:B294,2, FALSE)</f>
        <v>Art &amp; Design</v>
      </c>
      <c r="F31" s="1">
        <f>VLOOKUP(playstore_apps_base_stats[[#This Row],[App]],playstore_apps_adv_stats!A31:C294,3,FALSE)</f>
        <v>227</v>
      </c>
      <c r="G31" s="1">
        <f>VLOOKUP(playstore_apps_base_stats[[#This Row],[App]],playstore_apps_adv_stats!A31:D294,4,FALSE)</f>
        <v>50000</v>
      </c>
      <c r="H31" s="1" t="str">
        <f>INDEX(playstore_apps_adv_stats!E31:E294,MATCH(playstore_apps_base_stats[[#This Row],[App]],playstore_apps_adv_stats[[#This Row],[App]],0))</f>
        <v>Free</v>
      </c>
      <c r="I31" s="1" t="str">
        <f>INDEX(playstore_apps_adv_stats!F31:F294,MATCH(playstore_apps_base_stats[[#This Row],[App]],playstore_apps_adv_stats[[#This Row],[App]],0))</f>
        <v>Everyone</v>
      </c>
      <c r="J31" s="3">
        <f>INDEX(playstore_apps_adv_stats!G31:G294,MATCH(playstore_apps_base_stats[[#This Row],[App]],playstore_apps_adv_stats[[#This Row],[App]],0))</f>
        <v>43251</v>
      </c>
      <c r="K31" s="1" t="str">
        <f>INDEX(playstore_apps_adv_stats!H31:H294,MATCH(playstore_apps_base_stats[[#This Row],[App]],playstore_apps_adv_stats[[#This Row],[App]],0))</f>
        <v>1.2</v>
      </c>
    </row>
    <row r="32" spans="1:11" x14ac:dyDescent="0.2">
      <c r="A32" s="1" t="s">
        <v>70</v>
      </c>
      <c r="B32">
        <v>4.5</v>
      </c>
      <c r="C32" s="1" t="s">
        <v>481</v>
      </c>
      <c r="D32" s="1" t="s">
        <v>466</v>
      </c>
      <c r="E32" s="1" t="str">
        <f>VLOOKUP(playstore_apps_base_stats[[#This Row],[App]],playstore_apps_adv_stats!A32:B295,2, FALSE)</f>
        <v>Art &amp; Design</v>
      </c>
      <c r="F32" s="1">
        <f>VLOOKUP(playstore_apps_base_stats[[#This Row],[App]],playstore_apps_adv_stats!A32:C295,3,FALSE)</f>
        <v>5035</v>
      </c>
      <c r="G32" s="1">
        <f>VLOOKUP(playstore_apps_base_stats[[#This Row],[App]],playstore_apps_adv_stats!A32:D295,4,FALSE)</f>
        <v>100000</v>
      </c>
      <c r="H32" s="1" t="str">
        <f>INDEX(playstore_apps_adv_stats!E32:E295,MATCH(playstore_apps_base_stats[[#This Row],[App]],playstore_apps_adv_stats[[#This Row],[App]],0))</f>
        <v>Free</v>
      </c>
      <c r="I32" s="1" t="str">
        <f>INDEX(playstore_apps_adv_stats!F32:F295,MATCH(playstore_apps_base_stats[[#This Row],[App]],playstore_apps_adv_stats[[#This Row],[App]],0))</f>
        <v>Everyone</v>
      </c>
      <c r="J32" s="3">
        <f>INDEX(playstore_apps_adv_stats!G32:G295,MATCH(playstore_apps_base_stats[[#This Row],[App]],playstore_apps_adv_stats[[#This Row],[App]],0))</f>
        <v>43300</v>
      </c>
      <c r="K32" s="1" t="str">
        <f>INDEX(playstore_apps_adv_stats!H32:H295,MATCH(playstore_apps_base_stats[[#This Row],[App]],playstore_apps_adv_stats[[#This Row],[App]],0))</f>
        <v>2.20</v>
      </c>
    </row>
    <row r="33" spans="1:11" x14ac:dyDescent="0.2">
      <c r="A33" s="1" t="s">
        <v>72</v>
      </c>
      <c r="B33">
        <v>4.2</v>
      </c>
      <c r="C33" s="1" t="s">
        <v>481</v>
      </c>
      <c r="D33" s="1" t="s">
        <v>464</v>
      </c>
      <c r="E33" s="1" t="str">
        <f>VLOOKUP(playstore_apps_base_stats[[#This Row],[App]],playstore_apps_adv_stats!A33:B296,2, FALSE)</f>
        <v>Art &amp; Design</v>
      </c>
      <c r="F33" s="1">
        <f>VLOOKUP(playstore_apps_base_stats[[#This Row],[App]],playstore_apps_adv_stats!A33:C296,3,FALSE)</f>
        <v>1015</v>
      </c>
      <c r="G33" s="1">
        <f>VLOOKUP(playstore_apps_base_stats[[#This Row],[App]],playstore_apps_adv_stats!A33:D296,4,FALSE)</f>
        <v>100000</v>
      </c>
      <c r="H33" s="1" t="str">
        <f>INDEX(playstore_apps_adv_stats!E33:E296,MATCH(playstore_apps_base_stats[[#This Row],[App]],playstore_apps_adv_stats[[#This Row],[App]],0))</f>
        <v>Free</v>
      </c>
      <c r="I33" s="1" t="str">
        <f>INDEX(playstore_apps_adv_stats!F33:F296,MATCH(playstore_apps_base_stats[[#This Row],[App]],playstore_apps_adv_stats[[#This Row],[App]],0))</f>
        <v>Everyone</v>
      </c>
      <c r="J33" s="3">
        <f>INDEX(playstore_apps_adv_stats!G33:G296,MATCH(playstore_apps_base_stats[[#This Row],[App]],playstore_apps_adv_stats[[#This Row],[App]],0))</f>
        <v>43106</v>
      </c>
      <c r="K33" s="1" t="str">
        <f>INDEX(playstore_apps_adv_stats!H33:H296,MATCH(playstore_apps_base_stats[[#This Row],[App]],playstore_apps_adv_stats[[#This Row],[App]],0))</f>
        <v>1.1.0</v>
      </c>
    </row>
    <row r="34" spans="1:11" x14ac:dyDescent="0.2">
      <c r="A34" s="1" t="s">
        <v>74</v>
      </c>
      <c r="B34">
        <v>4.7</v>
      </c>
      <c r="C34" s="1" t="s">
        <v>474</v>
      </c>
      <c r="D34" s="1" t="s">
        <v>464</v>
      </c>
      <c r="E34" s="1" t="str">
        <f>VLOOKUP(playstore_apps_base_stats[[#This Row],[App]],playstore_apps_adv_stats!A34:B297,2, FALSE)</f>
        <v>Art &amp; Design</v>
      </c>
      <c r="F34" s="1">
        <f>VLOOKUP(playstore_apps_base_stats[[#This Row],[App]],playstore_apps_adv_stats!A34:C297,3,FALSE)</f>
        <v>353</v>
      </c>
      <c r="G34" s="1">
        <f>VLOOKUP(playstore_apps_base_stats[[#This Row],[App]],playstore_apps_adv_stats!A34:D297,4,FALSE)</f>
        <v>10000</v>
      </c>
      <c r="H34" s="1" t="str">
        <f>INDEX(playstore_apps_adv_stats!E34:E297,MATCH(playstore_apps_base_stats[[#This Row],[App]],playstore_apps_adv_stats[[#This Row],[App]],0))</f>
        <v>Free</v>
      </c>
      <c r="I34" s="1" t="str">
        <f>INDEX(playstore_apps_adv_stats!F34:F297,MATCH(playstore_apps_base_stats[[#This Row],[App]],playstore_apps_adv_stats[[#This Row],[App]],0))</f>
        <v>Teen</v>
      </c>
      <c r="J34" s="3">
        <f>INDEX(playstore_apps_adv_stats!G34:G297,MATCH(playstore_apps_base_stats[[#This Row],[App]],playstore_apps_adv_stats[[#This Row],[App]],0))</f>
        <v>43217</v>
      </c>
      <c r="K34" s="1" t="str">
        <f>INDEX(playstore_apps_adv_stats!H34:H297,MATCH(playstore_apps_base_stats[[#This Row],[App]],playstore_apps_adv_stats[[#This Row],[App]],0))</f>
        <v>1.6</v>
      </c>
    </row>
    <row r="35" spans="1:11" x14ac:dyDescent="0.2">
      <c r="A35" s="1" t="s">
        <v>76</v>
      </c>
      <c r="B35">
        <v>3.8</v>
      </c>
      <c r="C35" s="1" t="s">
        <v>479</v>
      </c>
      <c r="D35" s="1" t="s">
        <v>464</v>
      </c>
      <c r="E35" s="1" t="str">
        <f>VLOOKUP(playstore_apps_base_stats[[#This Row],[App]],playstore_apps_adv_stats!A35:B298,2, FALSE)</f>
        <v>Art &amp; Design</v>
      </c>
      <c r="F35" s="1">
        <f>VLOOKUP(playstore_apps_base_stats[[#This Row],[App]],playstore_apps_adv_stats!A35:C298,3,FALSE)</f>
        <v>564</v>
      </c>
      <c r="G35" s="1">
        <f>VLOOKUP(playstore_apps_base_stats[[#This Row],[App]],playstore_apps_adv_stats!A35:D298,4,FALSE)</f>
        <v>100000</v>
      </c>
      <c r="H35" s="1" t="str">
        <f>INDEX(playstore_apps_adv_stats!E35:E298,MATCH(playstore_apps_base_stats[[#This Row],[App]],playstore_apps_adv_stats[[#This Row],[App]],0))</f>
        <v>Free</v>
      </c>
      <c r="I35" s="1" t="str">
        <f>INDEX(playstore_apps_adv_stats!F35:F298,MATCH(playstore_apps_base_stats[[#This Row],[App]],playstore_apps_adv_stats[[#This Row],[App]],0))</f>
        <v>Everyone</v>
      </c>
      <c r="J35" s="3">
        <f>INDEX(playstore_apps_adv_stats!G35:G298,MATCH(playstore_apps_base_stats[[#This Row],[App]],playstore_apps_adv_stats[[#This Row],[App]],0))</f>
        <v>43292</v>
      </c>
      <c r="K35" s="1" t="str">
        <f>INDEX(playstore_apps_adv_stats!H35:H298,MATCH(playstore_apps_base_stats[[#This Row],[App]],playstore_apps_adv_stats[[#This Row],[App]],0))</f>
        <v>2.1</v>
      </c>
    </row>
    <row r="36" spans="1:11" x14ac:dyDescent="0.2">
      <c r="A36" s="1" t="s">
        <v>78</v>
      </c>
      <c r="B36">
        <v>4.7</v>
      </c>
      <c r="C36" s="1" t="s">
        <v>482</v>
      </c>
      <c r="D36" s="1" t="s">
        <v>456</v>
      </c>
      <c r="E36" s="1" t="str">
        <f>VLOOKUP(playstore_apps_base_stats[[#This Row],[App]],playstore_apps_adv_stats!A36:B299,2, FALSE)</f>
        <v>Art &amp; Design;Creativity</v>
      </c>
      <c r="F36" s="1">
        <f>VLOOKUP(playstore_apps_base_stats[[#This Row],[App]],playstore_apps_adv_stats!A36:C299,3,FALSE)</f>
        <v>8145</v>
      </c>
      <c r="G36" s="1">
        <f>VLOOKUP(playstore_apps_base_stats[[#This Row],[App]],playstore_apps_adv_stats!A36:D299,4,FALSE)</f>
        <v>500000</v>
      </c>
      <c r="H36" s="1" t="str">
        <f>INDEX(playstore_apps_adv_stats!E36:E299,MATCH(playstore_apps_base_stats[[#This Row],[App]],playstore_apps_adv_stats[[#This Row],[App]],0))</f>
        <v>Free</v>
      </c>
      <c r="I36" s="1" t="str">
        <f>INDEX(playstore_apps_adv_stats!F36:F299,MATCH(playstore_apps_base_stats[[#This Row],[App]],playstore_apps_adv_stats[[#This Row],[App]],0))</f>
        <v>Everyone</v>
      </c>
      <c r="J36" s="3">
        <f>INDEX(playstore_apps_adv_stats!G36:G299,MATCH(playstore_apps_base_stats[[#This Row],[App]],playstore_apps_adv_stats[[#This Row],[App]],0))</f>
        <v>43314</v>
      </c>
      <c r="K36" s="1" t="str">
        <f>INDEX(playstore_apps_adv_stats!H36:H299,MATCH(playstore_apps_base_stats[[#This Row],[App]],playstore_apps_adv_stats[[#This Row],[App]],0))</f>
        <v>1.0.9</v>
      </c>
    </row>
    <row r="37" spans="1:11" x14ac:dyDescent="0.2">
      <c r="A37" s="1" t="s">
        <v>80</v>
      </c>
      <c r="B37">
        <v>4.0999999999999996</v>
      </c>
      <c r="C37" s="1" t="s">
        <v>20</v>
      </c>
      <c r="D37" s="1" t="s">
        <v>483</v>
      </c>
      <c r="E37" s="1" t="str">
        <f>VLOOKUP(playstore_apps_base_stats[[#This Row],[App]],playstore_apps_adv_stats!A37:B300,2, FALSE)</f>
        <v>Art &amp; Design</v>
      </c>
      <c r="F37" s="1">
        <f>VLOOKUP(playstore_apps_base_stats[[#This Row],[App]],playstore_apps_adv_stats!A37:C300,3,FALSE)</f>
        <v>36639</v>
      </c>
      <c r="G37" s="1">
        <f>VLOOKUP(playstore_apps_base_stats[[#This Row],[App]],playstore_apps_adv_stats!A37:D300,4,FALSE)</f>
        <v>5000000</v>
      </c>
      <c r="H37" s="1" t="str">
        <f>INDEX(playstore_apps_adv_stats!E37:E300,MATCH(playstore_apps_base_stats[[#This Row],[App]],playstore_apps_adv_stats[[#This Row],[App]],0))</f>
        <v>Free</v>
      </c>
      <c r="I37" s="1" t="str">
        <f>INDEX(playstore_apps_adv_stats!F37:F300,MATCH(playstore_apps_base_stats[[#This Row],[App]],playstore_apps_adv_stats[[#This Row],[App]],0))</f>
        <v>Everyone</v>
      </c>
      <c r="J37" s="3">
        <f>INDEX(playstore_apps_adv_stats!G37:G300,MATCH(playstore_apps_base_stats[[#This Row],[App]],playstore_apps_adv_stats[[#This Row],[App]],0))</f>
        <v>43295</v>
      </c>
      <c r="K37" s="1" t="str">
        <f>INDEX(playstore_apps_adv_stats!H37:H300,MATCH(playstore_apps_base_stats[[#This Row],[App]],playstore_apps_adv_stats[[#This Row],[App]],0))</f>
        <v>Varies with device</v>
      </c>
    </row>
    <row r="38" spans="1:11" x14ac:dyDescent="0.2">
      <c r="A38" s="1" t="s">
        <v>81</v>
      </c>
      <c r="B38">
        <v>4.7</v>
      </c>
      <c r="C38" s="1" t="s">
        <v>481</v>
      </c>
      <c r="D38" s="1" t="s">
        <v>450</v>
      </c>
      <c r="E38" s="1" t="str">
        <f>VLOOKUP(playstore_apps_base_stats[[#This Row],[App]],playstore_apps_adv_stats!A38:B301,2, FALSE)</f>
        <v>Art &amp; Design</v>
      </c>
      <c r="F38" s="1">
        <f>VLOOKUP(playstore_apps_base_stats[[#This Row],[App]],playstore_apps_adv_stats!A38:C301,3,FALSE)</f>
        <v>158</v>
      </c>
      <c r="G38" s="1">
        <f>VLOOKUP(playstore_apps_base_stats[[#This Row],[App]],playstore_apps_adv_stats!A38:D301,4,FALSE)</f>
        <v>10000</v>
      </c>
      <c r="H38" s="1" t="str">
        <f>INDEX(playstore_apps_adv_stats!E38:E301,MATCH(playstore_apps_base_stats[[#This Row],[App]],playstore_apps_adv_stats[[#This Row],[App]],0))</f>
        <v>Free</v>
      </c>
      <c r="I38" s="1" t="str">
        <f>INDEX(playstore_apps_adv_stats!F38:F301,MATCH(playstore_apps_base_stats[[#This Row],[App]],playstore_apps_adv_stats[[#This Row],[App]],0))</f>
        <v>Everyone</v>
      </c>
      <c r="J38" s="3">
        <f>INDEX(playstore_apps_adv_stats!G38:G301,MATCH(playstore_apps_base_stats[[#This Row],[App]],playstore_apps_adv_stats[[#This Row],[App]],0))</f>
        <v>43068</v>
      </c>
      <c r="K38" s="1" t="str">
        <f>INDEX(playstore_apps_adv_stats!H38:H301,MATCH(playstore_apps_base_stats[[#This Row],[App]],playstore_apps_adv_stats[[#This Row],[App]],0))</f>
        <v>1.3</v>
      </c>
    </row>
    <row r="39" spans="1:11" x14ac:dyDescent="0.2">
      <c r="A39" s="1" t="s">
        <v>83</v>
      </c>
      <c r="B39">
        <v>4</v>
      </c>
      <c r="C39" s="1" t="s">
        <v>484</v>
      </c>
      <c r="D39" s="1" t="s">
        <v>466</v>
      </c>
      <c r="E39" s="1" t="str">
        <f>VLOOKUP(playstore_apps_base_stats[[#This Row],[App]],playstore_apps_adv_stats!A39:B302,2, FALSE)</f>
        <v>Art &amp; Design</v>
      </c>
      <c r="F39" s="1">
        <f>VLOOKUP(playstore_apps_base_stats[[#This Row],[App]],playstore_apps_adv_stats!A39:C302,3,FALSE)</f>
        <v>591</v>
      </c>
      <c r="G39" s="1">
        <f>VLOOKUP(playstore_apps_base_stats[[#This Row],[App]],playstore_apps_adv_stats!A39:D302,4,FALSE)</f>
        <v>500000</v>
      </c>
      <c r="H39" s="1" t="str">
        <f>INDEX(playstore_apps_adv_stats!E39:E302,MATCH(playstore_apps_base_stats[[#This Row],[App]],playstore_apps_adv_stats[[#This Row],[App]],0))</f>
        <v>Free</v>
      </c>
      <c r="I39" s="1" t="str">
        <f>INDEX(playstore_apps_adv_stats!F39:F302,MATCH(playstore_apps_base_stats[[#This Row],[App]],playstore_apps_adv_stats[[#This Row],[App]],0))</f>
        <v>Everyone</v>
      </c>
      <c r="J39" s="3">
        <f>INDEX(playstore_apps_adv_stats!G39:G302,MATCH(playstore_apps_base_stats[[#This Row],[App]],playstore_apps_adv_stats[[#This Row],[App]],0))</f>
        <v>43190</v>
      </c>
      <c r="K39" s="1" t="str">
        <f>INDEX(playstore_apps_adv_stats!H39:H302,MATCH(playstore_apps_base_stats[[#This Row],[App]],playstore_apps_adv_stats[[#This Row],[App]],0))</f>
        <v>1</v>
      </c>
    </row>
    <row r="40" spans="1:11" x14ac:dyDescent="0.2">
      <c r="A40" s="1" t="s">
        <v>85</v>
      </c>
      <c r="B40">
        <v>4.2</v>
      </c>
      <c r="C40" s="1" t="s">
        <v>485</v>
      </c>
      <c r="D40" s="1" t="s">
        <v>450</v>
      </c>
      <c r="E40" s="1" t="str">
        <f>VLOOKUP(playstore_apps_base_stats[[#This Row],[App]],playstore_apps_adv_stats!A40:B303,2, FALSE)</f>
        <v>Art &amp; Design</v>
      </c>
      <c r="F40" s="1">
        <f>VLOOKUP(playstore_apps_base_stats[[#This Row],[App]],playstore_apps_adv_stats!A40:C303,3,FALSE)</f>
        <v>117</v>
      </c>
      <c r="G40" s="1">
        <f>VLOOKUP(playstore_apps_base_stats[[#This Row],[App]],playstore_apps_adv_stats!A40:D303,4,FALSE)</f>
        <v>10000</v>
      </c>
      <c r="H40" s="1" t="str">
        <f>INDEX(playstore_apps_adv_stats!E40:E303,MATCH(playstore_apps_base_stats[[#This Row],[App]],playstore_apps_adv_stats[[#This Row],[App]],0))</f>
        <v>Free</v>
      </c>
      <c r="I40" s="1" t="str">
        <f>INDEX(playstore_apps_adv_stats!F40:F303,MATCH(playstore_apps_base_stats[[#This Row],[App]],playstore_apps_adv_stats[[#This Row],[App]],0))</f>
        <v>Everyone</v>
      </c>
      <c r="J40" s="3">
        <f>INDEX(playstore_apps_adv_stats!G40:G303,MATCH(playstore_apps_base_stats[[#This Row],[App]],playstore_apps_adv_stats[[#This Row],[App]],0))</f>
        <v>43301</v>
      </c>
      <c r="K40" s="1" t="str">
        <f>INDEX(playstore_apps_adv_stats!H40:H303,MATCH(playstore_apps_base_stats[[#This Row],[App]],playstore_apps_adv_stats[[#This Row],[App]],0))</f>
        <v>2.0.1</v>
      </c>
    </row>
    <row r="41" spans="1:11" x14ac:dyDescent="0.2">
      <c r="A41" s="1" t="s">
        <v>87</v>
      </c>
      <c r="B41">
        <v>4.5</v>
      </c>
      <c r="C41" s="1" t="s">
        <v>486</v>
      </c>
      <c r="D41" s="1" t="s">
        <v>450</v>
      </c>
      <c r="E41" s="1" t="str">
        <f>VLOOKUP(playstore_apps_base_stats[[#This Row],[App]],playstore_apps_adv_stats!A41:B304,2, FALSE)</f>
        <v>Art &amp; Design</v>
      </c>
      <c r="F41" s="1">
        <f>VLOOKUP(playstore_apps_base_stats[[#This Row],[App]],playstore_apps_adv_stats!A41:C304,3,FALSE)</f>
        <v>176</v>
      </c>
      <c r="G41" s="1">
        <f>VLOOKUP(playstore_apps_base_stats[[#This Row],[App]],playstore_apps_adv_stats!A41:D304,4,FALSE)</f>
        <v>100000</v>
      </c>
      <c r="H41" s="1" t="str">
        <f>INDEX(playstore_apps_adv_stats!E41:E304,MATCH(playstore_apps_base_stats[[#This Row],[App]],playstore_apps_adv_stats[[#This Row],[App]],0))</f>
        <v>Free</v>
      </c>
      <c r="I41" s="1" t="str">
        <f>INDEX(playstore_apps_adv_stats!F41:F304,MATCH(playstore_apps_base_stats[[#This Row],[App]],playstore_apps_adv_stats[[#This Row],[App]],0))</f>
        <v>Everyone</v>
      </c>
      <c r="J41" s="3">
        <f>INDEX(playstore_apps_adv_stats!G41:G304,MATCH(playstore_apps_base_stats[[#This Row],[App]],playstore_apps_adv_stats[[#This Row],[App]],0))</f>
        <v>43192</v>
      </c>
      <c r="K41" s="1" t="str">
        <f>INDEX(playstore_apps_adv_stats!H41:H304,MATCH(playstore_apps_base_stats[[#This Row],[App]],playstore_apps_adv_stats[[#This Row],[App]],0))</f>
        <v>1.0</v>
      </c>
    </row>
    <row r="42" spans="1:11" x14ac:dyDescent="0.2">
      <c r="A42" s="1" t="s">
        <v>88</v>
      </c>
      <c r="B42">
        <v>4.4000000000000004</v>
      </c>
      <c r="C42" s="1" t="s">
        <v>20</v>
      </c>
      <c r="D42" s="1" t="s">
        <v>20</v>
      </c>
      <c r="E42" s="1" t="str">
        <f>VLOOKUP(playstore_apps_base_stats[[#This Row],[App]],playstore_apps_adv_stats!A42:B305,2, FALSE)</f>
        <v>Art &amp; Design</v>
      </c>
      <c r="F42" s="1">
        <f>VLOOKUP(playstore_apps_base_stats[[#This Row],[App]],playstore_apps_adv_stats!A42:C305,3,FALSE)</f>
        <v>295221</v>
      </c>
      <c r="G42" s="1">
        <f>VLOOKUP(playstore_apps_base_stats[[#This Row],[App]],playstore_apps_adv_stats!A42:D305,4,FALSE)</f>
        <v>10000000</v>
      </c>
      <c r="H42" s="1" t="str">
        <f>INDEX(playstore_apps_adv_stats!E42:E305,MATCH(playstore_apps_base_stats[[#This Row],[App]],playstore_apps_adv_stats[[#This Row],[App]],0))</f>
        <v>Free</v>
      </c>
      <c r="I42" s="1" t="str">
        <f>INDEX(playstore_apps_adv_stats!F42:F305,MATCH(playstore_apps_base_stats[[#This Row],[App]],playstore_apps_adv_stats[[#This Row],[App]],0))</f>
        <v>Everyone</v>
      </c>
      <c r="J42" s="3">
        <f>INDEX(playstore_apps_adv_stats!G42:G305,MATCH(playstore_apps_base_stats[[#This Row],[App]],playstore_apps_adv_stats[[#This Row],[App]],0))</f>
        <v>43311</v>
      </c>
      <c r="K42" s="1" t="str">
        <f>INDEX(playstore_apps_adv_stats!H42:H305,MATCH(playstore_apps_base_stats[[#This Row],[App]],playstore_apps_adv_stats[[#This Row],[App]],0))</f>
        <v>Varies with device</v>
      </c>
    </row>
    <row r="43" spans="1:11" x14ac:dyDescent="0.2">
      <c r="A43" s="1" t="s">
        <v>89</v>
      </c>
      <c r="B43">
        <v>3.8</v>
      </c>
      <c r="C43" s="1" t="s">
        <v>487</v>
      </c>
      <c r="D43" s="1" t="s">
        <v>464</v>
      </c>
      <c r="E43" s="1" t="str">
        <f>VLOOKUP(playstore_apps_base_stats[[#This Row],[App]],playstore_apps_adv_stats!A43:B306,2, FALSE)</f>
        <v>Art &amp; Design;Creativity</v>
      </c>
      <c r="F43" s="1">
        <f>VLOOKUP(playstore_apps_base_stats[[#This Row],[App]],playstore_apps_adv_stats!A43:C306,3,FALSE)</f>
        <v>2206</v>
      </c>
      <c r="G43" s="1">
        <f>VLOOKUP(playstore_apps_base_stats[[#This Row],[App]],playstore_apps_adv_stats!A43:D306,4,FALSE)</f>
        <v>100000</v>
      </c>
      <c r="H43" s="1" t="str">
        <f>INDEX(playstore_apps_adv_stats!E43:E306,MATCH(playstore_apps_base_stats[[#This Row],[App]],playstore_apps_adv_stats[[#This Row],[App]],0))</f>
        <v>Free</v>
      </c>
      <c r="I43" s="1" t="str">
        <f>INDEX(playstore_apps_adv_stats!F43:F306,MATCH(playstore_apps_base_stats[[#This Row],[App]],playstore_apps_adv_stats[[#This Row],[App]],0))</f>
        <v>Everyone</v>
      </c>
      <c r="J43" s="3">
        <f>INDEX(playstore_apps_adv_stats!G43:G306,MATCH(playstore_apps_base_stats[[#This Row],[App]],playstore_apps_adv_stats[[#This Row],[App]],0))</f>
        <v>43205</v>
      </c>
      <c r="K43" s="1" t="str">
        <f>INDEX(playstore_apps_adv_stats!H43:H306,MATCH(playstore_apps_base_stats[[#This Row],[App]],playstore_apps_adv_stats[[#This Row],[App]],0))</f>
        <v>1.46</v>
      </c>
    </row>
    <row r="44" spans="1:11" x14ac:dyDescent="0.2">
      <c r="A44" s="1" t="s">
        <v>91</v>
      </c>
      <c r="B44">
        <v>4.2</v>
      </c>
      <c r="C44" s="1" t="s">
        <v>465</v>
      </c>
      <c r="D44" s="1" t="s">
        <v>464</v>
      </c>
      <c r="E44" s="1" t="str">
        <f>VLOOKUP(playstore_apps_base_stats[[#This Row],[App]],playstore_apps_adv_stats!A44:B307,2, FALSE)</f>
        <v>Art &amp; Design</v>
      </c>
      <c r="F44" s="1">
        <f>VLOOKUP(playstore_apps_base_stats[[#This Row],[App]],playstore_apps_adv_stats!A44:C307,3,FALSE)</f>
        <v>26</v>
      </c>
      <c r="G44" s="1">
        <f>VLOOKUP(playstore_apps_base_stats[[#This Row],[App]],playstore_apps_adv_stats!A44:D307,4,FALSE)</f>
        <v>10000</v>
      </c>
      <c r="H44" s="1" t="str">
        <f>INDEX(playstore_apps_adv_stats!E44:E307,MATCH(playstore_apps_base_stats[[#This Row],[App]],playstore_apps_adv_stats[[#This Row],[App]],0))</f>
        <v>Free</v>
      </c>
      <c r="I44" s="1" t="str">
        <f>INDEX(playstore_apps_adv_stats!F44:F307,MATCH(playstore_apps_base_stats[[#This Row],[App]],playstore_apps_adv_stats[[#This Row],[App]],0))</f>
        <v>Everyone</v>
      </c>
      <c r="J44" s="3">
        <f>INDEX(playstore_apps_adv_stats!G44:G307,MATCH(playstore_apps_base_stats[[#This Row],[App]],playstore_apps_adv_stats[[#This Row],[App]],0))</f>
        <v>43103</v>
      </c>
      <c r="K44" s="1" t="str">
        <f>INDEX(playstore_apps_adv_stats!H44:H307,MATCH(playstore_apps_base_stats[[#This Row],[App]],playstore_apps_adv_stats[[#This Row],[App]],0))</f>
        <v>1.0.0</v>
      </c>
    </row>
    <row r="45" spans="1:11" x14ac:dyDescent="0.2">
      <c r="A45" s="1" t="s">
        <v>92</v>
      </c>
      <c r="B45">
        <v>4.7</v>
      </c>
      <c r="C45" s="1" t="s">
        <v>482</v>
      </c>
      <c r="D45" s="1" t="s">
        <v>464</v>
      </c>
      <c r="E45" s="1" t="str">
        <f>VLOOKUP(playstore_apps_base_stats[[#This Row],[App]],playstore_apps_adv_stats!A45:B308,2, FALSE)</f>
        <v>Art &amp; Design</v>
      </c>
      <c r="F45" s="1">
        <f>VLOOKUP(playstore_apps_base_stats[[#This Row],[App]],playstore_apps_adv_stats!A45:C308,3,FALSE)</f>
        <v>174531</v>
      </c>
      <c r="G45" s="1">
        <f>VLOOKUP(playstore_apps_base_stats[[#This Row],[App]],playstore_apps_adv_stats!A45:D308,4,FALSE)</f>
        <v>10000000</v>
      </c>
      <c r="H45" s="1" t="str">
        <f>INDEX(playstore_apps_adv_stats!E45:E308,MATCH(playstore_apps_base_stats[[#This Row],[App]],playstore_apps_adv_stats[[#This Row],[App]],0))</f>
        <v>Free</v>
      </c>
      <c r="I45" s="1" t="str">
        <f>INDEX(playstore_apps_adv_stats!F45:F308,MATCH(playstore_apps_base_stats[[#This Row],[App]],playstore_apps_adv_stats[[#This Row],[App]],0))</f>
        <v>Everyone</v>
      </c>
      <c r="J45" s="3">
        <f>INDEX(playstore_apps_adv_stats!G45:G308,MATCH(playstore_apps_base_stats[[#This Row],[App]],playstore_apps_adv_stats[[#This Row],[App]],0))</f>
        <v>43312</v>
      </c>
      <c r="K45" s="1" t="str">
        <f>INDEX(playstore_apps_adv_stats!H45:H308,MATCH(playstore_apps_base_stats[[#This Row],[App]],playstore_apps_adv_stats[[#This Row],[App]],0))</f>
        <v>1.6.1</v>
      </c>
    </row>
    <row r="46" spans="1:11" x14ac:dyDescent="0.2">
      <c r="A46" s="1" t="s">
        <v>94</v>
      </c>
      <c r="B46">
        <v>4.5999999999999996</v>
      </c>
      <c r="C46" s="1" t="s">
        <v>488</v>
      </c>
      <c r="D46" s="1" t="s">
        <v>464</v>
      </c>
      <c r="E46" s="1" t="str">
        <f>VLOOKUP(playstore_apps_base_stats[[#This Row],[App]],playstore_apps_adv_stats!A46:B309,2, FALSE)</f>
        <v>Art &amp; Design</v>
      </c>
      <c r="F46" s="1">
        <f>VLOOKUP(playstore_apps_base_stats[[#This Row],[App]],playstore_apps_adv_stats!A46:C309,3,FALSE)</f>
        <v>1070</v>
      </c>
      <c r="G46" s="1">
        <f>VLOOKUP(playstore_apps_base_stats[[#This Row],[App]],playstore_apps_adv_stats!A46:D309,4,FALSE)</f>
        <v>100000</v>
      </c>
      <c r="H46" s="1" t="str">
        <f>INDEX(playstore_apps_adv_stats!E46:E309,MATCH(playstore_apps_base_stats[[#This Row],[App]],playstore_apps_adv_stats[[#This Row],[App]],0))</f>
        <v>Free</v>
      </c>
      <c r="I46" s="1" t="str">
        <f>INDEX(playstore_apps_adv_stats!F46:F309,MATCH(playstore_apps_base_stats[[#This Row],[App]],playstore_apps_adv_stats[[#This Row],[App]],0))</f>
        <v>Everyone</v>
      </c>
      <c r="J46" s="3">
        <f>INDEX(playstore_apps_adv_stats!G46:G309,MATCH(playstore_apps_base_stats[[#This Row],[App]],playstore_apps_adv_stats[[#This Row],[App]],0))</f>
        <v>43053</v>
      </c>
      <c r="K46" s="1" t="str">
        <f>INDEX(playstore_apps_adv_stats!H46:H309,MATCH(playstore_apps_base_stats[[#This Row],[App]],playstore_apps_adv_stats[[#This Row],[App]],0))</f>
        <v>1.6</v>
      </c>
    </row>
    <row r="47" spans="1:11" x14ac:dyDescent="0.2">
      <c r="A47" s="1" t="s">
        <v>95</v>
      </c>
      <c r="B47">
        <v>4.2</v>
      </c>
      <c r="C47" s="1" t="s">
        <v>489</v>
      </c>
      <c r="D47" s="1" t="s">
        <v>464</v>
      </c>
      <c r="E47" s="1" t="str">
        <f>VLOOKUP(playstore_apps_base_stats[[#This Row],[App]],playstore_apps_adv_stats!A47:B310,2, FALSE)</f>
        <v>Art &amp; Design</v>
      </c>
      <c r="F47" s="1">
        <f>VLOOKUP(playstore_apps_base_stats[[#This Row],[App]],playstore_apps_adv_stats!A47:C310,3,FALSE)</f>
        <v>85</v>
      </c>
      <c r="G47" s="1">
        <f>VLOOKUP(playstore_apps_base_stats[[#This Row],[App]],playstore_apps_adv_stats!A47:D310,4,FALSE)</f>
        <v>100000</v>
      </c>
      <c r="H47" s="1" t="str">
        <f>INDEX(playstore_apps_adv_stats!E47:E310,MATCH(playstore_apps_base_stats[[#This Row],[App]],playstore_apps_adv_stats[[#This Row],[App]],0))</f>
        <v>Free</v>
      </c>
      <c r="I47" s="1" t="str">
        <f>INDEX(playstore_apps_adv_stats!F47:F310,MATCH(playstore_apps_base_stats[[#This Row],[App]],playstore_apps_adv_stats[[#This Row],[App]],0))</f>
        <v>Everyone</v>
      </c>
      <c r="J47" s="3">
        <f>INDEX(playstore_apps_adv_stats!G47:G310,MATCH(playstore_apps_base_stats[[#This Row],[App]],playstore_apps_adv_stats[[#This Row],[App]],0))</f>
        <v>43086</v>
      </c>
      <c r="K47" s="1" t="str">
        <f>INDEX(playstore_apps_adv_stats!H47:H310,MATCH(playstore_apps_base_stats[[#This Row],[App]],playstore_apps_adv_stats[[#This Row],[App]],0))</f>
        <v>2.0.0</v>
      </c>
    </row>
    <row r="48" spans="1:11" x14ac:dyDescent="0.2">
      <c r="A48" s="1" t="s">
        <v>96</v>
      </c>
      <c r="B48">
        <v>4.3</v>
      </c>
      <c r="C48" s="1" t="s">
        <v>490</v>
      </c>
      <c r="D48" s="1" t="s">
        <v>458</v>
      </c>
      <c r="E48" s="1" t="str">
        <f>VLOOKUP(playstore_apps_base_stats[[#This Row],[App]],playstore_apps_adv_stats!A48:B311,2, FALSE)</f>
        <v>Art &amp; Design</v>
      </c>
      <c r="F48" s="1">
        <f>VLOOKUP(playstore_apps_base_stats[[#This Row],[App]],playstore_apps_adv_stats!A48:C311,3,FALSE)</f>
        <v>845</v>
      </c>
      <c r="G48" s="1">
        <f>VLOOKUP(playstore_apps_base_stats[[#This Row],[App]],playstore_apps_adv_stats!A48:D311,4,FALSE)</f>
        <v>100000</v>
      </c>
      <c r="H48" s="1" t="str">
        <f>INDEX(playstore_apps_adv_stats!E48:E311,MATCH(playstore_apps_base_stats[[#This Row],[App]],playstore_apps_adv_stats[[#This Row],[App]],0))</f>
        <v>Free</v>
      </c>
      <c r="I48" s="1" t="str">
        <f>INDEX(playstore_apps_adv_stats!F48:F311,MATCH(playstore_apps_base_stats[[#This Row],[App]],playstore_apps_adv_stats[[#This Row],[App]],0))</f>
        <v>Everyone</v>
      </c>
      <c r="J48" s="3">
        <f>INDEX(playstore_apps_adv_stats!G48:G311,MATCH(playstore_apps_base_stats[[#This Row],[App]],playstore_apps_adv_stats[[#This Row],[App]],0))</f>
        <v>43248</v>
      </c>
      <c r="K48" s="1" t="str">
        <f>INDEX(playstore_apps_adv_stats!H48:H311,MATCH(playstore_apps_base_stats[[#This Row],[App]],playstore_apps_adv_stats[[#This Row],[App]],0))</f>
        <v>1.0</v>
      </c>
    </row>
    <row r="49" spans="1:11" x14ac:dyDescent="0.2">
      <c r="A49" s="1" t="s">
        <v>97</v>
      </c>
      <c r="B49">
        <v>4.2</v>
      </c>
      <c r="C49" s="1" t="s">
        <v>453</v>
      </c>
      <c r="D49" s="1" t="s">
        <v>450</v>
      </c>
      <c r="E49" s="1" t="str">
        <f>VLOOKUP(playstore_apps_base_stats[[#This Row],[App]],playstore_apps_adv_stats!A49:B312,2, FALSE)</f>
        <v>Auto &amp; Vehicles</v>
      </c>
      <c r="F49" s="1">
        <f>VLOOKUP(playstore_apps_base_stats[[#This Row],[App]],playstore_apps_adv_stats!A49:C312,3,FALSE)</f>
        <v>367</v>
      </c>
      <c r="G49" s="1">
        <f>VLOOKUP(playstore_apps_base_stats[[#This Row],[App]],playstore_apps_adv_stats!A49:D312,4,FALSE)</f>
        <v>100000</v>
      </c>
      <c r="H49" s="1" t="str">
        <f>INDEX(playstore_apps_adv_stats!E49:E312,MATCH(playstore_apps_base_stats[[#This Row],[App]],playstore_apps_adv_stats[[#This Row],[App]],0))</f>
        <v>Free</v>
      </c>
      <c r="I49" s="1" t="str">
        <f>INDEX(playstore_apps_adv_stats!F49:F312,MATCH(playstore_apps_base_stats[[#This Row],[App]],playstore_apps_adv_stats[[#This Row],[App]],0))</f>
        <v>Everyone</v>
      </c>
      <c r="J49" s="3">
        <f>INDEX(playstore_apps_adv_stats!G49:G312,MATCH(playstore_apps_base_stats[[#This Row],[App]],playstore_apps_adv_stats[[#This Row],[App]],0))</f>
        <v>43230</v>
      </c>
      <c r="K49" s="1" t="str">
        <f>INDEX(playstore_apps_adv_stats!H49:H312,MATCH(playstore_apps_base_stats[[#This Row],[App]],playstore_apps_adv_stats[[#This Row],[App]],0))</f>
        <v>1.0</v>
      </c>
    </row>
    <row r="50" spans="1:11" x14ac:dyDescent="0.2">
      <c r="A50" s="1" t="s">
        <v>99</v>
      </c>
      <c r="B50">
        <v>4</v>
      </c>
      <c r="C50" s="1" t="s">
        <v>491</v>
      </c>
      <c r="D50" s="1" t="s">
        <v>464</v>
      </c>
      <c r="E50" s="1" t="str">
        <f>VLOOKUP(playstore_apps_base_stats[[#This Row],[App]],playstore_apps_adv_stats!A50:B313,2, FALSE)</f>
        <v>Auto &amp; Vehicles</v>
      </c>
      <c r="F50" s="1">
        <f>VLOOKUP(playstore_apps_base_stats[[#This Row],[App]],playstore_apps_adv_stats!A50:C313,3,FALSE)</f>
        <v>1598</v>
      </c>
      <c r="G50" s="1">
        <f>VLOOKUP(playstore_apps_base_stats[[#This Row],[App]],playstore_apps_adv_stats!A50:D313,4,FALSE)</f>
        <v>1000000</v>
      </c>
      <c r="H50" s="1" t="str">
        <f>INDEX(playstore_apps_adv_stats!E50:E313,MATCH(playstore_apps_base_stats[[#This Row],[App]],playstore_apps_adv_stats[[#This Row],[App]],0))</f>
        <v>Free</v>
      </c>
      <c r="I50" s="1" t="str">
        <f>INDEX(playstore_apps_adv_stats!F50:F313,MATCH(playstore_apps_base_stats[[#This Row],[App]],playstore_apps_adv_stats[[#This Row],[App]],0))</f>
        <v>Everyone</v>
      </c>
      <c r="J50" s="3">
        <f>INDEX(playstore_apps_adv_stats!G50:G313,MATCH(playstore_apps_base_stats[[#This Row],[App]],playstore_apps_adv_stats[[#This Row],[App]],0))</f>
        <v>43307</v>
      </c>
      <c r="K50" s="1" t="str">
        <f>INDEX(playstore_apps_adv_stats!H50:H313,MATCH(playstore_apps_base_stats[[#This Row],[App]],playstore_apps_adv_stats[[#This Row],[App]],0))</f>
        <v>11.0</v>
      </c>
    </row>
    <row r="51" spans="1:11" x14ac:dyDescent="0.2">
      <c r="A51" s="1" t="s">
        <v>101</v>
      </c>
      <c r="B51">
        <v>3.8</v>
      </c>
      <c r="C51" s="1" t="s">
        <v>492</v>
      </c>
      <c r="D51" s="1" t="s">
        <v>464</v>
      </c>
      <c r="E51" s="1" t="str">
        <f>VLOOKUP(playstore_apps_base_stats[[#This Row],[App]],playstore_apps_adv_stats!A51:B314,2, FALSE)</f>
        <v>Auto &amp; Vehicles</v>
      </c>
      <c r="F51" s="1">
        <f>VLOOKUP(playstore_apps_base_stats[[#This Row],[App]],playstore_apps_adv_stats!A51:C314,3,FALSE)</f>
        <v>284</v>
      </c>
      <c r="G51" s="1">
        <f>VLOOKUP(playstore_apps_base_stats[[#This Row],[App]],playstore_apps_adv_stats!A51:D314,4,FALSE)</f>
        <v>100000</v>
      </c>
      <c r="H51" s="1" t="str">
        <f>INDEX(playstore_apps_adv_stats!E51:E314,MATCH(playstore_apps_base_stats[[#This Row],[App]],playstore_apps_adv_stats[[#This Row],[App]],0))</f>
        <v>Free</v>
      </c>
      <c r="I51" s="1" t="str">
        <f>INDEX(playstore_apps_adv_stats!F51:F314,MATCH(playstore_apps_base_stats[[#This Row],[App]],playstore_apps_adv_stats[[#This Row],[App]],0))</f>
        <v>Everyone</v>
      </c>
      <c r="J51" s="3">
        <f>INDEX(playstore_apps_adv_stats!G51:G314,MATCH(playstore_apps_base_stats[[#This Row],[App]],playstore_apps_adv_stats[[#This Row],[App]],0))</f>
        <v>43307</v>
      </c>
      <c r="K51" s="1" t="str">
        <f>INDEX(playstore_apps_adv_stats!H51:H314,MATCH(playstore_apps_base_stats[[#This Row],[App]],playstore_apps_adv_stats[[#This Row],[App]],0))</f>
        <v>3.0</v>
      </c>
    </row>
    <row r="52" spans="1:11" x14ac:dyDescent="0.2">
      <c r="A52" s="1" t="s">
        <v>103</v>
      </c>
      <c r="B52">
        <v>4.5999999999999996</v>
      </c>
      <c r="C52" s="1" t="s">
        <v>20</v>
      </c>
      <c r="D52" s="1" t="s">
        <v>20</v>
      </c>
      <c r="E52" s="1" t="str">
        <f>VLOOKUP(playstore_apps_base_stats[[#This Row],[App]],playstore_apps_adv_stats!A52:B315,2, FALSE)</f>
        <v>Auto &amp; Vehicles</v>
      </c>
      <c r="F52" s="1">
        <f>VLOOKUP(playstore_apps_base_stats[[#This Row],[App]],playstore_apps_adv_stats!A52:C315,3,FALSE)</f>
        <v>17057</v>
      </c>
      <c r="G52" s="1">
        <f>VLOOKUP(playstore_apps_base_stats[[#This Row],[App]],playstore_apps_adv_stats!A52:D315,4,FALSE)</f>
        <v>1000000</v>
      </c>
      <c r="H52" s="1" t="str">
        <f>INDEX(playstore_apps_adv_stats!E52:E315,MATCH(playstore_apps_base_stats[[#This Row],[App]],playstore_apps_adv_stats[[#This Row],[App]],0))</f>
        <v>Free</v>
      </c>
      <c r="I52" s="1" t="str">
        <f>INDEX(playstore_apps_adv_stats!F52:F315,MATCH(playstore_apps_base_stats[[#This Row],[App]],playstore_apps_adv_stats[[#This Row],[App]],0))</f>
        <v>Everyone</v>
      </c>
      <c r="J52" s="3">
        <f>INDEX(playstore_apps_adv_stats!G52:G315,MATCH(playstore_apps_base_stats[[#This Row],[App]],playstore_apps_adv_stats[[#This Row],[App]],0))</f>
        <v>43311</v>
      </c>
      <c r="K52" s="1" t="str">
        <f>INDEX(playstore_apps_adv_stats!H52:H315,MATCH(playstore_apps_base_stats[[#This Row],[App]],playstore_apps_adv_stats[[#This Row],[App]],0))</f>
        <v>Varies with device</v>
      </c>
    </row>
    <row r="53" spans="1:11" x14ac:dyDescent="0.2">
      <c r="A53" s="1" t="s">
        <v>104</v>
      </c>
      <c r="B53">
        <v>3.9</v>
      </c>
      <c r="C53" s="1" t="s">
        <v>493</v>
      </c>
      <c r="D53" s="1" t="s">
        <v>464</v>
      </c>
      <c r="E53" s="1" t="str">
        <f>VLOOKUP(playstore_apps_base_stats[[#This Row],[App]],playstore_apps_adv_stats!A53:B316,2, FALSE)</f>
        <v>Auto &amp; Vehicles</v>
      </c>
      <c r="F53" s="1">
        <f>VLOOKUP(playstore_apps_base_stats[[#This Row],[App]],playstore_apps_adv_stats!A53:C316,3,FALSE)</f>
        <v>129</v>
      </c>
      <c r="G53" s="1">
        <f>VLOOKUP(playstore_apps_base_stats[[#This Row],[App]],playstore_apps_adv_stats!A53:D316,4,FALSE)</f>
        <v>100000</v>
      </c>
      <c r="H53" s="1" t="str">
        <f>INDEX(playstore_apps_adv_stats!E53:E316,MATCH(playstore_apps_base_stats[[#This Row],[App]],playstore_apps_adv_stats[[#This Row],[App]],0))</f>
        <v>Free</v>
      </c>
      <c r="I53" s="1" t="str">
        <f>INDEX(playstore_apps_adv_stats!F53:F316,MATCH(playstore_apps_base_stats[[#This Row],[App]],playstore_apps_adv_stats[[#This Row],[App]],0))</f>
        <v>Everyone</v>
      </c>
      <c r="J53" s="3">
        <f>INDEX(playstore_apps_adv_stats!G53:G316,MATCH(playstore_apps_base_stats[[#This Row],[App]],playstore_apps_adv_stats[[#This Row],[App]],0))</f>
        <v>43307</v>
      </c>
      <c r="K53" s="1" t="str">
        <f>INDEX(playstore_apps_adv_stats!H53:H316,MATCH(playstore_apps_base_stats[[#This Row],[App]],playstore_apps_adv_stats[[#This Row],[App]],0))</f>
        <v>3.0</v>
      </c>
    </row>
    <row r="54" spans="1:11" x14ac:dyDescent="0.2">
      <c r="A54" s="1" t="s">
        <v>105</v>
      </c>
      <c r="B54">
        <v>4.3</v>
      </c>
      <c r="C54" s="1" t="s">
        <v>460</v>
      </c>
      <c r="D54" s="1" t="s">
        <v>464</v>
      </c>
      <c r="E54" s="1" t="str">
        <f>VLOOKUP(playstore_apps_base_stats[[#This Row],[App]],playstore_apps_adv_stats!A54:B317,2, FALSE)</f>
        <v>Auto &amp; Vehicles</v>
      </c>
      <c r="F54" s="1">
        <f>VLOOKUP(playstore_apps_base_stats[[#This Row],[App]],playstore_apps_adv_stats!A54:C317,3,FALSE)</f>
        <v>542</v>
      </c>
      <c r="G54" s="1">
        <f>VLOOKUP(playstore_apps_base_stats[[#This Row],[App]],playstore_apps_adv_stats!A54:D317,4,FALSE)</f>
        <v>100000</v>
      </c>
      <c r="H54" s="1" t="str">
        <f>INDEX(playstore_apps_adv_stats!E54:E317,MATCH(playstore_apps_base_stats[[#This Row],[App]],playstore_apps_adv_stats[[#This Row],[App]],0))</f>
        <v>Free</v>
      </c>
      <c r="I54" s="1" t="str">
        <f>INDEX(playstore_apps_adv_stats!F54:F317,MATCH(playstore_apps_base_stats[[#This Row],[App]],playstore_apps_adv_stats[[#This Row],[App]],0))</f>
        <v>Everyone</v>
      </c>
      <c r="J54" s="3">
        <f>INDEX(playstore_apps_adv_stats!G54:G317,MATCH(playstore_apps_base_stats[[#This Row],[App]],playstore_apps_adv_stats[[#This Row],[App]],0))</f>
        <v>43312</v>
      </c>
      <c r="K54" s="1" t="str">
        <f>INDEX(playstore_apps_adv_stats!H54:H317,MATCH(playstore_apps_base_stats[[#This Row],[App]],playstore_apps_adv_stats[[#This Row],[App]],0))</f>
        <v>4.0</v>
      </c>
    </row>
    <row r="55" spans="1:11" x14ac:dyDescent="0.2">
      <c r="A55" s="1" t="s">
        <v>106</v>
      </c>
      <c r="B55">
        <v>4.9000000000000004</v>
      </c>
      <c r="C55" s="1" t="s">
        <v>460</v>
      </c>
      <c r="D55" s="1" t="s">
        <v>466</v>
      </c>
      <c r="E55" s="1" t="str">
        <f>VLOOKUP(playstore_apps_base_stats[[#This Row],[App]],playstore_apps_adv_stats!A55:B318,2, FALSE)</f>
        <v>Auto &amp; Vehicles</v>
      </c>
      <c r="F55" s="1">
        <f>VLOOKUP(playstore_apps_base_stats[[#This Row],[App]],playstore_apps_adv_stats!A55:C318,3,FALSE)</f>
        <v>10479</v>
      </c>
      <c r="G55" s="1">
        <f>VLOOKUP(playstore_apps_base_stats[[#This Row],[App]],playstore_apps_adv_stats!A55:D318,4,FALSE)</f>
        <v>100000</v>
      </c>
      <c r="H55" s="1" t="str">
        <f>INDEX(playstore_apps_adv_stats!E55:E318,MATCH(playstore_apps_base_stats[[#This Row],[App]],playstore_apps_adv_stats[[#This Row],[App]],0))</f>
        <v>Free</v>
      </c>
      <c r="I55" s="1" t="str">
        <f>INDEX(playstore_apps_adv_stats!F55:F318,MATCH(playstore_apps_base_stats[[#This Row],[App]],playstore_apps_adv_stats[[#This Row],[App]],0))</f>
        <v>Everyone</v>
      </c>
      <c r="J55" s="3">
        <f>INDEX(playstore_apps_adv_stats!G55:G318,MATCH(playstore_apps_base_stats[[#This Row],[App]],playstore_apps_adv_stats[[#This Row],[App]],0))</f>
        <v>43299</v>
      </c>
      <c r="K55" s="1" t="str">
        <f>INDEX(playstore_apps_adv_stats!H55:H318,MATCH(playstore_apps_base_stats[[#This Row],[App]],playstore_apps_adv_stats[[#This Row],[App]],0))</f>
        <v>1.7.1</v>
      </c>
    </row>
    <row r="56" spans="1:11" x14ac:dyDescent="0.2">
      <c r="A56" s="1" t="s">
        <v>108</v>
      </c>
      <c r="B56">
        <v>4.4000000000000004</v>
      </c>
      <c r="C56" s="1" t="s">
        <v>457</v>
      </c>
      <c r="D56" s="1" t="s">
        <v>456</v>
      </c>
      <c r="E56" s="1" t="str">
        <f>VLOOKUP(playstore_apps_base_stats[[#This Row],[App]],playstore_apps_adv_stats!A56:B319,2, FALSE)</f>
        <v>Auto &amp; Vehicles</v>
      </c>
      <c r="F56" s="1">
        <f>VLOOKUP(playstore_apps_base_stats[[#This Row],[App]],playstore_apps_adv_stats!A56:C319,3,FALSE)</f>
        <v>805</v>
      </c>
      <c r="G56" s="1">
        <f>VLOOKUP(playstore_apps_base_stats[[#This Row],[App]],playstore_apps_adv_stats!A56:D319,4,FALSE)</f>
        <v>50000</v>
      </c>
      <c r="H56" s="1" t="str">
        <f>INDEX(playstore_apps_adv_stats!E56:E319,MATCH(playstore_apps_base_stats[[#This Row],[App]],playstore_apps_adv_stats[[#This Row],[App]],0))</f>
        <v>Free</v>
      </c>
      <c r="I56" s="1" t="str">
        <f>INDEX(playstore_apps_adv_stats!F56:F319,MATCH(playstore_apps_base_stats[[#This Row],[App]],playstore_apps_adv_stats[[#This Row],[App]],0))</f>
        <v>Everyone</v>
      </c>
      <c r="J56" s="3">
        <f>INDEX(playstore_apps_adv_stats!G56:G319,MATCH(playstore_apps_base_stats[[#This Row],[App]],playstore_apps_adv_stats[[#This Row],[App]],0))</f>
        <v>43310</v>
      </c>
      <c r="K56" s="1" t="str">
        <f>INDEX(playstore_apps_adv_stats!H56:H319,MATCH(playstore_apps_base_stats[[#This Row],[App]],playstore_apps_adv_stats[[#This Row],[App]],0))</f>
        <v>2.5.1</v>
      </c>
    </row>
    <row r="57" spans="1:11" x14ac:dyDescent="0.2">
      <c r="A57" s="1" t="s">
        <v>110</v>
      </c>
      <c r="B57">
        <v>4.2</v>
      </c>
      <c r="C57" s="1" t="s">
        <v>494</v>
      </c>
      <c r="D57" s="1" t="s">
        <v>464</v>
      </c>
      <c r="E57" s="1" t="str">
        <f>VLOOKUP(playstore_apps_base_stats[[#This Row],[App]],playstore_apps_adv_stats!A57:B320,2, FALSE)</f>
        <v>Auto &amp; Vehicles</v>
      </c>
      <c r="F57" s="1">
        <f>VLOOKUP(playstore_apps_base_stats[[#This Row],[App]],playstore_apps_adv_stats!A57:C320,3,FALSE)</f>
        <v>129</v>
      </c>
      <c r="G57" s="1">
        <f>VLOOKUP(playstore_apps_base_stats[[#This Row],[App]],playstore_apps_adv_stats!A57:D320,4,FALSE)</f>
        <v>100000</v>
      </c>
      <c r="H57" s="1" t="str">
        <f>INDEX(playstore_apps_adv_stats!E57:E320,MATCH(playstore_apps_base_stats[[#This Row],[App]],playstore_apps_adv_stats[[#This Row],[App]],0))</f>
        <v>Free</v>
      </c>
      <c r="I57" s="1" t="str">
        <f>INDEX(playstore_apps_adv_stats!F57:F320,MATCH(playstore_apps_base_stats[[#This Row],[App]],playstore_apps_adv_stats[[#This Row],[App]],0))</f>
        <v>Everyone</v>
      </c>
      <c r="J57" s="3">
        <f>INDEX(playstore_apps_adv_stats!G57:G320,MATCH(playstore_apps_base_stats[[#This Row],[App]],playstore_apps_adv_stats[[#This Row],[App]],0))</f>
        <v>43307</v>
      </c>
      <c r="K57" s="1" t="str">
        <f>INDEX(playstore_apps_adv_stats!H57:H320,MATCH(playstore_apps_base_stats[[#This Row],[App]],playstore_apps_adv_stats[[#This Row],[App]],0))</f>
        <v>3.0</v>
      </c>
    </row>
    <row r="58" spans="1:11" x14ac:dyDescent="0.2">
      <c r="A58" s="1" t="s">
        <v>111</v>
      </c>
      <c r="B58">
        <v>4</v>
      </c>
      <c r="C58" s="1" t="s">
        <v>495</v>
      </c>
      <c r="D58" s="1" t="s">
        <v>496</v>
      </c>
      <c r="E58" s="1" t="str">
        <f>VLOOKUP(playstore_apps_base_stats[[#This Row],[App]],playstore_apps_adv_stats!A58:B321,2, FALSE)</f>
        <v>Auto &amp; Vehicles</v>
      </c>
      <c r="F58" s="1">
        <f>VLOOKUP(playstore_apps_base_stats[[#This Row],[App]],playstore_apps_adv_stats!A58:C321,3,FALSE)</f>
        <v>1403</v>
      </c>
      <c r="G58" s="1">
        <f>VLOOKUP(playstore_apps_base_stats[[#This Row],[App]],playstore_apps_adv_stats!A58:D321,4,FALSE)</f>
        <v>100000</v>
      </c>
      <c r="H58" s="1" t="str">
        <f>INDEX(playstore_apps_adv_stats!E58:E321,MATCH(playstore_apps_base_stats[[#This Row],[App]],playstore_apps_adv_stats[[#This Row],[App]],0))</f>
        <v>Free</v>
      </c>
      <c r="I58" s="1" t="str">
        <f>INDEX(playstore_apps_adv_stats!F58:F321,MATCH(playstore_apps_base_stats[[#This Row],[App]],playstore_apps_adv_stats[[#This Row],[App]],0))</f>
        <v>Everyone</v>
      </c>
      <c r="J58" s="3">
        <f>INDEX(playstore_apps_adv_stats!G58:G321,MATCH(playstore_apps_base_stats[[#This Row],[App]],playstore_apps_adv_stats[[#This Row],[App]],0))</f>
        <v>41877</v>
      </c>
      <c r="K58" s="1" t="str">
        <f>INDEX(playstore_apps_adv_stats!H58:H321,MATCH(playstore_apps_base_stats[[#This Row],[App]],playstore_apps_adv_stats[[#This Row],[App]],0))</f>
        <v>1.0.1</v>
      </c>
    </row>
    <row r="59" spans="1:11" x14ac:dyDescent="0.2">
      <c r="A59" s="1" t="s">
        <v>113</v>
      </c>
      <c r="B59">
        <v>3.9</v>
      </c>
      <c r="C59" s="1" t="s">
        <v>497</v>
      </c>
      <c r="D59" s="1" t="s">
        <v>456</v>
      </c>
      <c r="E59" s="1" t="str">
        <f>VLOOKUP(playstore_apps_base_stats[[#This Row],[App]],playstore_apps_adv_stats!A59:B322,2, FALSE)</f>
        <v>Auto &amp; Vehicles</v>
      </c>
      <c r="F59" s="1">
        <f>VLOOKUP(playstore_apps_base_stats[[#This Row],[App]],playstore_apps_adv_stats!A59:C322,3,FALSE)</f>
        <v>3971</v>
      </c>
      <c r="G59" s="1">
        <f>VLOOKUP(playstore_apps_base_stats[[#This Row],[App]],playstore_apps_adv_stats!A59:D322,4,FALSE)</f>
        <v>100000</v>
      </c>
      <c r="H59" s="1" t="str">
        <f>INDEX(playstore_apps_adv_stats!E59:E322,MATCH(playstore_apps_base_stats[[#This Row],[App]],playstore_apps_adv_stats[[#This Row],[App]],0))</f>
        <v>Free</v>
      </c>
      <c r="I59" s="1" t="str">
        <f>INDEX(playstore_apps_adv_stats!F59:F322,MATCH(playstore_apps_base_stats[[#This Row],[App]],playstore_apps_adv_stats[[#This Row],[App]],0))</f>
        <v>Everyone</v>
      </c>
      <c r="J59" s="3">
        <f>INDEX(playstore_apps_adv_stats!G59:G322,MATCH(playstore_apps_base_stats[[#This Row],[App]],playstore_apps_adv_stats[[#This Row],[App]],0))</f>
        <v>43311</v>
      </c>
      <c r="K59" s="1" t="str">
        <f>INDEX(playstore_apps_adv_stats!H59:H322,MATCH(playstore_apps_base_stats[[#This Row],[App]],playstore_apps_adv_stats[[#This Row],[App]],0))</f>
        <v>2.493</v>
      </c>
    </row>
    <row r="60" spans="1:11" x14ac:dyDescent="0.2">
      <c r="A60" s="1" t="s">
        <v>115</v>
      </c>
      <c r="B60">
        <v>4.5999999999999996</v>
      </c>
      <c r="C60" s="1" t="s">
        <v>498</v>
      </c>
      <c r="D60" s="1" t="s">
        <v>450</v>
      </c>
      <c r="E60" s="1" t="str">
        <f>VLOOKUP(playstore_apps_base_stats[[#This Row],[App]],playstore_apps_adv_stats!A60:B323,2, FALSE)</f>
        <v>Auto &amp; Vehicles</v>
      </c>
      <c r="F60" s="1">
        <f>VLOOKUP(playstore_apps_base_stats[[#This Row],[App]],playstore_apps_adv_stats!A60:C323,3,FALSE)</f>
        <v>534</v>
      </c>
      <c r="G60" s="1">
        <f>VLOOKUP(playstore_apps_base_stats[[#This Row],[App]],playstore_apps_adv_stats!A60:D323,4,FALSE)</f>
        <v>10000</v>
      </c>
      <c r="H60" s="1" t="str">
        <f>INDEX(playstore_apps_adv_stats!E60:E323,MATCH(playstore_apps_base_stats[[#This Row],[App]],playstore_apps_adv_stats[[#This Row],[App]],0))</f>
        <v>Free</v>
      </c>
      <c r="I60" s="1" t="str">
        <f>INDEX(playstore_apps_adv_stats!F60:F323,MATCH(playstore_apps_base_stats[[#This Row],[App]],playstore_apps_adv_stats[[#This Row],[App]],0))</f>
        <v>Everyone</v>
      </c>
      <c r="J60" s="3">
        <f>INDEX(playstore_apps_adv_stats!G60:G323,MATCH(playstore_apps_base_stats[[#This Row],[App]],playstore_apps_adv_stats[[#This Row],[App]],0))</f>
        <v>43289</v>
      </c>
      <c r="K60" s="1" t="str">
        <f>INDEX(playstore_apps_adv_stats!H60:H323,MATCH(playstore_apps_base_stats[[#This Row],[App]],playstore_apps_adv_stats[[#This Row],[App]],0))</f>
        <v>1.9.1</v>
      </c>
    </row>
    <row r="61" spans="1:11" x14ac:dyDescent="0.2">
      <c r="A61" s="1" t="s">
        <v>117</v>
      </c>
      <c r="B61">
        <v>4.9000000000000004</v>
      </c>
      <c r="C61" s="1" t="s">
        <v>471</v>
      </c>
      <c r="D61" s="1" t="s">
        <v>454</v>
      </c>
      <c r="E61" s="1" t="str">
        <f>VLOOKUP(playstore_apps_base_stats[[#This Row],[App]],playstore_apps_adv_stats!A61:B324,2, FALSE)</f>
        <v>Auto &amp; Vehicles</v>
      </c>
      <c r="F61" s="1">
        <f>VLOOKUP(playstore_apps_base_stats[[#This Row],[App]],playstore_apps_adv_stats!A61:C324,3,FALSE)</f>
        <v>7774</v>
      </c>
      <c r="G61" s="1">
        <f>VLOOKUP(playstore_apps_base_stats[[#This Row],[App]],playstore_apps_adv_stats!A61:D324,4,FALSE)</f>
        <v>100000</v>
      </c>
      <c r="H61" s="1" t="str">
        <f>INDEX(playstore_apps_adv_stats!E61:E324,MATCH(playstore_apps_base_stats[[#This Row],[App]],playstore_apps_adv_stats[[#This Row],[App]],0))</f>
        <v>Free</v>
      </c>
      <c r="I61" s="1" t="str">
        <f>INDEX(playstore_apps_adv_stats!F61:F324,MATCH(playstore_apps_base_stats[[#This Row],[App]],playstore_apps_adv_stats[[#This Row],[App]],0))</f>
        <v>Everyone</v>
      </c>
      <c r="J61" s="3">
        <f>INDEX(playstore_apps_adv_stats!G61:G324,MATCH(playstore_apps_base_stats[[#This Row],[App]],playstore_apps_adv_stats[[#This Row],[App]],0))</f>
        <v>43284</v>
      </c>
      <c r="K61" s="1" t="str">
        <f>INDEX(playstore_apps_adv_stats!H61:H324,MATCH(playstore_apps_base_stats[[#This Row],[App]],playstore_apps_adv_stats[[#This Row],[App]],0))</f>
        <v>1.7</v>
      </c>
    </row>
    <row r="62" spans="1:11" x14ac:dyDescent="0.2">
      <c r="A62" s="1" t="s">
        <v>119</v>
      </c>
      <c r="B62">
        <v>4.3</v>
      </c>
      <c r="C62" s="1" t="s">
        <v>499</v>
      </c>
      <c r="D62" s="1" t="s">
        <v>464</v>
      </c>
      <c r="E62" s="1" t="str">
        <f>VLOOKUP(playstore_apps_base_stats[[#This Row],[App]],playstore_apps_adv_stats!A62:B325,2, FALSE)</f>
        <v>Auto &amp; Vehicles</v>
      </c>
      <c r="F62" s="1">
        <f>VLOOKUP(playstore_apps_base_stats[[#This Row],[App]],playstore_apps_adv_stats!A62:C325,3,FALSE)</f>
        <v>38846</v>
      </c>
      <c r="G62" s="1">
        <f>VLOOKUP(playstore_apps_base_stats[[#This Row],[App]],playstore_apps_adv_stats!A62:D325,4,FALSE)</f>
        <v>1000000</v>
      </c>
      <c r="H62" s="1" t="str">
        <f>INDEX(playstore_apps_adv_stats!E62:E325,MATCH(playstore_apps_base_stats[[#This Row],[App]],playstore_apps_adv_stats[[#This Row],[App]],0))</f>
        <v>Free</v>
      </c>
      <c r="I62" s="1" t="str">
        <f>INDEX(playstore_apps_adv_stats!F62:F325,MATCH(playstore_apps_base_stats[[#This Row],[App]],playstore_apps_adv_stats[[#This Row],[App]],0))</f>
        <v>Everyone</v>
      </c>
      <c r="J62" s="3">
        <f>INDEX(playstore_apps_adv_stats!G62:G325,MATCH(playstore_apps_base_stats[[#This Row],[App]],playstore_apps_adv_stats[[#This Row],[App]],0))</f>
        <v>43309</v>
      </c>
      <c r="K62" s="1" t="str">
        <f>INDEX(playstore_apps_adv_stats!H62:H325,MATCH(playstore_apps_base_stats[[#This Row],[App]],playstore_apps_adv_stats[[#This Row],[App]],0))</f>
        <v>2.20 Build 02</v>
      </c>
    </row>
    <row r="63" spans="1:11" x14ac:dyDescent="0.2">
      <c r="A63" s="1" t="s">
        <v>121</v>
      </c>
      <c r="B63">
        <v>4.5999999999999996</v>
      </c>
      <c r="C63" s="1" t="s">
        <v>500</v>
      </c>
      <c r="D63" s="1" t="s">
        <v>466</v>
      </c>
      <c r="E63" s="1" t="str">
        <f>VLOOKUP(playstore_apps_base_stats[[#This Row],[App]],playstore_apps_adv_stats!A63:B326,2, FALSE)</f>
        <v>Auto &amp; Vehicles</v>
      </c>
      <c r="F63" s="1">
        <f>VLOOKUP(playstore_apps_base_stats[[#This Row],[App]],playstore_apps_adv_stats!A63:C326,3,FALSE)</f>
        <v>2431</v>
      </c>
      <c r="G63" s="1">
        <f>VLOOKUP(playstore_apps_base_stats[[#This Row],[App]],playstore_apps_adv_stats!A63:D326,4,FALSE)</f>
        <v>100000</v>
      </c>
      <c r="H63" s="1" t="str">
        <f>INDEX(playstore_apps_adv_stats!E63:E326,MATCH(playstore_apps_base_stats[[#This Row],[App]],playstore_apps_adv_stats[[#This Row],[App]],0))</f>
        <v>Free</v>
      </c>
      <c r="I63" s="1" t="str">
        <f>INDEX(playstore_apps_adv_stats!F63:F326,MATCH(playstore_apps_base_stats[[#This Row],[App]],playstore_apps_adv_stats[[#This Row],[App]],0))</f>
        <v>Everyone</v>
      </c>
      <c r="J63" s="3">
        <f>INDEX(playstore_apps_adv_stats!G63:G326,MATCH(playstore_apps_base_stats[[#This Row],[App]],playstore_apps_adv_stats[[#This Row],[App]],0))</f>
        <v>43263</v>
      </c>
      <c r="K63" s="1" t="str">
        <f>INDEX(playstore_apps_adv_stats!H63:H326,MATCH(playstore_apps_base_stats[[#This Row],[App]],playstore_apps_adv_stats[[#This Row],[App]],0))</f>
        <v>1.37</v>
      </c>
    </row>
    <row r="64" spans="1:11" x14ac:dyDescent="0.2">
      <c r="A64" s="1" t="s">
        <v>123</v>
      </c>
      <c r="B64">
        <v>4.9000000000000004</v>
      </c>
      <c r="C64" s="1" t="s">
        <v>501</v>
      </c>
      <c r="D64" s="1" t="s">
        <v>454</v>
      </c>
      <c r="E64" s="1" t="str">
        <f>VLOOKUP(playstore_apps_base_stats[[#This Row],[App]],playstore_apps_adv_stats!A64:B327,2, FALSE)</f>
        <v>Auto &amp; Vehicles</v>
      </c>
      <c r="F64" s="1">
        <f>VLOOKUP(playstore_apps_base_stats[[#This Row],[App]],playstore_apps_adv_stats!A64:C327,3,FALSE)</f>
        <v>6090</v>
      </c>
      <c r="G64" s="1">
        <f>VLOOKUP(playstore_apps_base_stats[[#This Row],[App]],playstore_apps_adv_stats!A64:D327,4,FALSE)</f>
        <v>100000</v>
      </c>
      <c r="H64" s="1" t="str">
        <f>INDEX(playstore_apps_adv_stats!E64:E327,MATCH(playstore_apps_base_stats[[#This Row],[App]],playstore_apps_adv_stats[[#This Row],[App]],0))</f>
        <v>Free</v>
      </c>
      <c r="I64" s="1" t="str">
        <f>INDEX(playstore_apps_adv_stats!F64:F327,MATCH(playstore_apps_base_stats[[#This Row],[App]],playstore_apps_adv_stats[[#This Row],[App]],0))</f>
        <v>Everyone</v>
      </c>
      <c r="J64" s="3">
        <f>INDEX(playstore_apps_adv_stats!G64:G327,MATCH(playstore_apps_base_stats[[#This Row],[App]],playstore_apps_adv_stats[[#This Row],[App]],0))</f>
        <v>43284</v>
      </c>
      <c r="K64" s="1" t="str">
        <f>INDEX(playstore_apps_adv_stats!H64:H327,MATCH(playstore_apps_base_stats[[#This Row],[App]],playstore_apps_adv_stats[[#This Row],[App]],0))</f>
        <v>1.7</v>
      </c>
    </row>
    <row r="65" spans="1:11" x14ac:dyDescent="0.2">
      <c r="A65" s="1" t="s">
        <v>124</v>
      </c>
      <c r="B65">
        <v>3.9</v>
      </c>
      <c r="C65" s="1" t="s">
        <v>502</v>
      </c>
      <c r="D65" s="1" t="s">
        <v>456</v>
      </c>
      <c r="E65" s="1" t="str">
        <f>VLOOKUP(playstore_apps_base_stats[[#This Row],[App]],playstore_apps_adv_stats!A65:B328,2, FALSE)</f>
        <v>Auto &amp; Vehicles</v>
      </c>
      <c r="F65" s="1">
        <f>VLOOKUP(playstore_apps_base_stats[[#This Row],[App]],playstore_apps_adv_stats!A65:C328,3,FALSE)</f>
        <v>295</v>
      </c>
      <c r="G65" s="1">
        <f>VLOOKUP(playstore_apps_base_stats[[#This Row],[App]],playstore_apps_adv_stats!A65:D328,4,FALSE)</f>
        <v>10000</v>
      </c>
      <c r="H65" s="1" t="str">
        <f>INDEX(playstore_apps_adv_stats!E65:E328,MATCH(playstore_apps_base_stats[[#This Row],[App]],playstore_apps_adv_stats[[#This Row],[App]],0))</f>
        <v>Free</v>
      </c>
      <c r="I65" s="1" t="str">
        <f>INDEX(playstore_apps_adv_stats!F65:F328,MATCH(playstore_apps_base_stats[[#This Row],[App]],playstore_apps_adv_stats[[#This Row],[App]],0))</f>
        <v>Everyone</v>
      </c>
      <c r="J65" s="3">
        <f>INDEX(playstore_apps_adv_stats!G65:G328,MATCH(playstore_apps_base_stats[[#This Row],[App]],playstore_apps_adv_stats[[#This Row],[App]],0))</f>
        <v>43311</v>
      </c>
      <c r="K65" s="1" t="str">
        <f>INDEX(playstore_apps_adv_stats!H65:H328,MATCH(playstore_apps_base_stats[[#This Row],[App]],playstore_apps_adv_stats[[#This Row],[App]],0))</f>
        <v>0.2.1</v>
      </c>
    </row>
    <row r="66" spans="1:11" x14ac:dyDescent="0.2">
      <c r="A66" s="1" t="s">
        <v>126</v>
      </c>
      <c r="B66">
        <v>4</v>
      </c>
      <c r="C66" s="1" t="s">
        <v>503</v>
      </c>
      <c r="D66" s="1" t="s">
        <v>458</v>
      </c>
      <c r="E66" s="1" t="str">
        <f>VLOOKUP(playstore_apps_base_stats[[#This Row],[App]],playstore_apps_adv_stats!A66:B329,2, FALSE)</f>
        <v>Auto &amp; Vehicles</v>
      </c>
      <c r="F66" s="1">
        <f>VLOOKUP(playstore_apps_base_stats[[#This Row],[App]],playstore_apps_adv_stats!A66:C329,3,FALSE)</f>
        <v>190</v>
      </c>
      <c r="G66" s="1">
        <f>VLOOKUP(playstore_apps_base_stats[[#This Row],[App]],playstore_apps_adv_stats!A66:D329,4,FALSE)</f>
        <v>50000</v>
      </c>
      <c r="H66" s="1" t="str">
        <f>INDEX(playstore_apps_adv_stats!E66:E329,MATCH(playstore_apps_base_stats[[#This Row],[App]],playstore_apps_adv_stats[[#This Row],[App]],0))</f>
        <v>Free</v>
      </c>
      <c r="I66" s="1" t="str">
        <f>INDEX(playstore_apps_adv_stats!F66:F329,MATCH(playstore_apps_base_stats[[#This Row],[App]],playstore_apps_adv_stats[[#This Row],[App]],0))</f>
        <v>Everyone</v>
      </c>
      <c r="J66" s="3">
        <f>INDEX(playstore_apps_adv_stats!G66:G329,MATCH(playstore_apps_base_stats[[#This Row],[App]],playstore_apps_adv_stats[[#This Row],[App]],0))</f>
        <v>42657</v>
      </c>
      <c r="K66" s="1" t="str">
        <f>INDEX(playstore_apps_adv_stats!H66:H329,MATCH(playstore_apps_base_stats[[#This Row],[App]],playstore_apps_adv_stats[[#This Row],[App]],0))</f>
        <v>1.0</v>
      </c>
    </row>
    <row r="67" spans="1:11" x14ac:dyDescent="0.2">
      <c r="A67" s="1" t="s">
        <v>127</v>
      </c>
      <c r="B67">
        <v>4.3</v>
      </c>
      <c r="C67" s="1" t="s">
        <v>20</v>
      </c>
      <c r="D67" s="1" t="s">
        <v>20</v>
      </c>
      <c r="E67" s="1" t="str">
        <f>VLOOKUP(playstore_apps_base_stats[[#This Row],[App]],playstore_apps_adv_stats!A67:B330,2, FALSE)</f>
        <v>Auto &amp; Vehicles</v>
      </c>
      <c r="F67" s="1">
        <f>VLOOKUP(playstore_apps_base_stats[[#This Row],[App]],playstore_apps_adv_stats!A67:C330,3,FALSE)</f>
        <v>40211</v>
      </c>
      <c r="G67" s="1">
        <f>VLOOKUP(playstore_apps_base_stats[[#This Row],[App]],playstore_apps_adv_stats!A67:D330,4,FALSE)</f>
        <v>5000000</v>
      </c>
      <c r="H67" s="1" t="str">
        <f>INDEX(playstore_apps_adv_stats!E67:E330,MATCH(playstore_apps_base_stats[[#This Row],[App]],playstore_apps_adv_stats[[#This Row],[App]],0))</f>
        <v>Free</v>
      </c>
      <c r="I67" s="1" t="str">
        <f>INDEX(playstore_apps_adv_stats!F67:F330,MATCH(playstore_apps_base_stats[[#This Row],[App]],playstore_apps_adv_stats[[#This Row],[App]],0))</f>
        <v>Everyone</v>
      </c>
      <c r="J67" s="3">
        <f>INDEX(playstore_apps_adv_stats!G67:G330,MATCH(playstore_apps_base_stats[[#This Row],[App]],playstore_apps_adv_stats[[#This Row],[App]],0))</f>
        <v>43311</v>
      </c>
      <c r="K67" s="1" t="str">
        <f>INDEX(playstore_apps_adv_stats!H67:H330,MATCH(playstore_apps_base_stats[[#This Row],[App]],playstore_apps_adv_stats[[#This Row],[App]],0))</f>
        <v>Varies with device</v>
      </c>
    </row>
    <row r="68" spans="1:11" x14ac:dyDescent="0.2">
      <c r="A68" s="1" t="s">
        <v>128</v>
      </c>
      <c r="B68">
        <v>3.9</v>
      </c>
      <c r="C68" s="1" t="s">
        <v>20</v>
      </c>
      <c r="D68" s="1" t="s">
        <v>20</v>
      </c>
      <c r="E68" s="1" t="str">
        <f>VLOOKUP(playstore_apps_base_stats[[#This Row],[App]],playstore_apps_adv_stats!A68:B331,2, FALSE)</f>
        <v>Auto &amp; Vehicles</v>
      </c>
      <c r="F68" s="1">
        <f>VLOOKUP(playstore_apps_base_stats[[#This Row],[App]],playstore_apps_adv_stats!A68:C331,3,FALSE)</f>
        <v>356</v>
      </c>
      <c r="G68" s="1">
        <f>VLOOKUP(playstore_apps_base_stats[[#This Row],[App]],playstore_apps_adv_stats!A68:D331,4,FALSE)</f>
        <v>100000</v>
      </c>
      <c r="H68" s="1" t="str">
        <f>INDEX(playstore_apps_adv_stats!E68:E331,MATCH(playstore_apps_base_stats[[#This Row],[App]],playstore_apps_adv_stats[[#This Row],[App]],0))</f>
        <v>Free</v>
      </c>
      <c r="I68" s="1" t="str">
        <f>INDEX(playstore_apps_adv_stats!F68:F331,MATCH(playstore_apps_base_stats[[#This Row],[App]],playstore_apps_adv_stats[[#This Row],[App]],0))</f>
        <v>Everyone</v>
      </c>
      <c r="J68" s="3">
        <f>INDEX(playstore_apps_adv_stats!G68:G331,MATCH(playstore_apps_base_stats[[#This Row],[App]],playstore_apps_adv_stats[[#This Row],[App]],0))</f>
        <v>43245</v>
      </c>
      <c r="K68" s="1" t="str">
        <f>INDEX(playstore_apps_adv_stats!H68:H331,MATCH(playstore_apps_base_stats[[#This Row],[App]],playstore_apps_adv_stats[[#This Row],[App]],0))</f>
        <v>Varies with device</v>
      </c>
    </row>
    <row r="69" spans="1:11" x14ac:dyDescent="0.2">
      <c r="A69" s="1" t="s">
        <v>129</v>
      </c>
      <c r="B69">
        <v>4.2</v>
      </c>
      <c r="C69" s="1" t="s">
        <v>504</v>
      </c>
      <c r="D69" s="1" t="s">
        <v>450</v>
      </c>
      <c r="E69" s="1" t="str">
        <f>VLOOKUP(playstore_apps_base_stats[[#This Row],[App]],playstore_apps_adv_stats!A69:B332,2, FALSE)</f>
        <v>Auto &amp; Vehicles</v>
      </c>
      <c r="F69" s="1">
        <f>VLOOKUP(playstore_apps_base_stats[[#This Row],[App]],playstore_apps_adv_stats!A69:C332,3,FALSE)</f>
        <v>52530</v>
      </c>
      <c r="G69" s="1">
        <f>VLOOKUP(playstore_apps_base_stats[[#This Row],[App]],playstore_apps_adv_stats!A69:D332,4,FALSE)</f>
        <v>5000000</v>
      </c>
      <c r="H69" s="1" t="str">
        <f>INDEX(playstore_apps_adv_stats!E69:E332,MATCH(playstore_apps_base_stats[[#This Row],[App]],playstore_apps_adv_stats[[#This Row],[App]],0))</f>
        <v>Free</v>
      </c>
      <c r="I69" s="1" t="str">
        <f>INDEX(playstore_apps_adv_stats!F69:F332,MATCH(playstore_apps_base_stats[[#This Row],[App]],playstore_apps_adv_stats[[#This Row],[App]],0))</f>
        <v>Everyone</v>
      </c>
      <c r="J69" s="3">
        <f>INDEX(playstore_apps_adv_stats!G69:G332,MATCH(playstore_apps_base_stats[[#This Row],[App]],playstore_apps_adv_stats[[#This Row],[App]],0))</f>
        <v>43297</v>
      </c>
      <c r="K69" s="1" t="str">
        <f>INDEX(playstore_apps_adv_stats!H69:H332,MATCH(playstore_apps_base_stats[[#This Row],[App]],playstore_apps_adv_stats[[#This Row],[App]],0))</f>
        <v>4.47.3</v>
      </c>
    </row>
    <row r="70" spans="1:11" x14ac:dyDescent="0.2">
      <c r="A70" s="1" t="s">
        <v>131</v>
      </c>
      <c r="B70">
        <v>4.8</v>
      </c>
      <c r="C70" s="1" t="s">
        <v>493</v>
      </c>
      <c r="D70" s="1" t="s">
        <v>450</v>
      </c>
      <c r="E70" s="1" t="str">
        <f>VLOOKUP(playstore_apps_base_stats[[#This Row],[App]],playstore_apps_adv_stats!A70:B333,2, FALSE)</f>
        <v>Auto &amp; Vehicles</v>
      </c>
      <c r="F70" s="1">
        <f>VLOOKUP(playstore_apps_base_stats[[#This Row],[App]],playstore_apps_adv_stats!A70:C333,3,FALSE)</f>
        <v>116986</v>
      </c>
      <c r="G70" s="1">
        <f>VLOOKUP(playstore_apps_base_stats[[#This Row],[App]],playstore_apps_adv_stats!A70:D333,4,FALSE)</f>
        <v>5000000</v>
      </c>
      <c r="H70" s="1" t="str">
        <f>INDEX(playstore_apps_adv_stats!E70:E333,MATCH(playstore_apps_base_stats[[#This Row],[App]],playstore_apps_adv_stats[[#This Row],[App]],0))</f>
        <v>Free</v>
      </c>
      <c r="I70" s="1" t="str">
        <f>INDEX(playstore_apps_adv_stats!F70:F333,MATCH(playstore_apps_base_stats[[#This Row],[App]],playstore_apps_adv_stats[[#This Row],[App]],0))</f>
        <v>Everyone</v>
      </c>
      <c r="J70" s="3">
        <f>INDEX(playstore_apps_adv_stats!G70:G333,MATCH(playstore_apps_base_stats[[#This Row],[App]],playstore_apps_adv_stats[[#This Row],[App]],0))</f>
        <v>43314</v>
      </c>
      <c r="K70" s="1" t="str">
        <f>INDEX(playstore_apps_adv_stats!H70:H333,MATCH(playstore_apps_base_stats[[#This Row],[App]],playstore_apps_adv_stats[[#This Row],[App]],0))</f>
        <v>1.9.7</v>
      </c>
    </row>
    <row r="71" spans="1:11" x14ac:dyDescent="0.2">
      <c r="A71" s="1" t="s">
        <v>133</v>
      </c>
      <c r="B71">
        <v>3.6</v>
      </c>
      <c r="C71" s="1" t="s">
        <v>505</v>
      </c>
      <c r="D71" s="1" t="s">
        <v>454</v>
      </c>
      <c r="E71" s="1" t="str">
        <f>VLOOKUP(playstore_apps_base_stats[[#This Row],[App]],playstore_apps_adv_stats!A71:B334,2, FALSE)</f>
        <v>Auto &amp; Vehicles</v>
      </c>
      <c r="F71" s="1">
        <f>VLOOKUP(playstore_apps_base_stats[[#This Row],[App]],playstore_apps_adv_stats!A71:C334,3,FALSE)</f>
        <v>1379</v>
      </c>
      <c r="G71" s="1">
        <f>VLOOKUP(playstore_apps_base_stats[[#This Row],[App]],playstore_apps_adv_stats!A71:D334,4,FALSE)</f>
        <v>500000</v>
      </c>
      <c r="H71" s="1" t="str">
        <f>INDEX(playstore_apps_adv_stats!E71:E334,MATCH(playstore_apps_base_stats[[#This Row],[App]],playstore_apps_adv_stats[[#This Row],[App]],0))</f>
        <v>Free</v>
      </c>
      <c r="I71" s="1" t="str">
        <f>INDEX(playstore_apps_adv_stats!F71:F334,MATCH(playstore_apps_base_stats[[#This Row],[App]],playstore_apps_adv_stats[[#This Row],[App]],0))</f>
        <v>Everyone</v>
      </c>
      <c r="J71" s="3">
        <f>INDEX(playstore_apps_adv_stats!G71:G334,MATCH(playstore_apps_base_stats[[#This Row],[App]],playstore_apps_adv_stats[[#This Row],[App]],0))</f>
        <v>43314</v>
      </c>
      <c r="K71" s="1" t="str">
        <f>INDEX(playstore_apps_adv_stats!H71:H334,MATCH(playstore_apps_base_stats[[#This Row],[App]],playstore_apps_adv_stats[[#This Row],[App]],0))</f>
        <v>2.2.21</v>
      </c>
    </row>
    <row r="72" spans="1:11" x14ac:dyDescent="0.2">
      <c r="A72" s="1" t="s">
        <v>135</v>
      </c>
      <c r="B72">
        <v>4.2</v>
      </c>
      <c r="C72" s="1" t="s">
        <v>505</v>
      </c>
      <c r="D72" s="1" t="s">
        <v>506</v>
      </c>
      <c r="E72" s="1" t="str">
        <f>VLOOKUP(playstore_apps_base_stats[[#This Row],[App]],playstore_apps_adv_stats!A72:B335,2, FALSE)</f>
        <v>Auto &amp; Vehicles</v>
      </c>
      <c r="F72" s="1">
        <f>VLOOKUP(playstore_apps_base_stats[[#This Row],[App]],playstore_apps_adv_stats!A72:C335,3,FALSE)</f>
        <v>271920</v>
      </c>
      <c r="G72" s="1">
        <f>VLOOKUP(playstore_apps_base_stats[[#This Row],[App]],playstore_apps_adv_stats!A72:D335,4,FALSE)</f>
        <v>10000000</v>
      </c>
      <c r="H72" s="1" t="str">
        <f>INDEX(playstore_apps_adv_stats!E72:E335,MATCH(playstore_apps_base_stats[[#This Row],[App]],playstore_apps_adv_stats[[#This Row],[App]],0))</f>
        <v>Free</v>
      </c>
      <c r="I72" s="1" t="str">
        <f>INDEX(playstore_apps_adv_stats!F72:F335,MATCH(playstore_apps_base_stats[[#This Row],[App]],playstore_apps_adv_stats[[#This Row],[App]],0))</f>
        <v>Teen</v>
      </c>
      <c r="J72" s="3">
        <f>INDEX(playstore_apps_adv_stats!G72:G335,MATCH(playstore_apps_base_stats[[#This Row],[App]],playstore_apps_adv_stats[[#This Row],[App]],0))</f>
        <v>43292</v>
      </c>
      <c r="K72" s="1" t="str">
        <f>INDEX(playstore_apps_adv_stats!H72:H335,MATCH(playstore_apps_base_stats[[#This Row],[App]],playstore_apps_adv_stats[[#This Row],[App]],0))</f>
        <v>Varies with device</v>
      </c>
    </row>
    <row r="73" spans="1:11" x14ac:dyDescent="0.2">
      <c r="A73" s="1" t="s">
        <v>136</v>
      </c>
      <c r="B73">
        <v>4.8</v>
      </c>
      <c r="C73" s="1" t="s">
        <v>20</v>
      </c>
      <c r="D73" s="1" t="s">
        <v>483</v>
      </c>
      <c r="E73" s="1" t="str">
        <f>VLOOKUP(playstore_apps_base_stats[[#This Row],[App]],playstore_apps_adv_stats!A73:B336,2, FALSE)</f>
        <v>Auto &amp; Vehicles</v>
      </c>
      <c r="F73" s="1">
        <f>VLOOKUP(playstore_apps_base_stats[[#This Row],[App]],playstore_apps_adv_stats!A73:C336,3,FALSE)</f>
        <v>736</v>
      </c>
      <c r="G73" s="1">
        <f>VLOOKUP(playstore_apps_base_stats[[#This Row],[App]],playstore_apps_adv_stats!A73:D336,4,FALSE)</f>
        <v>100000</v>
      </c>
      <c r="H73" s="1" t="str">
        <f>INDEX(playstore_apps_adv_stats!E73:E336,MATCH(playstore_apps_base_stats[[#This Row],[App]],playstore_apps_adv_stats[[#This Row],[App]],0))</f>
        <v>Free</v>
      </c>
      <c r="I73" s="1" t="str">
        <f>INDEX(playstore_apps_adv_stats!F73:F336,MATCH(playstore_apps_base_stats[[#This Row],[App]],playstore_apps_adv_stats[[#This Row],[App]],0))</f>
        <v>Everyone</v>
      </c>
      <c r="J73" s="3">
        <f>INDEX(playstore_apps_adv_stats!G73:G336,MATCH(playstore_apps_base_stats[[#This Row],[App]],playstore_apps_adv_stats[[#This Row],[App]],0))</f>
        <v>43310</v>
      </c>
      <c r="K73" s="1" t="str">
        <f>INDEX(playstore_apps_adv_stats!H73:H336,MATCH(playstore_apps_base_stats[[#This Row],[App]],playstore_apps_adv_stats[[#This Row],[App]],0))</f>
        <v>2.9</v>
      </c>
    </row>
    <row r="74" spans="1:11" x14ac:dyDescent="0.2">
      <c r="A74" s="1" t="s">
        <v>138</v>
      </c>
      <c r="B74">
        <v>4.8</v>
      </c>
      <c r="C74" s="1" t="s">
        <v>471</v>
      </c>
      <c r="D74" s="1" t="s">
        <v>466</v>
      </c>
      <c r="E74" s="1" t="str">
        <f>VLOOKUP(playstore_apps_base_stats[[#This Row],[App]],playstore_apps_adv_stats!A74:B337,2, FALSE)</f>
        <v>Auto &amp; Vehicles</v>
      </c>
      <c r="F74" s="1">
        <f>VLOOKUP(playstore_apps_base_stats[[#This Row],[App]],playstore_apps_adv_stats!A74:C337,3,FALSE)</f>
        <v>7021</v>
      </c>
      <c r="G74" s="1">
        <f>VLOOKUP(playstore_apps_base_stats[[#This Row],[App]],playstore_apps_adv_stats!A74:D337,4,FALSE)</f>
        <v>500000</v>
      </c>
      <c r="H74" s="1" t="str">
        <f>INDEX(playstore_apps_adv_stats!E74:E337,MATCH(playstore_apps_base_stats[[#This Row],[App]],playstore_apps_adv_stats[[#This Row],[App]],0))</f>
        <v>Free</v>
      </c>
      <c r="I74" s="1" t="str">
        <f>INDEX(playstore_apps_adv_stats!F74:F337,MATCH(playstore_apps_base_stats[[#This Row],[App]],playstore_apps_adv_stats[[#This Row],[App]],0))</f>
        <v>Everyone</v>
      </c>
      <c r="J74" s="3">
        <f>INDEX(playstore_apps_adv_stats!G74:G337,MATCH(playstore_apps_base_stats[[#This Row],[App]],playstore_apps_adv_stats[[#This Row],[App]],0))</f>
        <v>43308</v>
      </c>
      <c r="K74" s="1" t="str">
        <f>INDEX(playstore_apps_adv_stats!H74:H337,MATCH(playstore_apps_base_stats[[#This Row],[App]],playstore_apps_adv_stats[[#This Row],[App]],0))</f>
        <v>1.79</v>
      </c>
    </row>
    <row r="75" spans="1:11" x14ac:dyDescent="0.2">
      <c r="A75" s="1" t="s">
        <v>140</v>
      </c>
      <c r="B75">
        <v>4.5999999999999996</v>
      </c>
      <c r="C75" s="1" t="s">
        <v>507</v>
      </c>
      <c r="D75" s="1" t="s">
        <v>466</v>
      </c>
      <c r="E75" s="1" t="str">
        <f>VLOOKUP(playstore_apps_base_stats[[#This Row],[App]],playstore_apps_adv_stats!A75:B338,2, FALSE)</f>
        <v>Auto &amp; Vehicles</v>
      </c>
      <c r="F75" s="1">
        <f>VLOOKUP(playstore_apps_base_stats[[#This Row],[App]],playstore_apps_adv_stats!A75:C338,3,FALSE)</f>
        <v>197</v>
      </c>
      <c r="G75" s="1">
        <f>VLOOKUP(playstore_apps_base_stats[[#This Row],[App]],playstore_apps_adv_stats!A75:D338,4,FALSE)</f>
        <v>50000</v>
      </c>
      <c r="H75" s="1" t="str">
        <f>INDEX(playstore_apps_adv_stats!E75:E338,MATCH(playstore_apps_base_stats[[#This Row],[App]],playstore_apps_adv_stats[[#This Row],[App]],0))</f>
        <v>Free</v>
      </c>
      <c r="I75" s="1" t="str">
        <f>INDEX(playstore_apps_adv_stats!F75:F338,MATCH(playstore_apps_base_stats[[#This Row],[App]],playstore_apps_adv_stats[[#This Row],[App]],0))</f>
        <v>Everyone</v>
      </c>
      <c r="J75" s="3">
        <f>INDEX(playstore_apps_adv_stats!G75:G338,MATCH(playstore_apps_base_stats[[#This Row],[App]],playstore_apps_adv_stats[[#This Row],[App]],0))</f>
        <v>43265</v>
      </c>
      <c r="K75" s="1" t="str">
        <f>INDEX(playstore_apps_adv_stats!H75:H338,MATCH(playstore_apps_base_stats[[#This Row],[App]],playstore_apps_adv_stats[[#This Row],[App]],0))</f>
        <v>1.3</v>
      </c>
    </row>
    <row r="76" spans="1:11" x14ac:dyDescent="0.2">
      <c r="A76" s="1" t="s">
        <v>141</v>
      </c>
      <c r="B76">
        <v>4.5</v>
      </c>
      <c r="C76" s="1" t="s">
        <v>508</v>
      </c>
      <c r="D76" s="1" t="s">
        <v>464</v>
      </c>
      <c r="E76" s="1" t="str">
        <f>VLOOKUP(playstore_apps_base_stats[[#This Row],[App]],playstore_apps_adv_stats!A76:B339,2, FALSE)</f>
        <v>Auto &amp; Vehicles</v>
      </c>
      <c r="F76" s="1">
        <f>VLOOKUP(playstore_apps_base_stats[[#This Row],[App]],playstore_apps_adv_stats!A76:C339,3,FALSE)</f>
        <v>737</v>
      </c>
      <c r="G76" s="1">
        <f>VLOOKUP(playstore_apps_base_stats[[#This Row],[App]],playstore_apps_adv_stats!A76:D339,4,FALSE)</f>
        <v>100000</v>
      </c>
      <c r="H76" s="1" t="str">
        <f>INDEX(playstore_apps_adv_stats!E76:E339,MATCH(playstore_apps_base_stats[[#This Row],[App]],playstore_apps_adv_stats[[#This Row],[App]],0))</f>
        <v>Free</v>
      </c>
      <c r="I76" s="1" t="str">
        <f>INDEX(playstore_apps_adv_stats!F76:F339,MATCH(playstore_apps_base_stats[[#This Row],[App]],playstore_apps_adv_stats[[#This Row],[App]],0))</f>
        <v>Everyone</v>
      </c>
      <c r="J76" s="3">
        <f>INDEX(playstore_apps_adv_stats!G76:G339,MATCH(playstore_apps_base_stats[[#This Row],[App]],playstore_apps_adv_stats[[#This Row],[App]],0))</f>
        <v>43259</v>
      </c>
      <c r="K76" s="1" t="str">
        <f>INDEX(playstore_apps_adv_stats!H76:H339,MATCH(playstore_apps_base_stats[[#This Row],[App]],playstore_apps_adv_stats[[#This Row],[App]],0))</f>
        <v>2.3.5.1</v>
      </c>
    </row>
    <row r="77" spans="1:11" x14ac:dyDescent="0.2">
      <c r="A77" s="1" t="s">
        <v>143</v>
      </c>
      <c r="B77">
        <v>4.3</v>
      </c>
      <c r="C77" s="1" t="s">
        <v>509</v>
      </c>
      <c r="D77" s="1" t="s">
        <v>466</v>
      </c>
      <c r="E77" s="1" t="str">
        <f>VLOOKUP(playstore_apps_base_stats[[#This Row],[App]],playstore_apps_adv_stats!A77:B340,2, FALSE)</f>
        <v>Auto &amp; Vehicles</v>
      </c>
      <c r="F77" s="1">
        <f>VLOOKUP(playstore_apps_base_stats[[#This Row],[App]],playstore_apps_adv_stats!A77:C340,3,FALSE)</f>
        <v>3574</v>
      </c>
      <c r="G77" s="1">
        <f>VLOOKUP(playstore_apps_base_stats[[#This Row],[App]],playstore_apps_adv_stats!A77:D340,4,FALSE)</f>
        <v>1000000</v>
      </c>
      <c r="H77" s="1" t="str">
        <f>INDEX(playstore_apps_adv_stats!E77:E340,MATCH(playstore_apps_base_stats[[#This Row],[App]],playstore_apps_adv_stats[[#This Row],[App]],0))</f>
        <v>Free</v>
      </c>
      <c r="I77" s="1" t="str">
        <f>INDEX(playstore_apps_adv_stats!F77:F340,MATCH(playstore_apps_base_stats[[#This Row],[App]],playstore_apps_adv_stats[[#This Row],[App]],0))</f>
        <v>Everyone 10+</v>
      </c>
      <c r="J77" s="3">
        <f>INDEX(playstore_apps_adv_stats!G77:G340,MATCH(playstore_apps_base_stats[[#This Row],[App]],playstore_apps_adv_stats[[#This Row],[App]],0))</f>
        <v>43285</v>
      </c>
      <c r="K77" s="1" t="str">
        <f>INDEX(playstore_apps_adv_stats!H77:H340,MATCH(playstore_apps_base_stats[[#This Row],[App]],playstore_apps_adv_stats[[#This Row],[App]],0))</f>
        <v>1.6</v>
      </c>
    </row>
    <row r="78" spans="1:11" x14ac:dyDescent="0.2">
      <c r="A78" s="1" t="s">
        <v>144</v>
      </c>
      <c r="B78">
        <v>4.5</v>
      </c>
      <c r="C78" s="1" t="s">
        <v>510</v>
      </c>
      <c r="D78" s="1" t="s">
        <v>464</v>
      </c>
      <c r="E78" s="1" t="str">
        <f>VLOOKUP(playstore_apps_base_stats[[#This Row],[App]],playstore_apps_adv_stats!A78:B341,2, FALSE)</f>
        <v>Auto &amp; Vehicles</v>
      </c>
      <c r="F78" s="1">
        <f>VLOOKUP(playstore_apps_base_stats[[#This Row],[App]],playstore_apps_adv_stats!A78:C341,3,FALSE)</f>
        <v>994</v>
      </c>
      <c r="G78" s="1">
        <f>VLOOKUP(playstore_apps_base_stats[[#This Row],[App]],playstore_apps_adv_stats!A78:D341,4,FALSE)</f>
        <v>100000</v>
      </c>
      <c r="H78" s="1" t="str">
        <f>INDEX(playstore_apps_adv_stats!E78:E341,MATCH(playstore_apps_base_stats[[#This Row],[App]],playstore_apps_adv_stats[[#This Row],[App]],0))</f>
        <v>Free</v>
      </c>
      <c r="I78" s="1" t="str">
        <f>INDEX(playstore_apps_adv_stats!F78:F341,MATCH(playstore_apps_base_stats[[#This Row],[App]],playstore_apps_adv_stats[[#This Row],[App]],0))</f>
        <v>Everyone</v>
      </c>
      <c r="J78" s="3">
        <f>INDEX(playstore_apps_adv_stats!G78:G341,MATCH(playstore_apps_base_stats[[#This Row],[App]],playstore_apps_adv_stats[[#This Row],[App]],0))</f>
        <v>43186</v>
      </c>
      <c r="K78" s="1" t="str">
        <f>INDEX(playstore_apps_adv_stats!H78:H341,MATCH(playstore_apps_base_stats[[#This Row],[App]],playstore_apps_adv_stats[[#This Row],[App]],0))</f>
        <v>1.6</v>
      </c>
    </row>
    <row r="79" spans="1:11" x14ac:dyDescent="0.2">
      <c r="A79" s="1" t="s">
        <v>145</v>
      </c>
      <c r="B79">
        <v>4.9000000000000004</v>
      </c>
      <c r="C79" s="1" t="s">
        <v>511</v>
      </c>
      <c r="D79" s="1" t="s">
        <v>464</v>
      </c>
      <c r="E79" s="1" t="str">
        <f>VLOOKUP(playstore_apps_base_stats[[#This Row],[App]],playstore_apps_adv_stats!A79:B342,2, FALSE)</f>
        <v>Auto &amp; Vehicles</v>
      </c>
      <c r="F79" s="1">
        <f>VLOOKUP(playstore_apps_base_stats[[#This Row],[App]],playstore_apps_adv_stats!A79:C342,3,FALSE)</f>
        <v>197136</v>
      </c>
      <c r="G79" s="1">
        <f>VLOOKUP(playstore_apps_base_stats[[#This Row],[App]],playstore_apps_adv_stats!A79:D342,4,FALSE)</f>
        <v>1000000</v>
      </c>
      <c r="H79" s="1" t="str">
        <f>INDEX(playstore_apps_adv_stats!E79:E342,MATCH(playstore_apps_base_stats[[#This Row],[App]],playstore_apps_adv_stats[[#This Row],[App]],0))</f>
        <v>Free</v>
      </c>
      <c r="I79" s="1" t="str">
        <f>INDEX(playstore_apps_adv_stats!F79:F342,MATCH(playstore_apps_base_stats[[#This Row],[App]],playstore_apps_adv_stats[[#This Row],[App]],0))</f>
        <v>Everyone</v>
      </c>
      <c r="J79" s="3">
        <f>INDEX(playstore_apps_adv_stats!G79:G342,MATCH(playstore_apps_base_stats[[#This Row],[App]],playstore_apps_adv_stats[[#This Row],[App]],0))</f>
        <v>43296</v>
      </c>
      <c r="K79" s="1" t="str">
        <f>INDEX(playstore_apps_adv_stats!H79:H342,MATCH(playstore_apps_base_stats[[#This Row],[App]],playstore_apps_adv_stats[[#This Row],[App]],0))</f>
        <v>8.31</v>
      </c>
    </row>
    <row r="80" spans="1:11" x14ac:dyDescent="0.2">
      <c r="A80" s="1" t="s">
        <v>147</v>
      </c>
      <c r="B80">
        <v>3.9</v>
      </c>
      <c r="C80" s="1" t="s">
        <v>512</v>
      </c>
      <c r="D80" s="1" t="s">
        <v>513</v>
      </c>
      <c r="E80" s="1" t="str">
        <f>VLOOKUP(playstore_apps_base_stats[[#This Row],[App]],playstore_apps_adv_stats!A80:B343,2, FALSE)</f>
        <v>Auto &amp; Vehicles</v>
      </c>
      <c r="F80" s="1">
        <f>VLOOKUP(playstore_apps_base_stats[[#This Row],[App]],playstore_apps_adv_stats!A80:C343,3,FALSE)</f>
        <v>142</v>
      </c>
      <c r="G80" s="1">
        <f>VLOOKUP(playstore_apps_base_stats[[#This Row],[App]],playstore_apps_adv_stats!A80:D343,4,FALSE)</f>
        <v>50000</v>
      </c>
      <c r="H80" s="1" t="str">
        <f>INDEX(playstore_apps_adv_stats!E80:E343,MATCH(playstore_apps_base_stats[[#This Row],[App]],playstore_apps_adv_stats[[#This Row],[App]],0))</f>
        <v>Free</v>
      </c>
      <c r="I80" s="1" t="str">
        <f>INDEX(playstore_apps_adv_stats!F80:F343,MATCH(playstore_apps_base_stats[[#This Row],[App]],playstore_apps_adv_stats[[#This Row],[App]],0))</f>
        <v>Everyone</v>
      </c>
      <c r="J80" s="3">
        <f>INDEX(playstore_apps_adv_stats!G80:G343,MATCH(playstore_apps_base_stats[[#This Row],[App]],playstore_apps_adv_stats[[#This Row],[App]],0))</f>
        <v>43305</v>
      </c>
      <c r="K80" s="1" t="str">
        <f>INDEX(playstore_apps_adv_stats!H80:H343,MATCH(playstore_apps_base_stats[[#This Row],[App]],playstore_apps_adv_stats[[#This Row],[App]],0))</f>
        <v>1.1.5.0</v>
      </c>
    </row>
    <row r="81" spans="1:11" x14ac:dyDescent="0.2">
      <c r="A81" s="1" t="s">
        <v>149</v>
      </c>
      <c r="B81">
        <v>4.4000000000000004</v>
      </c>
      <c r="C81" s="1" t="s">
        <v>469</v>
      </c>
      <c r="D81" s="1" t="s">
        <v>454</v>
      </c>
      <c r="E81" s="1" t="str">
        <f>VLOOKUP(playstore_apps_base_stats[[#This Row],[App]],playstore_apps_adv_stats!A81:B344,2, FALSE)</f>
        <v>Auto &amp; Vehicles</v>
      </c>
      <c r="F81" s="1">
        <f>VLOOKUP(playstore_apps_base_stats[[#This Row],[App]],playstore_apps_adv_stats!A81:C344,3,FALSE)</f>
        <v>15168</v>
      </c>
      <c r="G81" s="1">
        <f>VLOOKUP(playstore_apps_base_stats[[#This Row],[App]],playstore_apps_adv_stats!A81:D344,4,FALSE)</f>
        <v>1000000</v>
      </c>
      <c r="H81" s="1" t="str">
        <f>INDEX(playstore_apps_adv_stats!E81:E344,MATCH(playstore_apps_base_stats[[#This Row],[App]],playstore_apps_adv_stats[[#This Row],[App]],0))</f>
        <v>Free</v>
      </c>
      <c r="I81" s="1" t="str">
        <f>INDEX(playstore_apps_adv_stats!F81:F344,MATCH(playstore_apps_base_stats[[#This Row],[App]],playstore_apps_adv_stats[[#This Row],[App]],0))</f>
        <v>Everyone</v>
      </c>
      <c r="J81" s="3">
        <f>INDEX(playstore_apps_adv_stats!G81:G344,MATCH(playstore_apps_base_stats[[#This Row],[App]],playstore_apps_adv_stats[[#This Row],[App]],0))</f>
        <v>43308</v>
      </c>
      <c r="K81" s="1" t="str">
        <f>INDEX(playstore_apps_adv_stats!H81:H344,MATCH(playstore_apps_base_stats[[#This Row],[App]],playstore_apps_adv_stats[[#This Row],[App]],0))</f>
        <v>10.0.2</v>
      </c>
    </row>
    <row r="82" spans="1:11" x14ac:dyDescent="0.2">
      <c r="A82" s="1" t="s">
        <v>151</v>
      </c>
      <c r="B82">
        <v>4</v>
      </c>
      <c r="C82" s="1" t="s">
        <v>485</v>
      </c>
      <c r="D82" s="1" t="s">
        <v>506</v>
      </c>
      <c r="E82" s="1" t="str">
        <f>VLOOKUP(playstore_apps_base_stats[[#This Row],[App]],playstore_apps_adv_stats!A82:B345,2, FALSE)</f>
        <v>Auto &amp; Vehicles</v>
      </c>
      <c r="F82" s="1">
        <f>VLOOKUP(playstore_apps_base_stats[[#This Row],[App]],playstore_apps_adv_stats!A82:C345,3,FALSE)</f>
        <v>2155</v>
      </c>
      <c r="G82" s="1">
        <f>VLOOKUP(playstore_apps_base_stats[[#This Row],[App]],playstore_apps_adv_stats!A82:D345,4,FALSE)</f>
        <v>500000</v>
      </c>
      <c r="H82" s="1" t="str">
        <f>INDEX(playstore_apps_adv_stats!E82:E345,MATCH(playstore_apps_base_stats[[#This Row],[App]],playstore_apps_adv_stats[[#This Row],[App]],0))</f>
        <v>Free</v>
      </c>
      <c r="I82" s="1" t="str">
        <f>INDEX(playstore_apps_adv_stats!F82:F345,MATCH(playstore_apps_base_stats[[#This Row],[App]],playstore_apps_adv_stats[[#This Row],[App]],0))</f>
        <v>Everyone</v>
      </c>
      <c r="J82" s="3">
        <f>INDEX(playstore_apps_adv_stats!G82:G345,MATCH(playstore_apps_base_stats[[#This Row],[App]],playstore_apps_adv_stats[[#This Row],[App]],0))</f>
        <v>43311</v>
      </c>
      <c r="K82" s="1" t="str">
        <f>INDEX(playstore_apps_adv_stats!H82:H345,MATCH(playstore_apps_base_stats[[#This Row],[App]],playstore_apps_adv_stats[[#This Row],[App]],0))</f>
        <v>1.10.3</v>
      </c>
    </row>
    <row r="83" spans="1:11" x14ac:dyDescent="0.2">
      <c r="A83" s="1" t="s">
        <v>153</v>
      </c>
      <c r="B83">
        <v>4.3</v>
      </c>
      <c r="C83" s="1" t="s">
        <v>514</v>
      </c>
      <c r="D83" s="1" t="s">
        <v>450</v>
      </c>
      <c r="E83" s="1" t="str">
        <f>VLOOKUP(playstore_apps_base_stats[[#This Row],[App]],playstore_apps_adv_stats!A83:B346,2, FALSE)</f>
        <v>Auto &amp; Vehicles</v>
      </c>
      <c r="F83" s="1">
        <f>VLOOKUP(playstore_apps_base_stats[[#This Row],[App]],playstore_apps_adv_stats!A83:C346,3,FALSE)</f>
        <v>138</v>
      </c>
      <c r="G83" s="1">
        <f>VLOOKUP(playstore_apps_base_stats[[#This Row],[App]],playstore_apps_adv_stats!A83:D346,4,FALSE)</f>
        <v>100000</v>
      </c>
      <c r="H83" s="1" t="str">
        <f>INDEX(playstore_apps_adv_stats!E83:E346,MATCH(playstore_apps_base_stats[[#This Row],[App]],playstore_apps_adv_stats[[#This Row],[App]],0))</f>
        <v>Free</v>
      </c>
      <c r="I83" s="1" t="str">
        <f>INDEX(playstore_apps_adv_stats!F83:F346,MATCH(playstore_apps_base_stats[[#This Row],[App]],playstore_apps_adv_stats[[#This Row],[App]],0))</f>
        <v>Everyone</v>
      </c>
      <c r="J83" s="3">
        <f>INDEX(playstore_apps_adv_stats!G83:G346,MATCH(playstore_apps_base_stats[[#This Row],[App]],playstore_apps_adv_stats[[#This Row],[App]],0))</f>
        <v>43304</v>
      </c>
      <c r="K83" s="1" t="str">
        <f>INDEX(playstore_apps_adv_stats!H83:H346,MATCH(playstore_apps_base_stats[[#This Row],[App]],playstore_apps_adv_stats[[#This Row],[App]],0))</f>
        <v>1.0</v>
      </c>
    </row>
    <row r="84" spans="1:11" x14ac:dyDescent="0.2">
      <c r="A84" s="1" t="s">
        <v>154</v>
      </c>
      <c r="B84">
        <v>3.7</v>
      </c>
      <c r="C84" s="1" t="s">
        <v>515</v>
      </c>
      <c r="D84" s="1" t="s">
        <v>456</v>
      </c>
      <c r="E84" s="1" t="str">
        <f>VLOOKUP(playstore_apps_base_stats[[#This Row],[App]],playstore_apps_adv_stats!A84:B347,2, FALSE)</f>
        <v>Auto &amp; Vehicles</v>
      </c>
      <c r="F84" s="1">
        <f>VLOOKUP(playstore_apps_base_stats[[#This Row],[App]],playstore_apps_adv_stats!A84:C347,3,FALSE)</f>
        <v>5414</v>
      </c>
      <c r="G84" s="1">
        <f>VLOOKUP(playstore_apps_base_stats[[#This Row],[App]],playstore_apps_adv_stats!A84:D347,4,FALSE)</f>
        <v>1000000</v>
      </c>
      <c r="H84" s="1" t="str">
        <f>INDEX(playstore_apps_adv_stats!E84:E347,MATCH(playstore_apps_base_stats[[#This Row],[App]],playstore_apps_adv_stats[[#This Row],[App]],0))</f>
        <v>Free</v>
      </c>
      <c r="I84" s="1" t="str">
        <f>INDEX(playstore_apps_adv_stats!F84:F347,MATCH(playstore_apps_base_stats[[#This Row],[App]],playstore_apps_adv_stats[[#This Row],[App]],0))</f>
        <v>Everyone</v>
      </c>
      <c r="J84" s="3">
        <f>INDEX(playstore_apps_adv_stats!G84:G347,MATCH(playstore_apps_base_stats[[#This Row],[App]],playstore_apps_adv_stats[[#This Row],[App]],0))</f>
        <v>43304</v>
      </c>
      <c r="K84" s="1" t="str">
        <f>INDEX(playstore_apps_adv_stats!H84:H347,MATCH(playstore_apps_base_stats[[#This Row],[App]],playstore_apps_adv_stats[[#This Row],[App]],0))</f>
        <v>3.20.1</v>
      </c>
    </row>
    <row r="85" spans="1:11" x14ac:dyDescent="0.2">
      <c r="A85" s="1" t="s">
        <v>156</v>
      </c>
      <c r="B85">
        <v>4.4000000000000004</v>
      </c>
      <c r="C85" s="1" t="s">
        <v>20</v>
      </c>
      <c r="D85" s="1" t="s">
        <v>20</v>
      </c>
      <c r="E85" s="1" t="str">
        <f>VLOOKUP(playstore_apps_base_stats[[#This Row],[App]],playstore_apps_adv_stats!A85:B348,2, FALSE)</f>
        <v>Auto &amp; Vehicles</v>
      </c>
      <c r="F85" s="1">
        <f>VLOOKUP(playstore_apps_base_stats[[#This Row],[App]],playstore_apps_adv_stats!A85:C348,3,FALSE)</f>
        <v>21777</v>
      </c>
      <c r="G85" s="1">
        <f>VLOOKUP(playstore_apps_base_stats[[#This Row],[App]],playstore_apps_adv_stats!A85:D348,4,FALSE)</f>
        <v>1000000</v>
      </c>
      <c r="H85" s="1" t="str">
        <f>INDEX(playstore_apps_adv_stats!E85:E348,MATCH(playstore_apps_base_stats[[#This Row],[App]],playstore_apps_adv_stats[[#This Row],[App]],0))</f>
        <v>Free</v>
      </c>
      <c r="I85" s="1" t="str">
        <f>INDEX(playstore_apps_adv_stats!F85:F348,MATCH(playstore_apps_base_stats[[#This Row],[App]],playstore_apps_adv_stats[[#This Row],[App]],0))</f>
        <v>Everyone</v>
      </c>
      <c r="J85" s="3">
        <f>INDEX(playstore_apps_adv_stats!G85:G348,MATCH(playstore_apps_base_stats[[#This Row],[App]],playstore_apps_adv_stats[[#This Row],[App]],0))</f>
        <v>43316</v>
      </c>
      <c r="K85" s="1" t="str">
        <f>INDEX(playstore_apps_adv_stats!H85:H348,MATCH(playstore_apps_base_stats[[#This Row],[App]],playstore_apps_adv_stats[[#This Row],[App]],0))</f>
        <v>Varies with device</v>
      </c>
    </row>
    <row r="86" spans="1:11" x14ac:dyDescent="0.2">
      <c r="A86" s="1" t="s">
        <v>157</v>
      </c>
      <c r="B86">
        <v>4.3</v>
      </c>
      <c r="C86" s="1" t="s">
        <v>511</v>
      </c>
      <c r="D86" s="1" t="s">
        <v>458</v>
      </c>
      <c r="E86" s="1" t="str">
        <f>VLOOKUP(playstore_apps_base_stats[[#This Row],[App]],playstore_apps_adv_stats!A86:B349,2, FALSE)</f>
        <v>Auto &amp; Vehicles</v>
      </c>
      <c r="F86" s="1">
        <f>VLOOKUP(playstore_apps_base_stats[[#This Row],[App]],playstore_apps_adv_stats!A86:C349,3,FALSE)</f>
        <v>348</v>
      </c>
      <c r="G86" s="1">
        <f>VLOOKUP(playstore_apps_base_stats[[#This Row],[App]],playstore_apps_adv_stats!A86:D349,4,FALSE)</f>
        <v>100000</v>
      </c>
      <c r="H86" s="1" t="str">
        <f>INDEX(playstore_apps_adv_stats!E86:E349,MATCH(playstore_apps_base_stats[[#This Row],[App]],playstore_apps_adv_stats[[#This Row],[App]],0))</f>
        <v>Free</v>
      </c>
      <c r="I86" s="1" t="str">
        <f>INDEX(playstore_apps_adv_stats!F86:F349,MATCH(playstore_apps_base_stats[[#This Row],[App]],playstore_apps_adv_stats[[#This Row],[App]],0))</f>
        <v>Everyone</v>
      </c>
      <c r="J86" s="3">
        <f>INDEX(playstore_apps_adv_stats!G86:G349,MATCH(playstore_apps_base_stats[[#This Row],[App]],playstore_apps_adv_stats[[#This Row],[App]],0))</f>
        <v>43310</v>
      </c>
      <c r="K86" s="1" t="str">
        <f>INDEX(playstore_apps_adv_stats!H86:H349,MATCH(playstore_apps_base_stats[[#This Row],[App]],playstore_apps_adv_stats[[#This Row],[App]],0))</f>
        <v>1.0.3</v>
      </c>
    </row>
    <row r="87" spans="1:11" x14ac:dyDescent="0.2">
      <c r="A87" s="1" t="s">
        <v>159</v>
      </c>
      <c r="B87">
        <v>3.2</v>
      </c>
      <c r="C87" s="1" t="s">
        <v>516</v>
      </c>
      <c r="D87" s="1" t="s">
        <v>450</v>
      </c>
      <c r="E87" s="1" t="str">
        <f>VLOOKUP(playstore_apps_base_stats[[#This Row],[App]],playstore_apps_adv_stats!A87:B350,2, FALSE)</f>
        <v>Auto &amp; Vehicles</v>
      </c>
      <c r="F87" s="1">
        <f>VLOOKUP(playstore_apps_base_stats[[#This Row],[App]],playstore_apps_adv_stats!A87:C350,3,FALSE)</f>
        <v>250</v>
      </c>
      <c r="G87" s="1">
        <f>VLOOKUP(playstore_apps_base_stats[[#This Row],[App]],playstore_apps_adv_stats!A87:D350,4,FALSE)</f>
        <v>100000</v>
      </c>
      <c r="H87" s="1" t="str">
        <f>INDEX(playstore_apps_adv_stats!E87:E350,MATCH(playstore_apps_base_stats[[#This Row],[App]],playstore_apps_adv_stats[[#This Row],[App]],0))</f>
        <v>Free</v>
      </c>
      <c r="I87" s="1" t="str">
        <f>INDEX(playstore_apps_adv_stats!F87:F350,MATCH(playstore_apps_base_stats[[#This Row],[App]],playstore_apps_adv_stats[[#This Row],[App]],0))</f>
        <v>Everyone</v>
      </c>
      <c r="J87" s="3">
        <f>INDEX(playstore_apps_adv_stats!G87:G350,MATCH(playstore_apps_base_stats[[#This Row],[App]],playstore_apps_adv_stats[[#This Row],[App]],0))</f>
        <v>43217</v>
      </c>
      <c r="K87" s="1" t="str">
        <f>INDEX(playstore_apps_adv_stats!H87:H350,MATCH(playstore_apps_base_stats[[#This Row],[App]],playstore_apps_adv_stats[[#This Row],[App]],0))</f>
        <v>1.4</v>
      </c>
    </row>
    <row r="88" spans="1:11" x14ac:dyDescent="0.2">
      <c r="A88" s="1" t="s">
        <v>161</v>
      </c>
      <c r="B88">
        <v>4.5999999999999996</v>
      </c>
      <c r="C88" s="1" t="s">
        <v>20</v>
      </c>
      <c r="D88" s="1" t="s">
        <v>20</v>
      </c>
      <c r="E88" s="1" t="str">
        <f>VLOOKUP(playstore_apps_base_stats[[#This Row],[App]],playstore_apps_adv_stats!A88:B351,2, FALSE)</f>
        <v>Auto &amp; Vehicles</v>
      </c>
      <c r="F88" s="1">
        <f>VLOOKUP(playstore_apps_base_stats[[#This Row],[App]],playstore_apps_adv_stats!A88:C351,3,FALSE)</f>
        <v>13372</v>
      </c>
      <c r="G88" s="1">
        <f>VLOOKUP(playstore_apps_base_stats[[#This Row],[App]],playstore_apps_adv_stats!A88:D351,4,FALSE)</f>
        <v>1000000</v>
      </c>
      <c r="H88" s="1" t="str">
        <f>INDEX(playstore_apps_adv_stats!E88:E351,MATCH(playstore_apps_base_stats[[#This Row],[App]],playstore_apps_adv_stats[[#This Row],[App]],0))</f>
        <v>Free</v>
      </c>
      <c r="I88" s="1" t="str">
        <f>INDEX(playstore_apps_adv_stats!F88:F351,MATCH(playstore_apps_base_stats[[#This Row],[App]],playstore_apps_adv_stats[[#This Row],[App]],0))</f>
        <v>Everyone</v>
      </c>
      <c r="J88" s="3">
        <f>INDEX(playstore_apps_adv_stats!G88:G351,MATCH(playstore_apps_base_stats[[#This Row],[App]],playstore_apps_adv_stats[[#This Row],[App]],0))</f>
        <v>43315</v>
      </c>
      <c r="K88" s="1" t="str">
        <f>INDEX(playstore_apps_adv_stats!H88:H351,MATCH(playstore_apps_base_stats[[#This Row],[App]],playstore_apps_adv_stats[[#This Row],[App]],0))</f>
        <v>Varies with device</v>
      </c>
    </row>
    <row r="89" spans="1:11" x14ac:dyDescent="0.2">
      <c r="A89" s="1" t="s">
        <v>162</v>
      </c>
      <c r="B89">
        <v>4.5999999999999996</v>
      </c>
      <c r="C89" s="1" t="s">
        <v>20</v>
      </c>
      <c r="D89" s="1" t="s">
        <v>20</v>
      </c>
      <c r="E89" s="1" t="str">
        <f>VLOOKUP(playstore_apps_base_stats[[#This Row],[App]],playstore_apps_adv_stats!A89:B352,2, FALSE)</f>
        <v>Auto &amp; Vehicles</v>
      </c>
      <c r="F89" s="1">
        <f>VLOOKUP(playstore_apps_base_stats[[#This Row],[App]],playstore_apps_adv_stats!A89:C352,3,FALSE)</f>
        <v>7880</v>
      </c>
      <c r="G89" s="1">
        <f>VLOOKUP(playstore_apps_base_stats[[#This Row],[App]],playstore_apps_adv_stats!A89:D352,4,FALSE)</f>
        <v>100000</v>
      </c>
      <c r="H89" s="1" t="str">
        <f>INDEX(playstore_apps_adv_stats!E89:E352,MATCH(playstore_apps_base_stats[[#This Row],[App]],playstore_apps_adv_stats[[#This Row],[App]],0))</f>
        <v>Free</v>
      </c>
      <c r="I89" s="1" t="str">
        <f>INDEX(playstore_apps_adv_stats!F89:F352,MATCH(playstore_apps_base_stats[[#This Row],[App]],playstore_apps_adv_stats[[#This Row],[App]],0))</f>
        <v>Everyone</v>
      </c>
      <c r="J89" s="3">
        <f>INDEX(playstore_apps_adv_stats!G89:G352,MATCH(playstore_apps_base_stats[[#This Row],[App]],playstore_apps_adv_stats[[#This Row],[App]],0))</f>
        <v>43230</v>
      </c>
      <c r="K89" s="1" t="str">
        <f>INDEX(playstore_apps_adv_stats!H89:H352,MATCH(playstore_apps_base_stats[[#This Row],[App]],playstore_apps_adv_stats[[#This Row],[App]],0))</f>
        <v>4.6.5</v>
      </c>
    </row>
    <row r="90" spans="1:11" x14ac:dyDescent="0.2">
      <c r="A90" s="1" t="s">
        <v>164</v>
      </c>
      <c r="B90">
        <v>4.5</v>
      </c>
      <c r="C90" s="1" t="s">
        <v>490</v>
      </c>
      <c r="D90" s="1" t="s">
        <v>464</v>
      </c>
      <c r="E90" s="1" t="str">
        <f>VLOOKUP(playstore_apps_base_stats[[#This Row],[App]],playstore_apps_adv_stats!A90:B353,2, FALSE)</f>
        <v>Auto &amp; Vehicles</v>
      </c>
      <c r="F90" s="1">
        <f>VLOOKUP(playstore_apps_base_stats[[#This Row],[App]],playstore_apps_adv_stats!A90:C353,3,FALSE)</f>
        <v>3617</v>
      </c>
      <c r="G90" s="1">
        <f>VLOOKUP(playstore_apps_base_stats[[#This Row],[App]],playstore_apps_adv_stats!A90:D353,4,FALSE)</f>
        <v>100000</v>
      </c>
      <c r="H90" s="1" t="str">
        <f>INDEX(playstore_apps_adv_stats!E90:E353,MATCH(playstore_apps_base_stats[[#This Row],[App]],playstore_apps_adv_stats[[#This Row],[App]],0))</f>
        <v>Free</v>
      </c>
      <c r="I90" s="1" t="str">
        <f>INDEX(playstore_apps_adv_stats!F90:F353,MATCH(playstore_apps_base_stats[[#This Row],[App]],playstore_apps_adv_stats[[#This Row],[App]],0))</f>
        <v>Everyone</v>
      </c>
      <c r="J90" s="3">
        <f>INDEX(playstore_apps_adv_stats!G90:G353,MATCH(playstore_apps_base_stats[[#This Row],[App]],playstore_apps_adv_stats[[#This Row],[App]],0))</f>
        <v>43236</v>
      </c>
      <c r="K90" s="1" t="str">
        <f>INDEX(playstore_apps_adv_stats!H90:H353,MATCH(playstore_apps_base_stats[[#This Row],[App]],playstore_apps_adv_stats[[#This Row],[App]],0))</f>
        <v>2.8.2</v>
      </c>
    </row>
    <row r="91" spans="1:11" x14ac:dyDescent="0.2">
      <c r="A91" s="1" t="s">
        <v>166</v>
      </c>
      <c r="B91">
        <v>3.7</v>
      </c>
      <c r="C91" s="1" t="s">
        <v>493</v>
      </c>
      <c r="D91" s="1" t="s">
        <v>450</v>
      </c>
      <c r="E91" s="1" t="str">
        <f>VLOOKUP(playstore_apps_base_stats[[#This Row],[App]],playstore_apps_adv_stats!A91:B354,2, FALSE)</f>
        <v>Auto &amp; Vehicles</v>
      </c>
      <c r="F91" s="1">
        <f>VLOOKUP(playstore_apps_base_stats[[#This Row],[App]],playstore_apps_adv_stats!A91:C354,3,FALSE)</f>
        <v>4806</v>
      </c>
      <c r="G91" s="1">
        <f>VLOOKUP(playstore_apps_base_stats[[#This Row],[App]],playstore_apps_adv_stats!A91:D354,4,FALSE)</f>
        <v>1000000</v>
      </c>
      <c r="H91" s="1" t="str">
        <f>INDEX(playstore_apps_adv_stats!E91:E354,MATCH(playstore_apps_base_stats[[#This Row],[App]],playstore_apps_adv_stats[[#This Row],[App]],0))</f>
        <v>Free</v>
      </c>
      <c r="I91" s="1" t="str">
        <f>INDEX(playstore_apps_adv_stats!F91:F354,MATCH(playstore_apps_base_stats[[#This Row],[App]],playstore_apps_adv_stats[[#This Row],[App]],0))</f>
        <v>Everyone</v>
      </c>
      <c r="J91" s="3">
        <f>INDEX(playstore_apps_adv_stats!G91:G354,MATCH(playstore_apps_base_stats[[#This Row],[App]],playstore_apps_adv_stats[[#This Row],[App]],0))</f>
        <v>43312</v>
      </c>
      <c r="K91" s="1" t="str">
        <f>INDEX(playstore_apps_adv_stats!H91:H354,MATCH(playstore_apps_base_stats[[#This Row],[App]],playstore_apps_adv_stats[[#This Row],[App]],0))</f>
        <v>4.0.3</v>
      </c>
    </row>
    <row r="92" spans="1:11" x14ac:dyDescent="0.2">
      <c r="A92" s="1" t="s">
        <v>168</v>
      </c>
      <c r="B92">
        <v>4.5999999999999996</v>
      </c>
      <c r="C92" s="1" t="s">
        <v>20</v>
      </c>
      <c r="D92" s="1" t="s">
        <v>450</v>
      </c>
      <c r="E92" s="1" t="str">
        <f>VLOOKUP(playstore_apps_base_stats[[#This Row],[App]],playstore_apps_adv_stats!A92:B355,2, FALSE)</f>
        <v>Auto &amp; Vehicles</v>
      </c>
      <c r="F92" s="1">
        <f>VLOOKUP(playstore_apps_base_stats[[#This Row],[App]],playstore_apps_adv_stats!A92:C355,3,FALSE)</f>
        <v>65786</v>
      </c>
      <c r="G92" s="1">
        <f>VLOOKUP(playstore_apps_base_stats[[#This Row],[App]],playstore_apps_adv_stats!A92:D355,4,FALSE)</f>
        <v>1000000</v>
      </c>
      <c r="H92" s="1" t="str">
        <f>INDEX(playstore_apps_adv_stats!E92:E355,MATCH(playstore_apps_base_stats[[#This Row],[App]],playstore_apps_adv_stats[[#This Row],[App]],0))</f>
        <v>Free</v>
      </c>
      <c r="I92" s="1" t="str">
        <f>INDEX(playstore_apps_adv_stats!F92:F355,MATCH(playstore_apps_base_stats[[#This Row],[App]],playstore_apps_adv_stats[[#This Row],[App]],0))</f>
        <v>Everyone</v>
      </c>
      <c r="J92" s="3">
        <f>INDEX(playstore_apps_adv_stats!G92:G355,MATCH(playstore_apps_base_stats[[#This Row],[App]],playstore_apps_adv_stats[[#This Row],[App]],0))</f>
        <v>43314</v>
      </c>
      <c r="K92" s="1" t="str">
        <f>INDEX(playstore_apps_adv_stats!H92:H355,MATCH(playstore_apps_base_stats[[#This Row],[App]],playstore_apps_adv_stats[[#This Row],[App]],0))</f>
        <v>Varies with device</v>
      </c>
    </row>
    <row r="93" spans="1:11" x14ac:dyDescent="0.2">
      <c r="A93" s="1" t="s">
        <v>169</v>
      </c>
      <c r="B93">
        <v>4.5999999999999996</v>
      </c>
      <c r="C93" s="1" t="s">
        <v>471</v>
      </c>
      <c r="D93" s="1" t="s">
        <v>450</v>
      </c>
      <c r="E93" s="1" t="str">
        <f>VLOOKUP(playstore_apps_base_stats[[#This Row],[App]],playstore_apps_adv_stats!A93:B356,2, FALSE)</f>
        <v>Auto &amp; Vehicles</v>
      </c>
      <c r="F93" s="1">
        <f>VLOOKUP(playstore_apps_base_stats[[#This Row],[App]],playstore_apps_adv_stats!A93:C356,3,FALSE)</f>
        <v>31433</v>
      </c>
      <c r="G93" s="1">
        <f>VLOOKUP(playstore_apps_base_stats[[#This Row],[App]],playstore_apps_adv_stats!A93:D356,4,FALSE)</f>
        <v>1000000</v>
      </c>
      <c r="H93" s="1" t="str">
        <f>INDEX(playstore_apps_adv_stats!E93:E356,MATCH(playstore_apps_base_stats[[#This Row],[App]],playstore_apps_adv_stats[[#This Row],[App]],0))</f>
        <v>Free</v>
      </c>
      <c r="I93" s="1" t="str">
        <f>INDEX(playstore_apps_adv_stats!F93:F356,MATCH(playstore_apps_base_stats[[#This Row],[App]],playstore_apps_adv_stats[[#This Row],[App]],0))</f>
        <v>Everyone</v>
      </c>
      <c r="J93" s="3">
        <f>INDEX(playstore_apps_adv_stats!G93:G356,MATCH(playstore_apps_base_stats[[#This Row],[App]],playstore_apps_adv_stats[[#This Row],[App]],0))</f>
        <v>43314</v>
      </c>
      <c r="K93" s="1" t="str">
        <f>INDEX(playstore_apps_adv_stats!H93:H356,MATCH(playstore_apps_base_stats[[#This Row],[App]],playstore_apps_adv_stats[[#This Row],[App]],0))</f>
        <v>1.40</v>
      </c>
    </row>
    <row r="94" spans="1:11" x14ac:dyDescent="0.2">
      <c r="A94" s="1" t="s">
        <v>171</v>
      </c>
      <c r="B94">
        <v>4.5999999999999996</v>
      </c>
      <c r="C94" s="1" t="s">
        <v>449</v>
      </c>
      <c r="D94" s="1" t="s">
        <v>450</v>
      </c>
      <c r="E94" s="1" t="str">
        <f>VLOOKUP(playstore_apps_base_stats[[#This Row],[App]],playstore_apps_adv_stats!A94:B357,2, FALSE)</f>
        <v>Auto &amp; Vehicles</v>
      </c>
      <c r="F94" s="1">
        <f>VLOOKUP(playstore_apps_base_stats[[#This Row],[App]],playstore_apps_adv_stats!A94:C357,3,FALSE)</f>
        <v>5097</v>
      </c>
      <c r="G94" s="1">
        <f>VLOOKUP(playstore_apps_base_stats[[#This Row],[App]],playstore_apps_adv_stats!A94:D357,4,FALSE)</f>
        <v>1000000</v>
      </c>
      <c r="H94" s="1" t="str">
        <f>INDEX(playstore_apps_adv_stats!E94:E357,MATCH(playstore_apps_base_stats[[#This Row],[App]],playstore_apps_adv_stats[[#This Row],[App]],0))</f>
        <v>Free</v>
      </c>
      <c r="I94" s="1" t="str">
        <f>INDEX(playstore_apps_adv_stats!F94:F357,MATCH(playstore_apps_base_stats[[#This Row],[App]],playstore_apps_adv_stats[[#This Row],[App]],0))</f>
        <v>Everyone</v>
      </c>
      <c r="J94" s="3">
        <f>INDEX(playstore_apps_adv_stats!G94:G357,MATCH(playstore_apps_base_stats[[#This Row],[App]],playstore_apps_adv_stats[[#This Row],[App]],0))</f>
        <v>43304</v>
      </c>
      <c r="K94" s="1" t="str">
        <f>INDEX(playstore_apps_adv_stats!H94:H357,MATCH(playstore_apps_base_stats[[#This Row],[App]],playstore_apps_adv_stats[[#This Row],[App]],0))</f>
        <v>1.5.18</v>
      </c>
    </row>
    <row r="95" spans="1:11" x14ac:dyDescent="0.2">
      <c r="A95" s="1" t="s">
        <v>173</v>
      </c>
      <c r="B95">
        <v>4</v>
      </c>
      <c r="C95" s="1" t="s">
        <v>451</v>
      </c>
      <c r="D95" s="1" t="s">
        <v>466</v>
      </c>
      <c r="E95" s="1" t="str">
        <f>VLOOKUP(playstore_apps_base_stats[[#This Row],[App]],playstore_apps_adv_stats!A95:B358,2, FALSE)</f>
        <v>Auto &amp; Vehicles</v>
      </c>
      <c r="F95" s="1">
        <f>VLOOKUP(playstore_apps_base_stats[[#This Row],[App]],playstore_apps_adv_stats!A95:C358,3,FALSE)</f>
        <v>1754</v>
      </c>
      <c r="G95" s="1">
        <f>VLOOKUP(playstore_apps_base_stats[[#This Row],[App]],playstore_apps_adv_stats!A95:D358,4,FALSE)</f>
        <v>500000</v>
      </c>
      <c r="H95" s="1" t="str">
        <f>INDEX(playstore_apps_adv_stats!E95:E358,MATCH(playstore_apps_base_stats[[#This Row],[App]],playstore_apps_adv_stats[[#This Row],[App]],0))</f>
        <v>Free</v>
      </c>
      <c r="I95" s="1" t="str">
        <f>INDEX(playstore_apps_adv_stats!F95:F358,MATCH(playstore_apps_base_stats[[#This Row],[App]],playstore_apps_adv_stats[[#This Row],[App]],0))</f>
        <v>Everyone</v>
      </c>
      <c r="J95" s="3">
        <f>INDEX(playstore_apps_adv_stats!G95:G358,MATCH(playstore_apps_base_stats[[#This Row],[App]],playstore_apps_adv_stats[[#This Row],[App]],0))</f>
        <v>43253</v>
      </c>
      <c r="K95" s="1" t="str">
        <f>INDEX(playstore_apps_adv_stats!H95:H358,MATCH(playstore_apps_base_stats[[#This Row],[App]],playstore_apps_adv_stats[[#This Row],[App]],0))</f>
        <v>2.3.4</v>
      </c>
    </row>
    <row r="96" spans="1:11" x14ac:dyDescent="0.2">
      <c r="A96" s="1" t="s">
        <v>175</v>
      </c>
      <c r="B96">
        <v>4.4000000000000004</v>
      </c>
      <c r="C96" s="1" t="s">
        <v>517</v>
      </c>
      <c r="D96" s="1" t="s">
        <v>450</v>
      </c>
      <c r="E96" s="1" t="str">
        <f>VLOOKUP(playstore_apps_base_stats[[#This Row],[App]],playstore_apps_adv_stats!A96:B359,2, FALSE)</f>
        <v>Auto &amp; Vehicles</v>
      </c>
      <c r="F96" s="1">
        <f>VLOOKUP(playstore_apps_base_stats[[#This Row],[App]],playstore_apps_adv_stats!A96:C359,3,FALSE)</f>
        <v>2680</v>
      </c>
      <c r="G96" s="1">
        <f>VLOOKUP(playstore_apps_base_stats[[#This Row],[App]],playstore_apps_adv_stats!A96:D359,4,FALSE)</f>
        <v>500000</v>
      </c>
      <c r="H96" s="1" t="str">
        <f>INDEX(playstore_apps_adv_stats!E96:E359,MATCH(playstore_apps_base_stats[[#This Row],[App]],playstore_apps_adv_stats[[#This Row],[App]],0))</f>
        <v>Free</v>
      </c>
      <c r="I96" s="1" t="str">
        <f>INDEX(playstore_apps_adv_stats!F96:F359,MATCH(playstore_apps_base_stats[[#This Row],[App]],playstore_apps_adv_stats[[#This Row],[App]],0))</f>
        <v>Everyone</v>
      </c>
      <c r="J96" s="3">
        <f>INDEX(playstore_apps_adv_stats!G96:G359,MATCH(playstore_apps_base_stats[[#This Row],[App]],playstore_apps_adv_stats[[#This Row],[App]],0))</f>
        <v>43179</v>
      </c>
      <c r="K96" s="1" t="str">
        <f>INDEX(playstore_apps_adv_stats!H96:H359,MATCH(playstore_apps_base_stats[[#This Row],[App]],playstore_apps_adv_stats[[#This Row],[App]],0))</f>
        <v>1.03</v>
      </c>
    </row>
    <row r="97" spans="1:11" x14ac:dyDescent="0.2">
      <c r="A97" s="1" t="s">
        <v>176</v>
      </c>
      <c r="B97">
        <v>4</v>
      </c>
      <c r="C97" s="1" t="s">
        <v>518</v>
      </c>
      <c r="D97" s="1" t="s">
        <v>466</v>
      </c>
      <c r="E97" s="1" t="str">
        <f>VLOOKUP(playstore_apps_base_stats[[#This Row],[App]],playstore_apps_adv_stats!A97:B360,2, FALSE)</f>
        <v>Auto &amp; Vehicles</v>
      </c>
      <c r="F97" s="1">
        <f>VLOOKUP(playstore_apps_base_stats[[#This Row],[App]],playstore_apps_adv_stats!A97:C360,3,FALSE)</f>
        <v>1288</v>
      </c>
      <c r="G97" s="1">
        <f>VLOOKUP(playstore_apps_base_stats[[#This Row],[App]],playstore_apps_adv_stats!A97:D360,4,FALSE)</f>
        <v>100000</v>
      </c>
      <c r="H97" s="1" t="str">
        <f>INDEX(playstore_apps_adv_stats!E97:E360,MATCH(playstore_apps_base_stats[[#This Row],[App]],playstore_apps_adv_stats[[#This Row],[App]],0))</f>
        <v>Free</v>
      </c>
      <c r="I97" s="1" t="str">
        <f>INDEX(playstore_apps_adv_stats!F97:F360,MATCH(playstore_apps_base_stats[[#This Row],[App]],playstore_apps_adv_stats[[#This Row],[App]],0))</f>
        <v>Everyone</v>
      </c>
      <c r="J97" s="3">
        <f>INDEX(playstore_apps_adv_stats!G97:G360,MATCH(playstore_apps_base_stats[[#This Row],[App]],playstore_apps_adv_stats[[#This Row],[App]],0))</f>
        <v>43211</v>
      </c>
      <c r="K97" s="1" t="str">
        <f>INDEX(playstore_apps_adv_stats!H97:H360,MATCH(playstore_apps_base_stats[[#This Row],[App]],playstore_apps_adv_stats[[#This Row],[App]],0))</f>
        <v>2.17</v>
      </c>
    </row>
    <row r="98" spans="1:11" x14ac:dyDescent="0.2">
      <c r="A98" s="1" t="s">
        <v>178</v>
      </c>
      <c r="B98">
        <v>4.7</v>
      </c>
      <c r="C98" s="1" t="s">
        <v>471</v>
      </c>
      <c r="D98" s="1" t="s">
        <v>506</v>
      </c>
      <c r="E98" s="1" t="str">
        <f>VLOOKUP(playstore_apps_base_stats[[#This Row],[App]],playstore_apps_adv_stats!A98:B361,2, FALSE)</f>
        <v>Beauty</v>
      </c>
      <c r="F98" s="1">
        <f>VLOOKUP(playstore_apps_base_stats[[#This Row],[App]],playstore_apps_adv_stats!A98:C361,3,FALSE)</f>
        <v>18900</v>
      </c>
      <c r="G98" s="1">
        <f>VLOOKUP(playstore_apps_base_stats[[#This Row],[App]],playstore_apps_adv_stats!A98:D361,4,FALSE)</f>
        <v>500000</v>
      </c>
      <c r="H98" s="1" t="str">
        <f>INDEX(playstore_apps_adv_stats!E98:E361,MATCH(playstore_apps_base_stats[[#This Row],[App]],playstore_apps_adv_stats[[#This Row],[App]],0))</f>
        <v>Free</v>
      </c>
      <c r="I98" s="1" t="str">
        <f>INDEX(playstore_apps_adv_stats!F98:F361,MATCH(playstore_apps_base_stats[[#This Row],[App]],playstore_apps_adv_stats[[#This Row],[App]],0))</f>
        <v>Everyone</v>
      </c>
      <c r="J98" s="3">
        <f>INDEX(playstore_apps_adv_stats!G98:G361,MATCH(playstore_apps_base_stats[[#This Row],[App]],playstore_apps_adv_stats[[#This Row],[App]],0))</f>
        <v>43314</v>
      </c>
      <c r="K98" s="1" t="str">
        <f>INDEX(playstore_apps_adv_stats!H98:H361,MATCH(playstore_apps_base_stats[[#This Row],[App]],playstore_apps_adv_stats[[#This Row],[App]],0))</f>
        <v>6.10.1</v>
      </c>
    </row>
    <row r="99" spans="1:11" x14ac:dyDescent="0.2">
      <c r="A99" s="1" t="s">
        <v>181</v>
      </c>
      <c r="B99">
        <v>4.9000000000000004</v>
      </c>
      <c r="C99" s="1" t="s">
        <v>451</v>
      </c>
      <c r="D99" s="1" t="s">
        <v>464</v>
      </c>
      <c r="E99" s="1" t="str">
        <f>VLOOKUP(playstore_apps_base_stats[[#This Row],[App]],playstore_apps_adv_stats!A99:B362,2, FALSE)</f>
        <v>Beauty</v>
      </c>
      <c r="F99" s="1">
        <f>VLOOKUP(playstore_apps_base_stats[[#This Row],[App]],playstore_apps_adv_stats!A99:C362,3,FALSE)</f>
        <v>49790</v>
      </c>
      <c r="G99" s="1">
        <f>VLOOKUP(playstore_apps_base_stats[[#This Row],[App]],playstore_apps_adv_stats!A99:D362,4,FALSE)</f>
        <v>1000000</v>
      </c>
      <c r="H99" s="1" t="str">
        <f>INDEX(playstore_apps_adv_stats!E99:E362,MATCH(playstore_apps_base_stats[[#This Row],[App]],playstore_apps_adv_stats[[#This Row],[App]],0))</f>
        <v>Free</v>
      </c>
      <c r="I99" s="1" t="str">
        <f>INDEX(playstore_apps_adv_stats!F99:F362,MATCH(playstore_apps_base_stats[[#This Row],[App]],playstore_apps_adv_stats[[#This Row],[App]],0))</f>
        <v>Everyone</v>
      </c>
      <c r="J99" s="3">
        <f>INDEX(playstore_apps_adv_stats!G99:G362,MATCH(playstore_apps_base_stats[[#This Row],[App]],playstore_apps_adv_stats[[#This Row],[App]],0))</f>
        <v>43048</v>
      </c>
      <c r="K99" s="1" t="str">
        <f>INDEX(playstore_apps_adv_stats!H99:H362,MATCH(playstore_apps_base_stats[[#This Row],[App]],playstore_apps_adv_stats[[#This Row],[App]],0))</f>
        <v>2.3.0</v>
      </c>
    </row>
    <row r="100" spans="1:11" x14ac:dyDescent="0.2">
      <c r="A100" s="1" t="s">
        <v>183</v>
      </c>
      <c r="B100">
        <v>4.7</v>
      </c>
      <c r="C100" s="1" t="s">
        <v>519</v>
      </c>
      <c r="D100" s="1" t="s">
        <v>464</v>
      </c>
      <c r="E100" s="1" t="str">
        <f>VLOOKUP(playstore_apps_base_stats[[#This Row],[App]],playstore_apps_adv_stats!A100:B363,2, FALSE)</f>
        <v>Beauty</v>
      </c>
      <c r="F100" s="1">
        <f>VLOOKUP(playstore_apps_base_stats[[#This Row],[App]],playstore_apps_adv_stats!A100:C363,3,FALSE)</f>
        <v>1150</v>
      </c>
      <c r="G100" s="1">
        <f>VLOOKUP(playstore_apps_base_stats[[#This Row],[App]],playstore_apps_adv_stats!A100:D363,4,FALSE)</f>
        <v>100000</v>
      </c>
      <c r="H100" s="1" t="str">
        <f>INDEX(playstore_apps_adv_stats!E100:E363,MATCH(playstore_apps_base_stats[[#This Row],[App]],playstore_apps_adv_stats[[#This Row],[App]],0))</f>
        <v>Free</v>
      </c>
      <c r="I100" s="1" t="str">
        <f>INDEX(playstore_apps_adv_stats!F100:F363,MATCH(playstore_apps_base_stats[[#This Row],[App]],playstore_apps_adv_stats[[#This Row],[App]],0))</f>
        <v>Everyone</v>
      </c>
      <c r="J100" s="3">
        <f>INDEX(playstore_apps_adv_stats!G100:G363,MATCH(playstore_apps_base_stats[[#This Row],[App]],playstore_apps_adv_stats[[#This Row],[App]],0))</f>
        <v>43235</v>
      </c>
      <c r="K100" s="1" t="str">
        <f>INDEX(playstore_apps_adv_stats!H100:H363,MATCH(playstore_apps_base_stats[[#This Row],[App]],playstore_apps_adv_stats[[#This Row],[App]],0))</f>
        <v>4.0</v>
      </c>
    </row>
    <row r="101" spans="1:11" x14ac:dyDescent="0.2">
      <c r="A101" s="1" t="s">
        <v>184</v>
      </c>
      <c r="B101">
        <v>3.9</v>
      </c>
      <c r="C101" s="1" t="s">
        <v>468</v>
      </c>
      <c r="D101" s="1" t="s">
        <v>450</v>
      </c>
      <c r="E101" s="1" t="str">
        <f>VLOOKUP(playstore_apps_base_stats[[#This Row],[App]],playstore_apps_adv_stats!A101:B364,2, FALSE)</f>
        <v>Beauty</v>
      </c>
      <c r="F101" s="1">
        <f>VLOOKUP(playstore_apps_base_stats[[#This Row],[App]],playstore_apps_adv_stats!A101:C364,3,FALSE)</f>
        <v>1739</v>
      </c>
      <c r="G101" s="1">
        <f>VLOOKUP(playstore_apps_base_stats[[#This Row],[App]],playstore_apps_adv_stats!A101:D364,4,FALSE)</f>
        <v>500000</v>
      </c>
      <c r="H101" s="1" t="str">
        <f>INDEX(playstore_apps_adv_stats!E101:E364,MATCH(playstore_apps_base_stats[[#This Row],[App]],playstore_apps_adv_stats[[#This Row],[App]],0))</f>
        <v>Free</v>
      </c>
      <c r="I101" s="1" t="str">
        <f>INDEX(playstore_apps_adv_stats!F101:F364,MATCH(playstore_apps_base_stats[[#This Row],[App]],playstore_apps_adv_stats[[#This Row],[App]],0))</f>
        <v>Everyone</v>
      </c>
      <c r="J101" s="3">
        <f>INDEX(playstore_apps_adv_stats!G101:G364,MATCH(playstore_apps_base_stats[[#This Row],[App]],playstore_apps_adv_stats[[#This Row],[App]],0))</f>
        <v>43293</v>
      </c>
      <c r="K101" s="1" t="str">
        <f>INDEX(playstore_apps_adv_stats!H101:H364,MATCH(playstore_apps_base_stats[[#This Row],[App]],playstore_apps_adv_stats[[#This Row],[App]],0))</f>
        <v>1.0.6</v>
      </c>
    </row>
    <row r="102" spans="1:11" x14ac:dyDescent="0.2">
      <c r="A102" s="1" t="s">
        <v>186</v>
      </c>
      <c r="B102">
        <v>3.9</v>
      </c>
      <c r="C102" s="1" t="s">
        <v>20</v>
      </c>
      <c r="D102" s="1" t="s">
        <v>20</v>
      </c>
      <c r="E102" s="1" t="str">
        <f>VLOOKUP(playstore_apps_base_stats[[#This Row],[App]],playstore_apps_adv_stats!A102:B365,2, FALSE)</f>
        <v>Beauty</v>
      </c>
      <c r="F102" s="1">
        <f>VLOOKUP(playstore_apps_base_stats[[#This Row],[App]],playstore_apps_adv_stats!A102:C365,3,FALSE)</f>
        <v>32090</v>
      </c>
      <c r="G102" s="1">
        <f>VLOOKUP(playstore_apps_base_stats[[#This Row],[App]],playstore_apps_adv_stats!A102:D365,4,FALSE)</f>
        <v>1000000</v>
      </c>
      <c r="H102" s="1" t="str">
        <f>INDEX(playstore_apps_adv_stats!E102:E365,MATCH(playstore_apps_base_stats[[#This Row],[App]],playstore_apps_adv_stats[[#This Row],[App]],0))</f>
        <v>Free</v>
      </c>
      <c r="I102" s="1" t="str">
        <f>INDEX(playstore_apps_adv_stats!F102:F365,MATCH(playstore_apps_base_stats[[#This Row],[App]],playstore_apps_adv_stats[[#This Row],[App]],0))</f>
        <v>Everyone</v>
      </c>
      <c r="J102" s="3">
        <f>INDEX(playstore_apps_adv_stats!G102:G365,MATCH(playstore_apps_base_stats[[#This Row],[App]],playstore_apps_adv_stats[[#This Row],[App]],0))</f>
        <v>42667</v>
      </c>
      <c r="K102" s="1" t="str">
        <f>INDEX(playstore_apps_adv_stats!H102:H365,MATCH(playstore_apps_base_stats[[#This Row],[App]],playstore_apps_adv_stats[[#This Row],[App]],0))</f>
        <v>Varies with device</v>
      </c>
    </row>
    <row r="103" spans="1:11" x14ac:dyDescent="0.2">
      <c r="A103" s="1" t="s">
        <v>187</v>
      </c>
      <c r="B103">
        <v>4.2</v>
      </c>
      <c r="C103" s="1" t="s">
        <v>520</v>
      </c>
      <c r="D103" s="1" t="s">
        <v>464</v>
      </c>
      <c r="E103" s="1" t="str">
        <f>VLOOKUP(playstore_apps_base_stats[[#This Row],[App]],playstore_apps_adv_stats!A103:B366,2, FALSE)</f>
        <v>Beauty</v>
      </c>
      <c r="F103" s="1">
        <f>VLOOKUP(playstore_apps_base_stats[[#This Row],[App]],playstore_apps_adv_stats!A103:C366,3,FALSE)</f>
        <v>2225</v>
      </c>
      <c r="G103" s="1">
        <f>VLOOKUP(playstore_apps_base_stats[[#This Row],[App]],playstore_apps_adv_stats!A103:D366,4,FALSE)</f>
        <v>500000</v>
      </c>
      <c r="H103" s="1" t="str">
        <f>INDEX(playstore_apps_adv_stats!E103:E366,MATCH(playstore_apps_base_stats[[#This Row],[App]],playstore_apps_adv_stats[[#This Row],[App]],0))</f>
        <v>Free</v>
      </c>
      <c r="I103" s="1" t="str">
        <f>INDEX(playstore_apps_adv_stats!F103:F366,MATCH(playstore_apps_base_stats[[#This Row],[App]],playstore_apps_adv_stats[[#This Row],[App]],0))</f>
        <v>Everyone</v>
      </c>
      <c r="J103" s="3">
        <f>INDEX(playstore_apps_adv_stats!G103:G366,MATCH(playstore_apps_base_stats[[#This Row],[App]],playstore_apps_adv_stats[[#This Row],[App]],0))</f>
        <v>43159</v>
      </c>
      <c r="K103" s="1" t="str">
        <f>INDEX(playstore_apps_adv_stats!H103:H366,MATCH(playstore_apps_base_stats[[#This Row],[App]],playstore_apps_adv_stats[[#This Row],[App]],0))</f>
        <v>1.6</v>
      </c>
    </row>
    <row r="104" spans="1:11" x14ac:dyDescent="0.2">
      <c r="A104" s="1" t="s">
        <v>188</v>
      </c>
      <c r="B104">
        <v>4.5999999999999996</v>
      </c>
      <c r="C104" s="1" t="s">
        <v>451</v>
      </c>
      <c r="D104" s="1" t="s">
        <v>450</v>
      </c>
      <c r="E104" s="1" t="str">
        <f>VLOOKUP(playstore_apps_base_stats[[#This Row],[App]],playstore_apps_adv_stats!A104:B367,2, FALSE)</f>
        <v>Beauty</v>
      </c>
      <c r="F104" s="1">
        <f>VLOOKUP(playstore_apps_base_stats[[#This Row],[App]],playstore_apps_adv_stats!A104:C367,3,FALSE)</f>
        <v>4369</v>
      </c>
      <c r="G104" s="1">
        <f>VLOOKUP(playstore_apps_base_stats[[#This Row],[App]],playstore_apps_adv_stats!A104:D367,4,FALSE)</f>
        <v>100000</v>
      </c>
      <c r="H104" s="1" t="str">
        <f>INDEX(playstore_apps_adv_stats!E104:E367,MATCH(playstore_apps_base_stats[[#This Row],[App]],playstore_apps_adv_stats[[#This Row],[App]],0))</f>
        <v>Free</v>
      </c>
      <c r="I104" s="1" t="str">
        <f>INDEX(playstore_apps_adv_stats!F104:F367,MATCH(playstore_apps_base_stats[[#This Row],[App]],playstore_apps_adv_stats[[#This Row],[App]],0))</f>
        <v>Everyone</v>
      </c>
      <c r="J104" s="3">
        <f>INDEX(playstore_apps_adv_stats!G104:G367,MATCH(playstore_apps_base_stats[[#This Row],[App]],playstore_apps_adv_stats[[#This Row],[App]],0))</f>
        <v>43306</v>
      </c>
      <c r="K104" s="1" t="str">
        <f>INDEX(playstore_apps_adv_stats!H104:H367,MATCH(playstore_apps_base_stats[[#This Row],[App]],playstore_apps_adv_stats[[#This Row],[App]],0))</f>
        <v>1.9</v>
      </c>
    </row>
    <row r="105" spans="1:11" x14ac:dyDescent="0.2">
      <c r="A105" s="1" t="s">
        <v>190</v>
      </c>
      <c r="B105">
        <v>4.3</v>
      </c>
      <c r="C105" s="1" t="s">
        <v>453</v>
      </c>
      <c r="D105" s="1" t="s">
        <v>466</v>
      </c>
      <c r="E105" s="1" t="str">
        <f>VLOOKUP(playstore_apps_base_stats[[#This Row],[App]],playstore_apps_adv_stats!A105:B368,2, FALSE)</f>
        <v>Beauty</v>
      </c>
      <c r="F105" s="1">
        <f>VLOOKUP(playstore_apps_base_stats[[#This Row],[App]],playstore_apps_adv_stats!A105:C368,3,FALSE)</f>
        <v>8572</v>
      </c>
      <c r="G105" s="1">
        <f>VLOOKUP(playstore_apps_base_stats[[#This Row],[App]],playstore_apps_adv_stats!A105:D368,4,FALSE)</f>
        <v>1000000</v>
      </c>
      <c r="H105" s="1" t="str">
        <f>INDEX(playstore_apps_adv_stats!E105:E368,MATCH(playstore_apps_base_stats[[#This Row],[App]],playstore_apps_adv_stats[[#This Row],[App]],0))</f>
        <v>Free</v>
      </c>
      <c r="I105" s="1" t="str">
        <f>INDEX(playstore_apps_adv_stats!F105:F368,MATCH(playstore_apps_base_stats[[#This Row],[App]],playstore_apps_adv_stats[[#This Row],[App]],0))</f>
        <v>Everyone</v>
      </c>
      <c r="J105" s="3">
        <f>INDEX(playstore_apps_adv_stats!G105:G368,MATCH(playstore_apps_base_stats[[#This Row],[App]],playstore_apps_adv_stats[[#This Row],[App]],0))</f>
        <v>43230</v>
      </c>
      <c r="K105" s="1" t="str">
        <f>INDEX(playstore_apps_adv_stats!H105:H368,MATCH(playstore_apps_base_stats[[#This Row],[App]],playstore_apps_adv_stats[[#This Row],[App]],0))</f>
        <v>1.1.0</v>
      </c>
    </row>
    <row r="106" spans="1:11" x14ac:dyDescent="0.2">
      <c r="A106" s="1" t="s">
        <v>191</v>
      </c>
      <c r="B106">
        <v>4.7</v>
      </c>
      <c r="C106" s="1" t="s">
        <v>521</v>
      </c>
      <c r="D106" s="1" t="s">
        <v>454</v>
      </c>
      <c r="E106" s="1" t="str">
        <f>VLOOKUP(playstore_apps_base_stats[[#This Row],[App]],playstore_apps_adv_stats!A106:B369,2, FALSE)</f>
        <v>Beauty</v>
      </c>
      <c r="F106" s="1">
        <f>VLOOKUP(playstore_apps_base_stats[[#This Row],[App]],playstore_apps_adv_stats!A106:C369,3,FALSE)</f>
        <v>964</v>
      </c>
      <c r="G106" s="1">
        <f>VLOOKUP(playstore_apps_base_stats[[#This Row],[App]],playstore_apps_adv_stats!A106:D369,4,FALSE)</f>
        <v>50000</v>
      </c>
      <c r="H106" s="1" t="str">
        <f>INDEX(playstore_apps_adv_stats!E106:E369,MATCH(playstore_apps_base_stats[[#This Row],[App]],playstore_apps_adv_stats[[#This Row],[App]],0))</f>
        <v>Free</v>
      </c>
      <c r="I106" s="1" t="str">
        <f>INDEX(playstore_apps_adv_stats!F106:F369,MATCH(playstore_apps_base_stats[[#This Row],[App]],playstore_apps_adv_stats[[#This Row],[App]],0))</f>
        <v>Everyone</v>
      </c>
      <c r="J106" s="3">
        <f>INDEX(playstore_apps_adv_stats!G106:G369,MATCH(playstore_apps_base_stats[[#This Row],[App]],playstore_apps_adv_stats[[#This Row],[App]],0))</f>
        <v>43272</v>
      </c>
      <c r="K106" s="1" t="str">
        <f>INDEX(playstore_apps_adv_stats!H106:H369,MATCH(playstore_apps_base_stats[[#This Row],[App]],playstore_apps_adv_stats[[#This Row],[App]],0))</f>
        <v>4.0</v>
      </c>
    </row>
    <row r="107" spans="1:11" x14ac:dyDescent="0.2">
      <c r="A107" s="1" t="s">
        <v>192</v>
      </c>
      <c r="B107">
        <v>4.7</v>
      </c>
      <c r="C107" s="1" t="s">
        <v>20</v>
      </c>
      <c r="D107" s="1" t="s">
        <v>506</v>
      </c>
      <c r="E107" s="1" t="str">
        <f>VLOOKUP(playstore_apps_base_stats[[#This Row],[App]],playstore_apps_adv_stats!A107:B370,2, FALSE)</f>
        <v>Beauty</v>
      </c>
      <c r="F107" s="1">
        <f>VLOOKUP(playstore_apps_base_stats[[#This Row],[App]],playstore_apps_adv_stats!A107:C370,3,FALSE)</f>
        <v>42050</v>
      </c>
      <c r="G107" s="1">
        <f>VLOOKUP(playstore_apps_base_stats[[#This Row],[App]],playstore_apps_adv_stats!A107:D370,4,FALSE)</f>
        <v>1000000</v>
      </c>
      <c r="H107" s="1" t="str">
        <f>INDEX(playstore_apps_adv_stats!E107:E370,MATCH(playstore_apps_base_stats[[#This Row],[App]],playstore_apps_adv_stats[[#This Row],[App]],0))</f>
        <v>Free</v>
      </c>
      <c r="I107" s="1" t="str">
        <f>INDEX(playstore_apps_adv_stats!F107:F370,MATCH(playstore_apps_base_stats[[#This Row],[App]],playstore_apps_adv_stats[[#This Row],[App]],0))</f>
        <v>Everyone</v>
      </c>
      <c r="J107" s="3">
        <f>INDEX(playstore_apps_adv_stats!G107:G370,MATCH(playstore_apps_base_stats[[#This Row],[App]],playstore_apps_adv_stats[[#This Row],[App]],0))</f>
        <v>43256</v>
      </c>
      <c r="K107" s="1" t="str">
        <f>INDEX(playstore_apps_adv_stats!H107:H370,MATCH(playstore_apps_base_stats[[#This Row],[App]],playstore_apps_adv_stats[[#This Row],[App]],0))</f>
        <v>5.4</v>
      </c>
    </row>
    <row r="108" spans="1:11" x14ac:dyDescent="0.2">
      <c r="A108" s="1" t="s">
        <v>194</v>
      </c>
      <c r="B108">
        <v>4.8</v>
      </c>
      <c r="C108" s="1" t="s">
        <v>465</v>
      </c>
      <c r="D108" s="1" t="s">
        <v>450</v>
      </c>
      <c r="E108" s="1" t="str">
        <f>VLOOKUP(playstore_apps_base_stats[[#This Row],[App]],playstore_apps_adv_stats!A108:B371,2, FALSE)</f>
        <v>Beauty</v>
      </c>
      <c r="F108" s="1">
        <f>VLOOKUP(playstore_apps_base_stats[[#This Row],[App]],playstore_apps_adv_stats!A108:C371,3,FALSE)</f>
        <v>104</v>
      </c>
      <c r="G108" s="1">
        <f>VLOOKUP(playstore_apps_base_stats[[#This Row],[App]],playstore_apps_adv_stats!A108:D371,4,FALSE)</f>
        <v>10000</v>
      </c>
      <c r="H108" s="1" t="str">
        <f>INDEX(playstore_apps_adv_stats!E108:E371,MATCH(playstore_apps_base_stats[[#This Row],[App]],playstore_apps_adv_stats[[#This Row],[App]],0))</f>
        <v>Free</v>
      </c>
      <c r="I108" s="1" t="str">
        <f>INDEX(playstore_apps_adv_stats!F108:F371,MATCH(playstore_apps_base_stats[[#This Row],[App]],playstore_apps_adv_stats[[#This Row],[App]],0))</f>
        <v>Everyone</v>
      </c>
      <c r="J108" s="3">
        <f>INDEX(playstore_apps_adv_stats!G108:G371,MATCH(playstore_apps_base_stats[[#This Row],[App]],playstore_apps_adv_stats[[#This Row],[App]],0))</f>
        <v>43277</v>
      </c>
      <c r="K108" s="1" t="str">
        <f>INDEX(playstore_apps_adv_stats!H108:H371,MATCH(playstore_apps_base_stats[[#This Row],[App]],playstore_apps_adv_stats[[#This Row],[App]],0))</f>
        <v>1.3</v>
      </c>
    </row>
    <row r="109" spans="1:11" x14ac:dyDescent="0.2">
      <c r="A109" s="1" t="s">
        <v>195</v>
      </c>
      <c r="B109">
        <v>4.2</v>
      </c>
      <c r="C109" s="1" t="s">
        <v>20</v>
      </c>
      <c r="D109" s="1" t="s">
        <v>20</v>
      </c>
      <c r="E109" s="1" t="str">
        <f>VLOOKUP(playstore_apps_base_stats[[#This Row],[App]],playstore_apps_adv_stats!A109:B372,2, FALSE)</f>
        <v>Beauty</v>
      </c>
      <c r="F109" s="1">
        <f>VLOOKUP(playstore_apps_base_stats[[#This Row],[App]],playstore_apps_adv_stats!A109:C372,3,FALSE)</f>
        <v>17934</v>
      </c>
      <c r="G109" s="1">
        <f>VLOOKUP(playstore_apps_base_stats[[#This Row],[App]],playstore_apps_adv_stats!A109:D372,4,FALSE)</f>
        <v>1000000</v>
      </c>
      <c r="H109" s="1" t="str">
        <f>INDEX(playstore_apps_adv_stats!E109:E372,MATCH(playstore_apps_base_stats[[#This Row],[App]],playstore_apps_adv_stats[[#This Row],[App]],0))</f>
        <v>Free</v>
      </c>
      <c r="I109" s="1" t="str">
        <f>INDEX(playstore_apps_adv_stats!F109:F372,MATCH(playstore_apps_base_stats[[#This Row],[App]],playstore_apps_adv_stats[[#This Row],[App]],0))</f>
        <v>Everyone</v>
      </c>
      <c r="J109" s="3">
        <f>INDEX(playstore_apps_adv_stats!G109:G372,MATCH(playstore_apps_base_stats[[#This Row],[App]],playstore_apps_adv_stats[[#This Row],[App]],0))</f>
        <v>42990</v>
      </c>
      <c r="K109" s="1" t="str">
        <f>INDEX(playstore_apps_adv_stats!H109:H372,MATCH(playstore_apps_base_stats[[#This Row],[App]],playstore_apps_adv_stats[[#This Row],[App]],0))</f>
        <v>Varies with device</v>
      </c>
    </row>
    <row r="110" spans="1:11" x14ac:dyDescent="0.2">
      <c r="A110" s="1" t="s">
        <v>196</v>
      </c>
      <c r="B110">
        <v>4.3</v>
      </c>
      <c r="C110" s="1" t="s">
        <v>493</v>
      </c>
      <c r="D110" s="1" t="s">
        <v>466</v>
      </c>
      <c r="E110" s="1" t="str">
        <f>VLOOKUP(playstore_apps_base_stats[[#This Row],[App]],playstore_apps_adv_stats!A110:B373,2, FALSE)</f>
        <v>Beauty</v>
      </c>
      <c r="F110" s="1">
        <f>VLOOKUP(playstore_apps_base_stats[[#This Row],[App]],playstore_apps_adv_stats!A110:C373,3,FALSE)</f>
        <v>601</v>
      </c>
      <c r="G110" s="1">
        <f>VLOOKUP(playstore_apps_base_stats[[#This Row],[App]],playstore_apps_adv_stats!A110:D373,4,FALSE)</f>
        <v>100000</v>
      </c>
      <c r="H110" s="1" t="str">
        <f>INDEX(playstore_apps_adv_stats!E110:E373,MATCH(playstore_apps_base_stats[[#This Row],[App]],playstore_apps_adv_stats[[#This Row],[App]],0))</f>
        <v>Free</v>
      </c>
      <c r="I110" s="1" t="str">
        <f>INDEX(playstore_apps_adv_stats!F110:F373,MATCH(playstore_apps_base_stats[[#This Row],[App]],playstore_apps_adv_stats[[#This Row],[App]],0))</f>
        <v>Everyone</v>
      </c>
      <c r="J110" s="3">
        <f>INDEX(playstore_apps_adv_stats!G110:G373,MATCH(playstore_apps_base_stats[[#This Row],[App]],playstore_apps_adv_stats[[#This Row],[App]],0))</f>
        <v>43253</v>
      </c>
      <c r="K110" s="1" t="str">
        <f>INDEX(playstore_apps_adv_stats!H110:H373,MATCH(playstore_apps_base_stats[[#This Row],[App]],playstore_apps_adv_stats[[#This Row],[App]],0))</f>
        <v>2.0.0</v>
      </c>
    </row>
    <row r="111" spans="1:11" x14ac:dyDescent="0.2">
      <c r="A111" s="1" t="s">
        <v>197</v>
      </c>
      <c r="B111">
        <v>4.5</v>
      </c>
      <c r="C111" s="1" t="s">
        <v>522</v>
      </c>
      <c r="D111" s="1" t="s">
        <v>466</v>
      </c>
      <c r="E111" s="1" t="str">
        <f>VLOOKUP(playstore_apps_base_stats[[#This Row],[App]],playstore_apps_adv_stats!A111:B374,2, FALSE)</f>
        <v>Beauty</v>
      </c>
      <c r="F111" s="1">
        <f>VLOOKUP(playstore_apps_base_stats[[#This Row],[App]],playstore_apps_adv_stats!A111:C374,3,FALSE)</f>
        <v>36</v>
      </c>
      <c r="G111" s="1">
        <f>VLOOKUP(playstore_apps_base_stats[[#This Row],[App]],playstore_apps_adv_stats!A111:D374,4,FALSE)</f>
        <v>10000</v>
      </c>
      <c r="H111" s="1" t="str">
        <f>INDEX(playstore_apps_adv_stats!E111:E374,MATCH(playstore_apps_base_stats[[#This Row],[App]],playstore_apps_adv_stats[[#This Row],[App]],0))</f>
        <v>Free</v>
      </c>
      <c r="I111" s="1" t="str">
        <f>INDEX(playstore_apps_adv_stats!F111:F374,MATCH(playstore_apps_base_stats[[#This Row],[App]],playstore_apps_adv_stats[[#This Row],[App]],0))</f>
        <v>Everyone</v>
      </c>
      <c r="J111" s="3">
        <f>INDEX(playstore_apps_adv_stats!G111:G374,MATCH(playstore_apps_base_stats[[#This Row],[App]],playstore_apps_adv_stats[[#This Row],[App]],0))</f>
        <v>43307</v>
      </c>
      <c r="K111" s="1" t="str">
        <f>INDEX(playstore_apps_adv_stats!H111:H374,MATCH(playstore_apps_base_stats[[#This Row],[App]],playstore_apps_adv_stats[[#This Row],[App]],0))</f>
        <v>6.0</v>
      </c>
    </row>
    <row r="112" spans="1:11" x14ac:dyDescent="0.2">
      <c r="A112" s="1" t="s">
        <v>198</v>
      </c>
      <c r="B112">
        <v>4.0999999999999996</v>
      </c>
      <c r="C112" s="1" t="s">
        <v>523</v>
      </c>
      <c r="D112" s="1" t="s">
        <v>450</v>
      </c>
      <c r="E112" s="1" t="str">
        <f>VLOOKUP(playstore_apps_base_stats[[#This Row],[App]],playstore_apps_adv_stats!A112:B375,2, FALSE)</f>
        <v>Beauty</v>
      </c>
      <c r="F112" s="1">
        <f>VLOOKUP(playstore_apps_base_stats[[#This Row],[App]],playstore_apps_adv_stats!A112:C375,3,FALSE)</f>
        <v>187</v>
      </c>
      <c r="G112" s="1">
        <f>VLOOKUP(playstore_apps_base_stats[[#This Row],[App]],playstore_apps_adv_stats!A112:D375,4,FALSE)</f>
        <v>50000</v>
      </c>
      <c r="H112" s="1" t="str">
        <f>INDEX(playstore_apps_adv_stats!E112:E375,MATCH(playstore_apps_base_stats[[#This Row],[App]],playstore_apps_adv_stats[[#This Row],[App]],0))</f>
        <v>Free</v>
      </c>
      <c r="I112" s="1" t="str">
        <f>INDEX(playstore_apps_adv_stats!F112:F375,MATCH(playstore_apps_base_stats[[#This Row],[App]],playstore_apps_adv_stats[[#This Row],[App]],0))</f>
        <v>Teen</v>
      </c>
      <c r="J112" s="3">
        <f>INDEX(playstore_apps_adv_stats!G112:G375,MATCH(playstore_apps_base_stats[[#This Row],[App]],playstore_apps_adv_stats[[#This Row],[App]],0))</f>
        <v>43305</v>
      </c>
      <c r="K112" s="1" t="str">
        <f>INDEX(playstore_apps_adv_stats!H112:H375,MATCH(playstore_apps_base_stats[[#This Row],[App]],playstore_apps_adv_stats[[#This Row],[App]],0))</f>
        <v>3.0.1</v>
      </c>
    </row>
    <row r="113" spans="1:11" x14ac:dyDescent="0.2">
      <c r="A113" s="1" t="s">
        <v>200</v>
      </c>
      <c r="B113">
        <v>4.2</v>
      </c>
      <c r="C113" s="1" t="s">
        <v>510</v>
      </c>
      <c r="D113" s="1" t="s">
        <v>450</v>
      </c>
      <c r="E113" s="1" t="str">
        <f>VLOOKUP(playstore_apps_base_stats[[#This Row],[App]],playstore_apps_adv_stats!A113:B376,2, FALSE)</f>
        <v>Beauty</v>
      </c>
      <c r="F113" s="1">
        <f>VLOOKUP(playstore_apps_base_stats[[#This Row],[App]],playstore_apps_adv_stats!A113:C376,3,FALSE)</f>
        <v>30</v>
      </c>
      <c r="G113" s="1">
        <f>VLOOKUP(playstore_apps_base_stats[[#This Row],[App]],playstore_apps_adv_stats!A113:D376,4,FALSE)</f>
        <v>10000</v>
      </c>
      <c r="H113" s="1" t="str">
        <f>INDEX(playstore_apps_adv_stats!E113:E376,MATCH(playstore_apps_base_stats[[#This Row],[App]],playstore_apps_adv_stats[[#This Row],[App]],0))</f>
        <v>Free</v>
      </c>
      <c r="I113" s="1" t="str">
        <f>INDEX(playstore_apps_adv_stats!F113:F376,MATCH(playstore_apps_base_stats[[#This Row],[App]],playstore_apps_adv_stats[[#This Row],[App]],0))</f>
        <v>Everyone</v>
      </c>
      <c r="J113" s="3">
        <f>INDEX(playstore_apps_adv_stats!G113:G376,MATCH(playstore_apps_base_stats[[#This Row],[App]],playstore_apps_adv_stats[[#This Row],[App]],0))</f>
        <v>43199</v>
      </c>
      <c r="K113" s="1" t="str">
        <f>INDEX(playstore_apps_adv_stats!H113:H376,MATCH(playstore_apps_base_stats[[#This Row],[App]],playstore_apps_adv_stats[[#This Row],[App]],0))</f>
        <v>3.3.9</v>
      </c>
    </row>
    <row r="114" spans="1:11" x14ac:dyDescent="0.2">
      <c r="A114" s="1" t="s">
        <v>202</v>
      </c>
      <c r="B114">
        <v>4.5</v>
      </c>
      <c r="C114" s="1" t="s">
        <v>471</v>
      </c>
      <c r="D114" s="1" t="s">
        <v>450</v>
      </c>
      <c r="E114" s="1" t="str">
        <f>VLOOKUP(playstore_apps_base_stats[[#This Row],[App]],playstore_apps_adv_stats!A114:B377,2, FALSE)</f>
        <v>Beauty</v>
      </c>
      <c r="F114" s="1">
        <f>VLOOKUP(playstore_apps_base_stats[[#This Row],[App]],playstore_apps_adv_stats!A114:C377,3,FALSE)</f>
        <v>134</v>
      </c>
      <c r="G114" s="1">
        <f>VLOOKUP(playstore_apps_base_stats[[#This Row],[App]],playstore_apps_adv_stats!A114:D377,4,FALSE)</f>
        <v>10000</v>
      </c>
      <c r="H114" s="1" t="str">
        <f>INDEX(playstore_apps_adv_stats!E114:E377,MATCH(playstore_apps_base_stats[[#This Row],[App]],playstore_apps_adv_stats[[#This Row],[App]],0))</f>
        <v>Free</v>
      </c>
      <c r="I114" s="1" t="str">
        <f>INDEX(playstore_apps_adv_stats!F114:F377,MATCH(playstore_apps_base_stats[[#This Row],[App]],playstore_apps_adv_stats[[#This Row],[App]],0))</f>
        <v>Everyone</v>
      </c>
      <c r="J114" s="3">
        <f>INDEX(playstore_apps_adv_stats!G114:G377,MATCH(playstore_apps_base_stats[[#This Row],[App]],playstore_apps_adv_stats[[#This Row],[App]],0))</f>
        <v>43160</v>
      </c>
      <c r="K114" s="1" t="str">
        <f>INDEX(playstore_apps_adv_stats!H114:H377,MATCH(playstore_apps_base_stats[[#This Row],[App]],playstore_apps_adv_stats[[#This Row],[App]],0))</f>
        <v>1.20</v>
      </c>
    </row>
    <row r="115" spans="1:11" x14ac:dyDescent="0.2">
      <c r="A115" s="1" t="s">
        <v>204</v>
      </c>
      <c r="B115">
        <v>4.4000000000000004</v>
      </c>
      <c r="C115" s="1" t="s">
        <v>510</v>
      </c>
      <c r="D115" s="1" t="s">
        <v>450</v>
      </c>
      <c r="E115" s="1" t="str">
        <f>VLOOKUP(playstore_apps_base_stats[[#This Row],[App]],playstore_apps_adv_stats!A115:B378,2, FALSE)</f>
        <v>Beauty</v>
      </c>
      <c r="F115" s="1">
        <f>VLOOKUP(playstore_apps_base_stats[[#This Row],[App]],playstore_apps_adv_stats!A115:C378,3,FALSE)</f>
        <v>74</v>
      </c>
      <c r="G115" s="1">
        <f>VLOOKUP(playstore_apps_base_stats[[#This Row],[App]],playstore_apps_adv_stats!A115:D378,4,FALSE)</f>
        <v>10000</v>
      </c>
      <c r="H115" s="1" t="str">
        <f>INDEX(playstore_apps_adv_stats!E115:E378,MATCH(playstore_apps_base_stats[[#This Row],[App]],playstore_apps_adv_stats[[#This Row],[App]],0))</f>
        <v>Free</v>
      </c>
      <c r="I115" s="1" t="str">
        <f>INDEX(playstore_apps_adv_stats!F115:F378,MATCH(playstore_apps_base_stats[[#This Row],[App]],playstore_apps_adv_stats[[#This Row],[App]],0))</f>
        <v>Everyone</v>
      </c>
      <c r="J115" s="3">
        <f>INDEX(playstore_apps_adv_stats!G115:G378,MATCH(playstore_apps_base_stats[[#This Row],[App]],playstore_apps_adv_stats[[#This Row],[App]],0))</f>
        <v>43195</v>
      </c>
      <c r="K115" s="1" t="str">
        <f>INDEX(playstore_apps_adv_stats!H115:H378,MATCH(playstore_apps_base_stats[[#This Row],[App]],playstore_apps_adv_stats[[#This Row],[App]],0))</f>
        <v>2.3.09</v>
      </c>
    </row>
    <row r="116" spans="1:11" x14ac:dyDescent="0.2">
      <c r="A116" s="1" t="s">
        <v>206</v>
      </c>
      <c r="B116">
        <v>4</v>
      </c>
      <c r="C116" s="1" t="s">
        <v>20</v>
      </c>
      <c r="D116" s="1" t="s">
        <v>20</v>
      </c>
      <c r="E116" s="1" t="str">
        <f>VLOOKUP(playstore_apps_base_stats[[#This Row],[App]],playstore_apps_adv_stats!A116:B379,2, FALSE)</f>
        <v>Beauty</v>
      </c>
      <c r="F116" s="1">
        <f>VLOOKUP(playstore_apps_base_stats[[#This Row],[App]],playstore_apps_adv_stats!A116:C379,3,FALSE)</f>
        <v>113715</v>
      </c>
      <c r="G116" s="1">
        <f>VLOOKUP(playstore_apps_base_stats[[#This Row],[App]],playstore_apps_adv_stats!A116:D379,4,FALSE)</f>
        <v>10000000</v>
      </c>
      <c r="H116" s="1" t="str">
        <f>INDEX(playstore_apps_adv_stats!E116:E379,MATCH(playstore_apps_base_stats[[#This Row],[App]],playstore_apps_adv_stats[[#This Row],[App]],0))</f>
        <v>Free</v>
      </c>
      <c r="I116" s="1" t="str">
        <f>INDEX(playstore_apps_adv_stats!F116:F379,MATCH(playstore_apps_base_stats[[#This Row],[App]],playstore_apps_adv_stats[[#This Row],[App]],0))</f>
        <v>Everyone</v>
      </c>
      <c r="J116" s="3">
        <f>INDEX(playstore_apps_adv_stats!G116:G379,MATCH(playstore_apps_base_stats[[#This Row],[App]],playstore_apps_adv_stats[[#This Row],[App]],0))</f>
        <v>42950</v>
      </c>
      <c r="K116" s="1" t="str">
        <f>INDEX(playstore_apps_adv_stats!H116:H379,MATCH(playstore_apps_base_stats[[#This Row],[App]],playstore_apps_adv_stats[[#This Row],[App]],0))</f>
        <v>Varies with device</v>
      </c>
    </row>
    <row r="117" spans="1:11" x14ac:dyDescent="0.2">
      <c r="A117" s="1" t="s">
        <v>207</v>
      </c>
      <c r="B117">
        <v>4.0999999999999996</v>
      </c>
      <c r="C117" s="1" t="s">
        <v>20</v>
      </c>
      <c r="D117" s="1" t="s">
        <v>466</v>
      </c>
      <c r="E117" s="1" t="str">
        <f>VLOOKUP(playstore_apps_base_stats[[#This Row],[App]],playstore_apps_adv_stats!A117:B380,2, FALSE)</f>
        <v>Beauty</v>
      </c>
      <c r="F117" s="1">
        <f>VLOOKUP(playstore_apps_base_stats[[#This Row],[App]],playstore_apps_adv_stats!A117:C380,3,FALSE)</f>
        <v>3595</v>
      </c>
      <c r="G117" s="1">
        <f>VLOOKUP(playstore_apps_base_stats[[#This Row],[App]],playstore_apps_adv_stats!A117:D380,4,FALSE)</f>
        <v>500000</v>
      </c>
      <c r="H117" s="1" t="str">
        <f>INDEX(playstore_apps_adv_stats!E117:E380,MATCH(playstore_apps_base_stats[[#This Row],[App]],playstore_apps_adv_stats[[#This Row],[App]],0))</f>
        <v>Free</v>
      </c>
      <c r="I117" s="1" t="str">
        <f>INDEX(playstore_apps_adv_stats!F117:F380,MATCH(playstore_apps_base_stats[[#This Row],[App]],playstore_apps_adv_stats[[#This Row],[App]],0))</f>
        <v>Everyone</v>
      </c>
      <c r="J117" s="3">
        <f>INDEX(playstore_apps_adv_stats!G117:G380,MATCH(playstore_apps_base_stats[[#This Row],[App]],playstore_apps_adv_stats[[#This Row],[App]],0))</f>
        <v>43244</v>
      </c>
      <c r="K117" s="1" t="str">
        <f>INDEX(playstore_apps_adv_stats!H117:H380,MATCH(playstore_apps_base_stats[[#This Row],[App]],playstore_apps_adv_stats[[#This Row],[App]],0))</f>
        <v>Varies with device</v>
      </c>
    </row>
    <row r="118" spans="1:11" x14ac:dyDescent="0.2">
      <c r="A118" s="1" t="s">
        <v>208</v>
      </c>
      <c r="B118">
        <v>4.0999999999999996</v>
      </c>
      <c r="C118" s="1" t="s">
        <v>524</v>
      </c>
      <c r="D118" s="1" t="s">
        <v>466</v>
      </c>
      <c r="E118" s="1" t="str">
        <f>VLOOKUP(playstore_apps_base_stats[[#This Row],[App]],playstore_apps_adv_stats!A118:B381,2, FALSE)</f>
        <v>Beauty</v>
      </c>
      <c r="F118" s="1">
        <f>VLOOKUP(playstore_apps_base_stats[[#This Row],[App]],playstore_apps_adv_stats!A118:C381,3,FALSE)</f>
        <v>9315</v>
      </c>
      <c r="G118" s="1">
        <f>VLOOKUP(playstore_apps_base_stats[[#This Row],[App]],playstore_apps_adv_stats!A118:D381,4,FALSE)</f>
        <v>1000000</v>
      </c>
      <c r="H118" s="1" t="str">
        <f>INDEX(playstore_apps_adv_stats!E118:E381,MATCH(playstore_apps_base_stats[[#This Row],[App]],playstore_apps_adv_stats[[#This Row],[App]],0))</f>
        <v>Free</v>
      </c>
      <c r="I118" s="1" t="str">
        <f>INDEX(playstore_apps_adv_stats!F118:F381,MATCH(playstore_apps_base_stats[[#This Row],[App]],playstore_apps_adv_stats[[#This Row],[App]],0))</f>
        <v>Everyone</v>
      </c>
      <c r="J118" s="3">
        <f>INDEX(playstore_apps_adv_stats!G118:G381,MATCH(playstore_apps_base_stats[[#This Row],[App]],playstore_apps_adv_stats[[#This Row],[App]],0))</f>
        <v>43060</v>
      </c>
      <c r="K118" s="1" t="str">
        <f>INDEX(playstore_apps_adv_stats!H118:H381,MATCH(playstore_apps_base_stats[[#This Row],[App]],playstore_apps_adv_stats[[#This Row],[App]],0))</f>
        <v>1.4.2</v>
      </c>
    </row>
    <row r="119" spans="1:11" x14ac:dyDescent="0.2">
      <c r="A119" s="1" t="s">
        <v>210</v>
      </c>
      <c r="B119">
        <v>4.4000000000000004</v>
      </c>
      <c r="C119" s="1" t="s">
        <v>474</v>
      </c>
      <c r="D119" s="1" t="s">
        <v>450</v>
      </c>
      <c r="E119" s="1" t="str">
        <f>VLOOKUP(playstore_apps_base_stats[[#This Row],[App]],playstore_apps_adv_stats!A119:B382,2, FALSE)</f>
        <v>Beauty</v>
      </c>
      <c r="F119" s="1">
        <f>VLOOKUP(playstore_apps_base_stats[[#This Row],[App]],playstore_apps_adv_stats!A119:C382,3,FALSE)</f>
        <v>75</v>
      </c>
      <c r="G119" s="1">
        <f>VLOOKUP(playstore_apps_base_stats[[#This Row],[App]],playstore_apps_adv_stats!A119:D382,4,FALSE)</f>
        <v>50000</v>
      </c>
      <c r="H119" s="1" t="str">
        <f>INDEX(playstore_apps_adv_stats!E119:E382,MATCH(playstore_apps_base_stats[[#This Row],[App]],playstore_apps_adv_stats[[#This Row],[App]],0))</f>
        <v>Free</v>
      </c>
      <c r="I119" s="1" t="str">
        <f>INDEX(playstore_apps_adv_stats!F119:F382,MATCH(playstore_apps_base_stats[[#This Row],[App]],playstore_apps_adv_stats[[#This Row],[App]],0))</f>
        <v>Everyone</v>
      </c>
      <c r="J119" s="3">
        <f>INDEX(playstore_apps_adv_stats!G119:G382,MATCH(playstore_apps_base_stats[[#This Row],[App]],playstore_apps_adv_stats[[#This Row],[App]],0))</f>
        <v>43026</v>
      </c>
      <c r="K119" s="1" t="str">
        <f>INDEX(playstore_apps_adv_stats!H119:H382,MATCH(playstore_apps_base_stats[[#This Row],[App]],playstore_apps_adv_stats[[#This Row],[App]],0))</f>
        <v>1.0.0</v>
      </c>
    </row>
    <row r="120" spans="1:11" x14ac:dyDescent="0.2">
      <c r="A120" s="1" t="s">
        <v>211</v>
      </c>
      <c r="B120">
        <v>4.5999999999999996</v>
      </c>
      <c r="C120" s="1" t="s">
        <v>525</v>
      </c>
      <c r="D120" s="1" t="s">
        <v>466</v>
      </c>
      <c r="E120" s="1" t="str">
        <f>VLOOKUP(playstore_apps_base_stats[[#This Row],[App]],playstore_apps_adv_stats!A120:B383,2, FALSE)</f>
        <v>Beauty</v>
      </c>
      <c r="F120" s="1">
        <f>VLOOKUP(playstore_apps_base_stats[[#This Row],[App]],playstore_apps_adv_stats!A120:C383,3,FALSE)</f>
        <v>38</v>
      </c>
      <c r="G120" s="1">
        <f>VLOOKUP(playstore_apps_base_stats[[#This Row],[App]],playstore_apps_adv_stats!A120:D383,4,FALSE)</f>
        <v>10000</v>
      </c>
      <c r="H120" s="1" t="str">
        <f>INDEX(playstore_apps_adv_stats!E120:E383,MATCH(playstore_apps_base_stats[[#This Row],[App]],playstore_apps_adv_stats[[#This Row],[App]],0))</f>
        <v>Free</v>
      </c>
      <c r="I120" s="1" t="str">
        <f>INDEX(playstore_apps_adv_stats!F120:F383,MATCH(playstore_apps_base_stats[[#This Row],[App]],playstore_apps_adv_stats[[#This Row],[App]],0))</f>
        <v>Everyone</v>
      </c>
      <c r="J120" s="3">
        <f>INDEX(playstore_apps_adv_stats!G120:G383,MATCH(playstore_apps_base_stats[[#This Row],[App]],playstore_apps_adv_stats[[#This Row],[App]],0))</f>
        <v>43249</v>
      </c>
      <c r="K120" s="1" t="str">
        <f>INDEX(playstore_apps_adv_stats!H120:H383,MATCH(playstore_apps_base_stats[[#This Row],[App]],playstore_apps_adv_stats[[#This Row],[App]],0))</f>
        <v>1.0</v>
      </c>
    </row>
    <row r="121" spans="1:11" x14ac:dyDescent="0.2">
      <c r="A121" s="1" t="s">
        <v>212</v>
      </c>
      <c r="B121">
        <v>4.5</v>
      </c>
      <c r="C121" s="1" t="s">
        <v>492</v>
      </c>
      <c r="D121" s="1" t="s">
        <v>506</v>
      </c>
      <c r="E121" s="1" t="str">
        <f>VLOOKUP(playstore_apps_base_stats[[#This Row],[App]],playstore_apps_adv_stats!A121:B384,2, FALSE)</f>
        <v>Beauty</v>
      </c>
      <c r="F121" s="1">
        <f>VLOOKUP(playstore_apps_base_stats[[#This Row],[App]],playstore_apps_adv_stats!A121:C384,3,FALSE)</f>
        <v>26834</v>
      </c>
      <c r="G121" s="1">
        <f>VLOOKUP(playstore_apps_base_stats[[#This Row],[App]],playstore_apps_adv_stats!A121:D384,4,FALSE)</f>
        <v>1000000</v>
      </c>
      <c r="H121" s="1" t="str">
        <f>INDEX(playstore_apps_adv_stats!E121:E384,MATCH(playstore_apps_base_stats[[#This Row],[App]],playstore_apps_adv_stats[[#This Row],[App]],0))</f>
        <v>Free</v>
      </c>
      <c r="I121" s="1" t="str">
        <f>INDEX(playstore_apps_adv_stats!F121:F384,MATCH(playstore_apps_base_stats[[#This Row],[App]],playstore_apps_adv_stats[[#This Row],[App]],0))</f>
        <v>Everyone</v>
      </c>
      <c r="J121" s="3">
        <f>INDEX(playstore_apps_adv_stats!G121:G384,MATCH(playstore_apps_base_stats[[#This Row],[App]],playstore_apps_adv_stats[[#This Row],[App]],0))</f>
        <v>43305</v>
      </c>
      <c r="K121" s="1" t="str">
        <f>INDEX(playstore_apps_adv_stats!H121:H384,MATCH(playstore_apps_base_stats[[#This Row],[App]],playstore_apps_adv_stats[[#This Row],[App]],0))</f>
        <v>18.5</v>
      </c>
    </row>
    <row r="122" spans="1:11" x14ac:dyDescent="0.2">
      <c r="A122" s="1" t="s">
        <v>214</v>
      </c>
      <c r="B122">
        <v>3.9</v>
      </c>
      <c r="C122" s="1" t="s">
        <v>526</v>
      </c>
      <c r="D122" s="1" t="s">
        <v>450</v>
      </c>
      <c r="E122" s="1" t="str">
        <f>VLOOKUP(playstore_apps_base_stats[[#This Row],[App]],playstore_apps_adv_stats!A122:B385,2, FALSE)</f>
        <v>Beauty</v>
      </c>
      <c r="F122" s="1">
        <f>VLOOKUP(playstore_apps_base_stats[[#This Row],[App]],playstore_apps_adv_stats!A122:C385,3,FALSE)</f>
        <v>2277</v>
      </c>
      <c r="G122" s="1">
        <f>VLOOKUP(playstore_apps_base_stats[[#This Row],[App]],playstore_apps_adv_stats!A122:D385,4,FALSE)</f>
        <v>500000</v>
      </c>
      <c r="H122" s="1" t="str">
        <f>INDEX(playstore_apps_adv_stats!E122:E385,MATCH(playstore_apps_base_stats[[#This Row],[App]],playstore_apps_adv_stats[[#This Row],[App]],0))</f>
        <v>Free</v>
      </c>
      <c r="I122" s="1" t="str">
        <f>INDEX(playstore_apps_adv_stats!F122:F385,MATCH(playstore_apps_base_stats[[#This Row],[App]],playstore_apps_adv_stats[[#This Row],[App]],0))</f>
        <v>Everyone</v>
      </c>
      <c r="J122" s="3">
        <f>INDEX(playstore_apps_adv_stats!G122:G385,MATCH(playstore_apps_base_stats[[#This Row],[App]],playstore_apps_adv_stats[[#This Row],[App]],0))</f>
        <v>43293</v>
      </c>
      <c r="K122" s="1" t="str">
        <f>INDEX(playstore_apps_adv_stats!H122:H385,MATCH(playstore_apps_base_stats[[#This Row],[App]],playstore_apps_adv_stats[[#This Row],[App]],0))</f>
        <v>1.1.0</v>
      </c>
    </row>
    <row r="123" spans="1:11" x14ac:dyDescent="0.2">
      <c r="A123" s="1" t="s">
        <v>215</v>
      </c>
      <c r="B123">
        <v>4.4000000000000004</v>
      </c>
      <c r="C123" s="1" t="s">
        <v>482</v>
      </c>
      <c r="D123" s="1" t="s">
        <v>466</v>
      </c>
      <c r="E123" s="1" t="str">
        <f>VLOOKUP(playstore_apps_base_stats[[#This Row],[App]],playstore_apps_adv_stats!A123:B386,2, FALSE)</f>
        <v>Beauty</v>
      </c>
      <c r="F123" s="1">
        <f>VLOOKUP(playstore_apps_base_stats[[#This Row],[App]],playstore_apps_adv_stats!A123:C386,3,FALSE)</f>
        <v>2280</v>
      </c>
      <c r="G123" s="1">
        <f>VLOOKUP(playstore_apps_base_stats[[#This Row],[App]],playstore_apps_adv_stats!A123:D386,4,FALSE)</f>
        <v>500000</v>
      </c>
      <c r="H123" s="1" t="str">
        <f>INDEX(playstore_apps_adv_stats!E123:E386,MATCH(playstore_apps_base_stats[[#This Row],[App]],playstore_apps_adv_stats[[#This Row],[App]],0))</f>
        <v>Free</v>
      </c>
      <c r="I123" s="1" t="str">
        <f>INDEX(playstore_apps_adv_stats!F123:F386,MATCH(playstore_apps_base_stats[[#This Row],[App]],playstore_apps_adv_stats[[#This Row],[App]],0))</f>
        <v>Everyone</v>
      </c>
      <c r="J123" s="3">
        <f>INDEX(playstore_apps_adv_stats!G123:G386,MATCH(playstore_apps_base_stats[[#This Row],[App]],playstore_apps_adv_stats[[#This Row],[App]],0))</f>
        <v>43234</v>
      </c>
      <c r="K123" s="1" t="str">
        <f>INDEX(playstore_apps_adv_stats!H123:H386,MATCH(playstore_apps_base_stats[[#This Row],[App]],playstore_apps_adv_stats[[#This Row],[App]],0))</f>
        <v>1.1.0</v>
      </c>
    </row>
    <row r="124" spans="1:11" x14ac:dyDescent="0.2">
      <c r="A124" s="1" t="s">
        <v>216</v>
      </c>
      <c r="B124">
        <v>4.5999999999999996</v>
      </c>
      <c r="C124" s="1" t="s">
        <v>468</v>
      </c>
      <c r="D124" s="1" t="s">
        <v>464</v>
      </c>
      <c r="E124" s="1" t="str">
        <f>VLOOKUP(playstore_apps_base_stats[[#This Row],[App]],playstore_apps_adv_stats!A124:B387,2, FALSE)</f>
        <v>Beauty</v>
      </c>
      <c r="F124" s="1">
        <f>VLOOKUP(playstore_apps_base_stats[[#This Row],[App]],playstore_apps_adv_stats!A124:C387,3,FALSE)</f>
        <v>184</v>
      </c>
      <c r="G124" s="1">
        <f>VLOOKUP(playstore_apps_base_stats[[#This Row],[App]],playstore_apps_adv_stats!A124:D387,4,FALSE)</f>
        <v>10000</v>
      </c>
      <c r="H124" s="1" t="str">
        <f>INDEX(playstore_apps_adv_stats!E124:E387,MATCH(playstore_apps_base_stats[[#This Row],[App]],playstore_apps_adv_stats[[#This Row],[App]],0))</f>
        <v>Free</v>
      </c>
      <c r="I124" s="1" t="str">
        <f>INDEX(playstore_apps_adv_stats!F124:F387,MATCH(playstore_apps_base_stats[[#This Row],[App]],playstore_apps_adv_stats[[#This Row],[App]],0))</f>
        <v>Everyone</v>
      </c>
      <c r="J124" s="3">
        <f>INDEX(playstore_apps_adv_stats!G124:G387,MATCH(playstore_apps_base_stats[[#This Row],[App]],playstore_apps_adv_stats[[#This Row],[App]],0))</f>
        <v>43283</v>
      </c>
      <c r="K124" s="1" t="str">
        <f>INDEX(playstore_apps_adv_stats!H124:H387,MATCH(playstore_apps_base_stats[[#This Row],[App]],playstore_apps_adv_stats[[#This Row],[App]],0))</f>
        <v>1.5</v>
      </c>
    </row>
    <row r="125" spans="1:11" x14ac:dyDescent="0.2">
      <c r="A125" s="1" t="s">
        <v>217</v>
      </c>
      <c r="B125">
        <v>3.8</v>
      </c>
      <c r="C125" s="1" t="s">
        <v>507</v>
      </c>
      <c r="D125" s="1" t="s">
        <v>466</v>
      </c>
      <c r="E125" s="1" t="str">
        <f>VLOOKUP(playstore_apps_base_stats[[#This Row],[App]],playstore_apps_adv_stats!A125:B388,2, FALSE)</f>
        <v>Beauty</v>
      </c>
      <c r="F125" s="1">
        <f>VLOOKUP(playstore_apps_base_stats[[#This Row],[App]],playstore_apps_adv_stats!A125:C388,3,FALSE)</f>
        <v>9</v>
      </c>
      <c r="G125" s="1">
        <f>VLOOKUP(playstore_apps_base_stats[[#This Row],[App]],playstore_apps_adv_stats!A125:D388,4,FALSE)</f>
        <v>5000</v>
      </c>
      <c r="H125" s="1" t="str">
        <f>INDEX(playstore_apps_adv_stats!E125:E388,MATCH(playstore_apps_base_stats[[#This Row],[App]],playstore_apps_adv_stats[[#This Row],[App]],0))</f>
        <v>Free</v>
      </c>
      <c r="I125" s="1" t="str">
        <f>INDEX(playstore_apps_adv_stats!F125:F388,MATCH(playstore_apps_base_stats[[#This Row],[App]],playstore_apps_adv_stats[[#This Row],[App]],0))</f>
        <v>Everyone</v>
      </c>
      <c r="J125" s="3">
        <f>INDEX(playstore_apps_adv_stats!G125:G388,MATCH(playstore_apps_base_stats[[#This Row],[App]],playstore_apps_adv_stats[[#This Row],[App]],0))</f>
        <v>43258</v>
      </c>
      <c r="K125" s="1" t="str">
        <f>INDEX(playstore_apps_adv_stats!H125:H388,MATCH(playstore_apps_base_stats[[#This Row],[App]],playstore_apps_adv_stats[[#This Row],[App]],0))</f>
        <v>1.0</v>
      </c>
    </row>
    <row r="126" spans="1:11" x14ac:dyDescent="0.2">
      <c r="A126" s="1" t="s">
        <v>218</v>
      </c>
      <c r="B126">
        <v>4</v>
      </c>
      <c r="C126" s="1" t="s">
        <v>527</v>
      </c>
      <c r="D126" s="1" t="s">
        <v>450</v>
      </c>
      <c r="E126" s="1" t="str">
        <f>VLOOKUP(playstore_apps_base_stats[[#This Row],[App]],playstore_apps_adv_stats!A126:B389,2, FALSE)</f>
        <v>Beauty</v>
      </c>
      <c r="F126" s="1">
        <f>VLOOKUP(playstore_apps_base_stats[[#This Row],[App]],playstore_apps_adv_stats!A126:C389,3,FALSE)</f>
        <v>364</v>
      </c>
      <c r="G126" s="1">
        <f>VLOOKUP(playstore_apps_base_stats[[#This Row],[App]],playstore_apps_adv_stats!A126:D389,4,FALSE)</f>
        <v>100000</v>
      </c>
      <c r="H126" s="1" t="str">
        <f>INDEX(playstore_apps_adv_stats!E126:E389,MATCH(playstore_apps_base_stats[[#This Row],[App]],playstore_apps_adv_stats[[#This Row],[App]],0))</f>
        <v>Free</v>
      </c>
      <c r="I126" s="1" t="str">
        <f>INDEX(playstore_apps_adv_stats!F126:F389,MATCH(playstore_apps_base_stats[[#This Row],[App]],playstore_apps_adv_stats[[#This Row],[App]],0))</f>
        <v>Everyone</v>
      </c>
      <c r="J126" s="3">
        <f>INDEX(playstore_apps_adv_stats!G126:G389,MATCH(playstore_apps_base_stats[[#This Row],[App]],playstore_apps_adv_stats[[#This Row],[App]],0))</f>
        <v>43244</v>
      </c>
      <c r="K126" s="1" t="str">
        <f>INDEX(playstore_apps_adv_stats!H126:H389,MATCH(playstore_apps_base_stats[[#This Row],[App]],playstore_apps_adv_stats[[#This Row],[App]],0))</f>
        <v>1.1</v>
      </c>
    </row>
    <row r="127" spans="1:11" x14ac:dyDescent="0.2">
      <c r="A127" s="1" t="s">
        <v>219</v>
      </c>
      <c r="B127">
        <v>4.3</v>
      </c>
      <c r="C127" s="1" t="s">
        <v>528</v>
      </c>
      <c r="D127" s="1" t="s">
        <v>450</v>
      </c>
      <c r="E127" s="1" t="str">
        <f>VLOOKUP(playstore_apps_base_stats[[#This Row],[App]],playstore_apps_adv_stats!A127:B390,2, FALSE)</f>
        <v>Beauty</v>
      </c>
      <c r="F127" s="1">
        <f>VLOOKUP(playstore_apps_base_stats[[#This Row],[App]],playstore_apps_adv_stats!A127:C390,3,FALSE)</f>
        <v>18</v>
      </c>
      <c r="G127" s="1">
        <f>VLOOKUP(playstore_apps_base_stats[[#This Row],[App]],playstore_apps_adv_stats!A127:D390,4,FALSE)</f>
        <v>5000</v>
      </c>
      <c r="H127" s="1" t="str">
        <f>INDEX(playstore_apps_adv_stats!E127:E390,MATCH(playstore_apps_base_stats[[#This Row],[App]],playstore_apps_adv_stats[[#This Row],[App]],0))</f>
        <v>Free</v>
      </c>
      <c r="I127" s="1" t="str">
        <f>INDEX(playstore_apps_adv_stats!F127:F390,MATCH(playstore_apps_base_stats[[#This Row],[App]],playstore_apps_adv_stats[[#This Row],[App]],0))</f>
        <v>Everyone</v>
      </c>
      <c r="J127" s="3">
        <f>INDEX(playstore_apps_adv_stats!G127:G390,MATCH(playstore_apps_base_stats[[#This Row],[App]],playstore_apps_adv_stats[[#This Row],[App]],0))</f>
        <v>43252</v>
      </c>
      <c r="K127" s="1" t="str">
        <f>INDEX(playstore_apps_adv_stats!H127:H390,MATCH(playstore_apps_base_stats[[#This Row],[App]],playstore_apps_adv_stats[[#This Row],[App]],0))</f>
        <v>1.2.13</v>
      </c>
    </row>
    <row r="128" spans="1:11" x14ac:dyDescent="0.2">
      <c r="A128" s="1" t="s">
        <v>221</v>
      </c>
      <c r="B128">
        <v>4.5</v>
      </c>
      <c r="C128" s="1" t="s">
        <v>529</v>
      </c>
      <c r="D128" s="1" t="s">
        <v>530</v>
      </c>
      <c r="E128" s="1" t="str">
        <f>VLOOKUP(playstore_apps_base_stats[[#This Row],[App]],playstore_apps_adv_stats!A128:B391,2, FALSE)</f>
        <v>Beauty</v>
      </c>
      <c r="F128" s="1">
        <f>VLOOKUP(playstore_apps_base_stats[[#This Row],[App]],playstore_apps_adv_stats!A128:C391,3,FALSE)</f>
        <v>473</v>
      </c>
      <c r="G128" s="1">
        <f>VLOOKUP(playstore_apps_base_stats[[#This Row],[App]],playstore_apps_adv_stats!A128:D391,4,FALSE)</f>
        <v>100000</v>
      </c>
      <c r="H128" s="1" t="str">
        <f>INDEX(playstore_apps_adv_stats!E128:E391,MATCH(playstore_apps_base_stats[[#This Row],[App]],playstore_apps_adv_stats[[#This Row],[App]],0))</f>
        <v>Free</v>
      </c>
      <c r="I128" s="1" t="str">
        <f>INDEX(playstore_apps_adv_stats!F128:F391,MATCH(playstore_apps_base_stats[[#This Row],[App]],playstore_apps_adv_stats[[#This Row],[App]],0))</f>
        <v>Mature 17+</v>
      </c>
      <c r="J128" s="3">
        <f>INDEX(playstore_apps_adv_stats!G128:G391,MATCH(playstore_apps_base_stats[[#This Row],[App]],playstore_apps_adv_stats[[#This Row],[App]],0))</f>
        <v>42795</v>
      </c>
      <c r="K128" s="1" t="str">
        <f>INDEX(playstore_apps_adv_stats!H128:H391,MATCH(playstore_apps_base_stats[[#This Row],[App]],playstore_apps_adv_stats[[#This Row],[App]],0))</f>
        <v>1.0.2.0</v>
      </c>
    </row>
    <row r="129" spans="1:11" x14ac:dyDescent="0.2">
      <c r="A129" s="1" t="s">
        <v>224</v>
      </c>
      <c r="B129">
        <v>4.0999999999999996</v>
      </c>
      <c r="C129" s="1" t="s">
        <v>510</v>
      </c>
      <c r="D129" s="1" t="s">
        <v>450</v>
      </c>
      <c r="E129" s="1" t="str">
        <f>VLOOKUP(playstore_apps_base_stats[[#This Row],[App]],playstore_apps_adv_stats!A129:B392,2, FALSE)</f>
        <v>Beauty</v>
      </c>
      <c r="F129" s="1">
        <f>VLOOKUP(playstore_apps_base_stats[[#This Row],[App]],playstore_apps_adv_stats!A129:C392,3,FALSE)</f>
        <v>66</v>
      </c>
      <c r="G129" s="1">
        <f>VLOOKUP(playstore_apps_base_stats[[#This Row],[App]],playstore_apps_adv_stats!A129:D392,4,FALSE)</f>
        <v>10000</v>
      </c>
      <c r="H129" s="1" t="str">
        <f>INDEX(playstore_apps_adv_stats!E129:E392,MATCH(playstore_apps_base_stats[[#This Row],[App]],playstore_apps_adv_stats[[#This Row],[App]],0))</f>
        <v>Free</v>
      </c>
      <c r="I129" s="1" t="str">
        <f>INDEX(playstore_apps_adv_stats!F129:F392,MATCH(playstore_apps_base_stats[[#This Row],[App]],playstore_apps_adv_stats[[#This Row],[App]],0))</f>
        <v>Everyone</v>
      </c>
      <c r="J129" s="3">
        <f>INDEX(playstore_apps_adv_stats!G129:G392,MATCH(playstore_apps_base_stats[[#This Row],[App]],playstore_apps_adv_stats[[#This Row],[App]],0))</f>
        <v>43195</v>
      </c>
      <c r="K129" s="1" t="str">
        <f>INDEX(playstore_apps_adv_stats!H129:H392,MATCH(playstore_apps_base_stats[[#This Row],[App]],playstore_apps_adv_stats[[#This Row],[App]],0))</f>
        <v>3.1.89</v>
      </c>
    </row>
    <row r="130" spans="1:11" x14ac:dyDescent="0.2">
      <c r="A130" s="1" t="s">
        <v>226</v>
      </c>
      <c r="B130">
        <v>3.7</v>
      </c>
      <c r="C130" s="1" t="s">
        <v>475</v>
      </c>
      <c r="D130" s="1" t="s">
        <v>466</v>
      </c>
      <c r="E130" s="1" t="str">
        <f>VLOOKUP(playstore_apps_base_stats[[#This Row],[App]],playstore_apps_adv_stats!A130:B393,2, FALSE)</f>
        <v>Beauty</v>
      </c>
      <c r="F130" s="1">
        <f>VLOOKUP(playstore_apps_base_stats[[#This Row],[App]],playstore_apps_adv_stats!A130:C393,3,FALSE)</f>
        <v>3871</v>
      </c>
      <c r="G130" s="1">
        <f>VLOOKUP(playstore_apps_base_stats[[#This Row],[App]],playstore_apps_adv_stats!A130:D393,4,FALSE)</f>
        <v>1000000</v>
      </c>
      <c r="H130" s="1" t="str">
        <f>INDEX(playstore_apps_adv_stats!E130:E393,MATCH(playstore_apps_base_stats[[#This Row],[App]],playstore_apps_adv_stats[[#This Row],[App]],0))</f>
        <v>Free</v>
      </c>
      <c r="I130" s="1" t="str">
        <f>INDEX(playstore_apps_adv_stats!F130:F393,MATCH(playstore_apps_base_stats[[#This Row],[App]],playstore_apps_adv_stats[[#This Row],[App]],0))</f>
        <v>Everyone</v>
      </c>
      <c r="J130" s="3">
        <f>INDEX(playstore_apps_adv_stats!G130:G393,MATCH(playstore_apps_base_stats[[#This Row],[App]],playstore_apps_adv_stats[[#This Row],[App]],0))</f>
        <v>43311</v>
      </c>
      <c r="K130" s="1" t="str">
        <f>INDEX(playstore_apps_adv_stats!H130:H393,MATCH(playstore_apps_base_stats[[#This Row],[App]],playstore_apps_adv_stats[[#This Row],[App]],0))</f>
        <v>2.2.0</v>
      </c>
    </row>
    <row r="131" spans="1:11" x14ac:dyDescent="0.2">
      <c r="A131" s="1" t="s">
        <v>228</v>
      </c>
      <c r="B131">
        <v>4.7</v>
      </c>
      <c r="C131" s="1" t="s">
        <v>478</v>
      </c>
      <c r="D131" s="1" t="s">
        <v>450</v>
      </c>
      <c r="E131" s="1" t="str">
        <f>VLOOKUP(playstore_apps_base_stats[[#This Row],[App]],playstore_apps_adv_stats!A131:B394,2, FALSE)</f>
        <v>Beauty</v>
      </c>
      <c r="F131" s="1">
        <f>VLOOKUP(playstore_apps_base_stats[[#This Row],[App]],playstore_apps_adv_stats!A131:C394,3,FALSE)</f>
        <v>257</v>
      </c>
      <c r="G131" s="1">
        <f>VLOOKUP(playstore_apps_base_stats[[#This Row],[App]],playstore_apps_adv_stats!A131:D394,4,FALSE)</f>
        <v>50000</v>
      </c>
      <c r="H131" s="1" t="str">
        <f>INDEX(playstore_apps_adv_stats!E131:E394,MATCH(playstore_apps_base_stats[[#This Row],[App]],playstore_apps_adv_stats[[#This Row],[App]],0))</f>
        <v>Free</v>
      </c>
      <c r="I131" s="1" t="str">
        <f>INDEX(playstore_apps_adv_stats!F131:F394,MATCH(playstore_apps_base_stats[[#This Row],[App]],playstore_apps_adv_stats[[#This Row],[App]],0))</f>
        <v>Everyone</v>
      </c>
      <c r="J131" s="3">
        <f>INDEX(playstore_apps_adv_stats!G131:G394,MATCH(playstore_apps_base_stats[[#This Row],[App]],playstore_apps_adv_stats[[#This Row],[App]],0))</f>
        <v>42954</v>
      </c>
      <c r="K131" s="1" t="str">
        <f>INDEX(playstore_apps_adv_stats!H131:H394,MATCH(playstore_apps_base_stats[[#This Row],[App]],playstore_apps_adv_stats[[#This Row],[App]],0))</f>
        <v>1.0</v>
      </c>
    </row>
    <row r="132" spans="1:11" x14ac:dyDescent="0.2">
      <c r="A132" s="1" t="s">
        <v>229</v>
      </c>
      <c r="B132">
        <v>4.2</v>
      </c>
      <c r="C132" s="1" t="s">
        <v>462</v>
      </c>
      <c r="D132" s="1" t="s">
        <v>450</v>
      </c>
      <c r="E132" s="1" t="str">
        <f>VLOOKUP(playstore_apps_base_stats[[#This Row],[App]],playstore_apps_adv_stats!A132:B395,2, FALSE)</f>
        <v>Beauty</v>
      </c>
      <c r="F132" s="1">
        <f>VLOOKUP(playstore_apps_base_stats[[#This Row],[App]],playstore_apps_adv_stats!A132:C395,3,FALSE)</f>
        <v>62</v>
      </c>
      <c r="G132" s="1">
        <f>VLOOKUP(playstore_apps_base_stats[[#This Row],[App]],playstore_apps_adv_stats!A132:D395,4,FALSE)</f>
        <v>10000</v>
      </c>
      <c r="H132" s="1" t="str">
        <f>INDEX(playstore_apps_adv_stats!E132:E395,MATCH(playstore_apps_base_stats[[#This Row],[App]],playstore_apps_adv_stats[[#This Row],[App]],0))</f>
        <v>Free</v>
      </c>
      <c r="I132" s="1" t="str">
        <f>INDEX(playstore_apps_adv_stats!F132:F395,MATCH(playstore_apps_base_stats[[#This Row],[App]],playstore_apps_adv_stats[[#This Row],[App]],0))</f>
        <v>Everyone</v>
      </c>
      <c r="J132" s="3">
        <f>INDEX(playstore_apps_adv_stats!G132:G395,MATCH(playstore_apps_base_stats[[#This Row],[App]],playstore_apps_adv_stats[[#This Row],[App]],0))</f>
        <v>43248</v>
      </c>
      <c r="K132" s="1" t="str">
        <f>INDEX(playstore_apps_adv_stats!H132:H395,MATCH(playstore_apps_base_stats[[#This Row],[App]],playstore_apps_adv_stats[[#This Row],[App]],0))</f>
        <v>1.9.2</v>
      </c>
    </row>
    <row r="133" spans="1:11" x14ac:dyDescent="0.2">
      <c r="A133" s="1" t="s">
        <v>231</v>
      </c>
      <c r="B133">
        <v>4.5999999999999996</v>
      </c>
      <c r="C133" s="1" t="s">
        <v>20</v>
      </c>
      <c r="D133" s="1" t="s">
        <v>20</v>
      </c>
      <c r="E133" s="1" t="str">
        <f>VLOOKUP(playstore_apps_base_stats[[#This Row],[App]],playstore_apps_adv_stats!A133:B396,2, FALSE)</f>
        <v>Books &amp; Reference</v>
      </c>
      <c r="F133" s="1">
        <f>VLOOKUP(playstore_apps_base_stats[[#This Row],[App]],playstore_apps_adv_stats!A133:C396,3,FALSE)</f>
        <v>2914724</v>
      </c>
      <c r="G133" s="1">
        <f>VLOOKUP(playstore_apps_base_stats[[#This Row],[App]],playstore_apps_adv_stats!A133:D396,4,FALSE)</f>
        <v>100000000</v>
      </c>
      <c r="H133" s="1" t="str">
        <f>INDEX(playstore_apps_adv_stats!E133:E396,MATCH(playstore_apps_base_stats[[#This Row],[App]],playstore_apps_adv_stats[[#This Row],[App]],0))</f>
        <v>Free</v>
      </c>
      <c r="I133" s="1" t="str">
        <f>INDEX(playstore_apps_adv_stats!F133:F396,MATCH(playstore_apps_base_stats[[#This Row],[App]],playstore_apps_adv_stats[[#This Row],[App]],0))</f>
        <v>Teen</v>
      </c>
      <c r="J133" s="3">
        <f>INDEX(playstore_apps_adv_stats!G133:G396,MATCH(playstore_apps_base_stats[[#This Row],[App]],playstore_apps_adv_stats[[#This Row],[App]],0))</f>
        <v>43313</v>
      </c>
      <c r="K133" s="1" t="str">
        <f>INDEX(playstore_apps_adv_stats!H133:H396,MATCH(playstore_apps_base_stats[[#This Row],[App]],playstore_apps_adv_stats[[#This Row],[App]],0))</f>
        <v>Varies with device</v>
      </c>
    </row>
    <row r="134" spans="1:11" x14ac:dyDescent="0.2">
      <c r="A134" s="1" t="s">
        <v>233</v>
      </c>
      <c r="B134">
        <v>4.5</v>
      </c>
      <c r="C134" s="1" t="s">
        <v>531</v>
      </c>
      <c r="D134" s="1" t="s">
        <v>456</v>
      </c>
      <c r="E134" s="1" t="str">
        <f>VLOOKUP(playstore_apps_base_stats[[#This Row],[App]],playstore_apps_adv_stats!A134:B397,2, FALSE)</f>
        <v>Books &amp; Reference</v>
      </c>
      <c r="F134" s="1">
        <f>VLOOKUP(playstore_apps_base_stats[[#This Row],[App]],playstore_apps_adv_stats!A134:C397,3,FALSE)</f>
        <v>1857</v>
      </c>
      <c r="G134" s="1">
        <f>VLOOKUP(playstore_apps_base_stats[[#This Row],[App]],playstore_apps_adv_stats!A134:D397,4,FALSE)</f>
        <v>50000</v>
      </c>
      <c r="H134" s="1" t="str">
        <f>INDEX(playstore_apps_adv_stats!E134:E397,MATCH(playstore_apps_base_stats[[#This Row],[App]],playstore_apps_adv_stats[[#This Row],[App]],0))</f>
        <v>Free</v>
      </c>
      <c r="I134" s="1" t="str">
        <f>INDEX(playstore_apps_adv_stats!F134:F397,MATCH(playstore_apps_base_stats[[#This Row],[App]],playstore_apps_adv_stats[[#This Row],[App]],0))</f>
        <v>Everyone</v>
      </c>
      <c r="J134" s="3">
        <f>INDEX(playstore_apps_adv_stats!G134:G397,MATCH(playstore_apps_base_stats[[#This Row],[App]],playstore_apps_adv_stats[[#This Row],[App]],0))</f>
        <v>43315</v>
      </c>
      <c r="K134" s="1" t="str">
        <f>INDEX(playstore_apps_adv_stats!H134:H397,MATCH(playstore_apps_base_stats[[#This Row],[App]],playstore_apps_adv_stats[[#This Row],[App]],0))</f>
        <v>1.3.2</v>
      </c>
    </row>
    <row r="135" spans="1:11" x14ac:dyDescent="0.2">
      <c r="A135" s="1" t="s">
        <v>235</v>
      </c>
      <c r="B135">
        <v>4.5999999999999996</v>
      </c>
      <c r="C135" s="1" t="s">
        <v>532</v>
      </c>
      <c r="D135" s="1" t="s">
        <v>466</v>
      </c>
      <c r="E135" s="1" t="str">
        <f>VLOOKUP(playstore_apps_base_stats[[#This Row],[App]],playstore_apps_adv_stats!A135:B398,2, FALSE)</f>
        <v>Books &amp; Reference</v>
      </c>
      <c r="F135" s="1">
        <f>VLOOKUP(playstore_apps_base_stats[[#This Row],[App]],playstore_apps_adv_stats!A135:C398,3,FALSE)</f>
        <v>4478</v>
      </c>
      <c r="G135" s="1">
        <f>VLOOKUP(playstore_apps_base_stats[[#This Row],[App]],playstore_apps_adv_stats!A135:D398,4,FALSE)</f>
        <v>100000</v>
      </c>
      <c r="H135" s="1" t="str">
        <f>INDEX(playstore_apps_adv_stats!E135:E398,MATCH(playstore_apps_base_stats[[#This Row],[App]],playstore_apps_adv_stats[[#This Row],[App]],0))</f>
        <v>Free</v>
      </c>
      <c r="I135" s="1" t="str">
        <f>INDEX(playstore_apps_adv_stats!F135:F398,MATCH(playstore_apps_base_stats[[#This Row],[App]],playstore_apps_adv_stats[[#This Row],[App]],0))</f>
        <v>Everyone 10+</v>
      </c>
      <c r="J135" s="3">
        <f>INDEX(playstore_apps_adv_stats!G135:G398,MATCH(playstore_apps_base_stats[[#This Row],[App]],playstore_apps_adv_stats[[#This Row],[App]],0))</f>
        <v>42947</v>
      </c>
      <c r="K135" s="1" t="str">
        <f>INDEX(playstore_apps_adv_stats!H135:H398,MATCH(playstore_apps_base_stats[[#This Row],[App]],playstore_apps_adv_stats[[#This Row],[App]],0))</f>
        <v>1.1</v>
      </c>
    </row>
    <row r="136" spans="1:11" x14ac:dyDescent="0.2">
      <c r="A136" s="1" t="s">
        <v>236</v>
      </c>
      <c r="B136">
        <v>4.4000000000000004</v>
      </c>
      <c r="C136" s="1" t="s">
        <v>20</v>
      </c>
      <c r="D136" s="1" t="s">
        <v>20</v>
      </c>
      <c r="E136" s="1" t="str">
        <f>VLOOKUP(playstore_apps_base_stats[[#This Row],[App]],playstore_apps_adv_stats!A136:B399,2, FALSE)</f>
        <v>Books &amp; Reference</v>
      </c>
      <c r="F136" s="1">
        <f>VLOOKUP(playstore_apps_base_stats[[#This Row],[App]],playstore_apps_adv_stats!A136:C399,3,FALSE)</f>
        <v>577550</v>
      </c>
      <c r="G136" s="1">
        <f>VLOOKUP(playstore_apps_base_stats[[#This Row],[App]],playstore_apps_adv_stats!A136:D399,4,FALSE)</f>
        <v>10000000</v>
      </c>
      <c r="H136" s="1" t="str">
        <f>INDEX(playstore_apps_adv_stats!E136:E399,MATCH(playstore_apps_base_stats[[#This Row],[App]],playstore_apps_adv_stats[[#This Row],[App]],0))</f>
        <v>Free</v>
      </c>
      <c r="I136" s="1" t="str">
        <f>INDEX(playstore_apps_adv_stats!F136:F399,MATCH(playstore_apps_base_stats[[#This Row],[App]],playstore_apps_adv_stats[[#This Row],[App]],0))</f>
        <v>Everyone</v>
      </c>
      <c r="J136" s="3">
        <f>INDEX(playstore_apps_adv_stats!G136:G399,MATCH(playstore_apps_base_stats[[#This Row],[App]],playstore_apps_adv_stats[[#This Row],[App]],0))</f>
        <v>43314</v>
      </c>
      <c r="K136" s="1" t="str">
        <f>INDEX(playstore_apps_adv_stats!H136:H399,MATCH(playstore_apps_base_stats[[#This Row],[App]],playstore_apps_adv_stats[[#This Row],[App]],0))</f>
        <v>Varies with device</v>
      </c>
    </row>
    <row r="137" spans="1:11" x14ac:dyDescent="0.2">
      <c r="A137" s="1" t="s">
        <v>237</v>
      </c>
      <c r="B137">
        <v>4.2</v>
      </c>
      <c r="C137" s="1" t="s">
        <v>20</v>
      </c>
      <c r="D137" s="1" t="s">
        <v>20</v>
      </c>
      <c r="E137" s="1" t="str">
        <f>VLOOKUP(playstore_apps_base_stats[[#This Row],[App]],playstore_apps_adv_stats!A137:B400,2, FALSE)</f>
        <v>Books &amp; Reference</v>
      </c>
      <c r="F137" s="1">
        <f>VLOOKUP(playstore_apps_base_stats[[#This Row],[App]],playstore_apps_adv_stats!A137:C400,3,FALSE)</f>
        <v>814080</v>
      </c>
      <c r="G137" s="1">
        <f>VLOOKUP(playstore_apps_base_stats[[#This Row],[App]],playstore_apps_adv_stats!A137:D400,4,FALSE)</f>
        <v>100000000</v>
      </c>
      <c r="H137" s="1" t="str">
        <f>INDEX(playstore_apps_adv_stats!E137:E400,MATCH(playstore_apps_base_stats[[#This Row],[App]],playstore_apps_adv_stats[[#This Row],[App]],0))</f>
        <v>Free</v>
      </c>
      <c r="I137" s="1" t="str">
        <f>INDEX(playstore_apps_adv_stats!F137:F400,MATCH(playstore_apps_base_stats[[#This Row],[App]],playstore_apps_adv_stats[[#This Row],[App]],0))</f>
        <v>Teen</v>
      </c>
      <c r="J137" s="3">
        <f>INDEX(playstore_apps_adv_stats!G137:G400,MATCH(playstore_apps_base_stats[[#This Row],[App]],playstore_apps_adv_stats[[#This Row],[App]],0))</f>
        <v>43308</v>
      </c>
      <c r="K137" s="1" t="str">
        <f>INDEX(playstore_apps_adv_stats!H137:H400,MATCH(playstore_apps_base_stats[[#This Row],[App]],playstore_apps_adv_stats[[#This Row],[App]],0))</f>
        <v>Varies with device</v>
      </c>
    </row>
    <row r="138" spans="1:11" x14ac:dyDescent="0.2">
      <c r="A138" s="1" t="s">
        <v>238</v>
      </c>
      <c r="B138">
        <v>4.5</v>
      </c>
      <c r="C138" s="1" t="s">
        <v>20</v>
      </c>
      <c r="D138" s="1" t="s">
        <v>533</v>
      </c>
      <c r="E138" s="1" t="str">
        <f>VLOOKUP(playstore_apps_base_stats[[#This Row],[App]],playstore_apps_adv_stats!A138:B401,2, FALSE)</f>
        <v>Books &amp; Reference</v>
      </c>
      <c r="F138" s="1">
        <f>VLOOKUP(playstore_apps_base_stats[[#This Row],[App]],playstore_apps_adv_stats!A138:C401,3,FALSE)</f>
        <v>246315</v>
      </c>
      <c r="G138" s="1">
        <f>VLOOKUP(playstore_apps_base_stats[[#This Row],[App]],playstore_apps_adv_stats!A138:D401,4,FALSE)</f>
        <v>10000000</v>
      </c>
      <c r="H138" s="1" t="str">
        <f>INDEX(playstore_apps_adv_stats!E138:E401,MATCH(playstore_apps_base_stats[[#This Row],[App]],playstore_apps_adv_stats[[#This Row],[App]],0))</f>
        <v>Free</v>
      </c>
      <c r="I138" s="1" t="str">
        <f>INDEX(playstore_apps_adv_stats!F138:F401,MATCH(playstore_apps_base_stats[[#This Row],[App]],playstore_apps_adv_stats[[#This Row],[App]],0))</f>
        <v>Everyone</v>
      </c>
      <c r="J138" s="3">
        <f>INDEX(playstore_apps_adv_stats!G138:G401,MATCH(playstore_apps_base_stats[[#This Row],[App]],playstore_apps_adv_stats[[#This Row],[App]],0))</f>
        <v>42202</v>
      </c>
      <c r="K138" s="1" t="str">
        <f>INDEX(playstore_apps_adv_stats!H138:H401,MATCH(playstore_apps_base_stats[[#This Row],[App]],playstore_apps_adv_stats[[#This Row],[App]],0))</f>
        <v>Varies with device</v>
      </c>
    </row>
    <row r="139" spans="1:11" x14ac:dyDescent="0.2">
      <c r="A139" s="1" t="s">
        <v>239</v>
      </c>
      <c r="B139">
        <v>4.5</v>
      </c>
      <c r="C139" s="1" t="s">
        <v>20</v>
      </c>
      <c r="D139" s="1" t="s">
        <v>20</v>
      </c>
      <c r="E139" s="1" t="str">
        <f>VLOOKUP(playstore_apps_base_stats[[#This Row],[App]],playstore_apps_adv_stats!A139:B402,2, FALSE)</f>
        <v>Books &amp; Reference</v>
      </c>
      <c r="F139" s="1">
        <f>VLOOKUP(playstore_apps_base_stats[[#This Row],[App]],playstore_apps_adv_stats!A139:C402,3,FALSE)</f>
        <v>454060</v>
      </c>
      <c r="G139" s="1">
        <f>VLOOKUP(playstore_apps_base_stats[[#This Row],[App]],playstore_apps_adv_stats!A139:D402,4,FALSE)</f>
        <v>10000000</v>
      </c>
      <c r="H139" s="1" t="str">
        <f>INDEX(playstore_apps_adv_stats!E139:E402,MATCH(playstore_apps_base_stats[[#This Row],[App]],playstore_apps_adv_stats[[#This Row],[App]],0))</f>
        <v>Free</v>
      </c>
      <c r="I139" s="1" t="str">
        <f>INDEX(playstore_apps_adv_stats!F139:F402,MATCH(playstore_apps_base_stats[[#This Row],[App]],playstore_apps_adv_stats[[#This Row],[App]],0))</f>
        <v>Everyone</v>
      </c>
      <c r="J139" s="3">
        <f>INDEX(playstore_apps_adv_stats!G139:G402,MATCH(playstore_apps_base_stats[[#This Row],[App]],playstore_apps_adv_stats[[#This Row],[App]],0))</f>
        <v>43238</v>
      </c>
      <c r="K139" s="1" t="str">
        <f>INDEX(playstore_apps_adv_stats!H139:H402,MATCH(playstore_apps_base_stats[[#This Row],[App]],playstore_apps_adv_stats[[#This Row],[App]],0))</f>
        <v>Varies with device</v>
      </c>
    </row>
    <row r="140" spans="1:11" x14ac:dyDescent="0.2">
      <c r="A140" s="1" t="s">
        <v>240</v>
      </c>
      <c r="B140">
        <v>4.5</v>
      </c>
      <c r="C140" s="1" t="s">
        <v>20</v>
      </c>
      <c r="D140" s="1" t="s">
        <v>20</v>
      </c>
      <c r="E140" s="1" t="str">
        <f>VLOOKUP(playstore_apps_base_stats[[#This Row],[App]],playstore_apps_adv_stats!A140:B403,2, FALSE)</f>
        <v>Books &amp; Reference</v>
      </c>
      <c r="F140" s="1">
        <f>VLOOKUP(playstore_apps_base_stats[[#This Row],[App]],playstore_apps_adv_stats!A140:C403,3,FALSE)</f>
        <v>155446</v>
      </c>
      <c r="G140" s="1">
        <f>VLOOKUP(playstore_apps_base_stats[[#This Row],[App]],playstore_apps_adv_stats!A140:D403,4,FALSE)</f>
        <v>10000000</v>
      </c>
      <c r="H140" s="1" t="str">
        <f>INDEX(playstore_apps_adv_stats!E140:E403,MATCH(playstore_apps_base_stats[[#This Row],[App]],playstore_apps_adv_stats[[#This Row],[App]],0))</f>
        <v>Free</v>
      </c>
      <c r="I140" s="1" t="str">
        <f>INDEX(playstore_apps_adv_stats!F140:F403,MATCH(playstore_apps_base_stats[[#This Row],[App]],playstore_apps_adv_stats[[#This Row],[App]],0))</f>
        <v>Teen</v>
      </c>
      <c r="J140" s="3">
        <f>INDEX(playstore_apps_adv_stats!G140:G403,MATCH(playstore_apps_base_stats[[#This Row],[App]],playstore_apps_adv_stats[[#This Row],[App]],0))</f>
        <v>43215</v>
      </c>
      <c r="K140" s="1" t="str">
        <f>INDEX(playstore_apps_adv_stats!H140:H403,MATCH(playstore_apps_base_stats[[#This Row],[App]],playstore_apps_adv_stats[[#This Row],[App]],0))</f>
        <v>Varies with device</v>
      </c>
    </row>
    <row r="141" spans="1:11" x14ac:dyDescent="0.2">
      <c r="A141" s="1" t="s">
        <v>241</v>
      </c>
      <c r="B141">
        <v>4.5</v>
      </c>
      <c r="C141" s="1" t="s">
        <v>474</v>
      </c>
      <c r="D141" s="1" t="s">
        <v>464</v>
      </c>
      <c r="E141" s="1" t="str">
        <f>VLOOKUP(playstore_apps_base_stats[[#This Row],[App]],playstore_apps_adv_stats!A141:B404,2, FALSE)</f>
        <v>Books &amp; Reference</v>
      </c>
      <c r="F141" s="1">
        <f>VLOOKUP(playstore_apps_base_stats[[#This Row],[App]],playstore_apps_adv_stats!A141:C404,3,FALSE)</f>
        <v>418</v>
      </c>
      <c r="G141" s="1">
        <f>VLOOKUP(playstore_apps_base_stats[[#This Row],[App]],playstore_apps_adv_stats!A141:D404,4,FALSE)</f>
        <v>100000</v>
      </c>
      <c r="H141" s="1" t="str">
        <f>INDEX(playstore_apps_adv_stats!E141:E404,MATCH(playstore_apps_base_stats[[#This Row],[App]],playstore_apps_adv_stats[[#This Row],[App]],0))</f>
        <v>Free</v>
      </c>
      <c r="I141" s="1" t="str">
        <f>INDEX(playstore_apps_adv_stats!F141:F404,MATCH(playstore_apps_base_stats[[#This Row],[App]],playstore_apps_adv_stats[[#This Row],[App]],0))</f>
        <v>Everyone</v>
      </c>
      <c r="J141" s="3">
        <f>INDEX(playstore_apps_adv_stats!G141:G404,MATCH(playstore_apps_base_stats[[#This Row],[App]],playstore_apps_adv_stats[[#This Row],[App]],0))</f>
        <v>43186</v>
      </c>
      <c r="K141" s="1" t="str">
        <f>INDEX(playstore_apps_adv_stats!H141:H404,MATCH(playstore_apps_base_stats[[#This Row],[App]],playstore_apps_adv_stats[[#This Row],[App]],0))</f>
        <v>2.1</v>
      </c>
    </row>
    <row r="142" spans="1:11" x14ac:dyDescent="0.2">
      <c r="A142" s="1" t="s">
        <v>242</v>
      </c>
      <c r="B142">
        <v>4.4000000000000004</v>
      </c>
      <c r="C142" s="1" t="s">
        <v>514</v>
      </c>
      <c r="D142" s="1" t="s">
        <v>466</v>
      </c>
      <c r="E142" s="1" t="str">
        <f>VLOOKUP(playstore_apps_base_stats[[#This Row],[App]],playstore_apps_adv_stats!A142:B405,2, FALSE)</f>
        <v>Books &amp; Reference</v>
      </c>
      <c r="F142" s="1">
        <f>VLOOKUP(playstore_apps_base_stats[[#This Row],[App]],playstore_apps_adv_stats!A142:C405,3,FALSE)</f>
        <v>22486</v>
      </c>
      <c r="G142" s="1">
        <f>VLOOKUP(playstore_apps_base_stats[[#This Row],[App]],playstore_apps_adv_stats!A142:D405,4,FALSE)</f>
        <v>1000000</v>
      </c>
      <c r="H142" s="1" t="str">
        <f>INDEX(playstore_apps_adv_stats!E142:E405,MATCH(playstore_apps_base_stats[[#This Row],[App]],playstore_apps_adv_stats[[#This Row],[App]],0))</f>
        <v>Free</v>
      </c>
      <c r="I142" s="1" t="str">
        <f>INDEX(playstore_apps_adv_stats!F142:F405,MATCH(playstore_apps_base_stats[[#This Row],[App]],playstore_apps_adv_stats[[#This Row],[App]],0))</f>
        <v>Teen</v>
      </c>
      <c r="J142" s="3">
        <f>INDEX(playstore_apps_adv_stats!G142:G405,MATCH(playstore_apps_base_stats[[#This Row],[App]],playstore_apps_adv_stats[[#This Row],[App]],0))</f>
        <v>43257</v>
      </c>
      <c r="K142" s="1" t="str">
        <f>INDEX(playstore_apps_adv_stats!H142:H405,MATCH(playstore_apps_base_stats[[#This Row],[App]],playstore_apps_adv_stats[[#This Row],[App]],0))</f>
        <v>3.2.1</v>
      </c>
    </row>
    <row r="143" spans="1:11" x14ac:dyDescent="0.2">
      <c r="A143" s="1" t="s">
        <v>244</v>
      </c>
      <c r="B143">
        <v>4.5</v>
      </c>
      <c r="C143" s="1" t="s">
        <v>20</v>
      </c>
      <c r="D143" s="1" t="s">
        <v>20</v>
      </c>
      <c r="E143" s="1" t="str">
        <f>VLOOKUP(playstore_apps_base_stats[[#This Row],[App]],playstore_apps_adv_stats!A143:B406,2, FALSE)</f>
        <v>Books &amp; Reference</v>
      </c>
      <c r="F143" s="1">
        <f>VLOOKUP(playstore_apps_base_stats[[#This Row],[App]],playstore_apps_adv_stats!A143:C406,3,FALSE)</f>
        <v>203130</v>
      </c>
      <c r="G143" s="1">
        <f>VLOOKUP(playstore_apps_base_stats[[#This Row],[App]],playstore_apps_adv_stats!A143:D406,4,FALSE)</f>
        <v>10000000</v>
      </c>
      <c r="H143" s="1" t="str">
        <f>INDEX(playstore_apps_adv_stats!E143:E406,MATCH(playstore_apps_base_stats[[#This Row],[App]],playstore_apps_adv_stats[[#This Row],[App]],0))</f>
        <v>Free</v>
      </c>
      <c r="I143" s="1" t="str">
        <f>INDEX(playstore_apps_adv_stats!F143:F406,MATCH(playstore_apps_base_stats[[#This Row],[App]],playstore_apps_adv_stats[[#This Row],[App]],0))</f>
        <v>Everyone</v>
      </c>
      <c r="J143" s="3">
        <f>INDEX(playstore_apps_adv_stats!G143:G406,MATCH(playstore_apps_base_stats[[#This Row],[App]],playstore_apps_adv_stats[[#This Row],[App]],0))</f>
        <v>43279</v>
      </c>
      <c r="K143" s="1" t="str">
        <f>INDEX(playstore_apps_adv_stats!H143:H406,MATCH(playstore_apps_base_stats[[#This Row],[App]],playstore_apps_adv_stats[[#This Row],[App]],0))</f>
        <v>Varies with device</v>
      </c>
    </row>
    <row r="144" spans="1:11" x14ac:dyDescent="0.2">
      <c r="A144" s="1" t="s">
        <v>245</v>
      </c>
      <c r="B144">
        <v>4.5999999999999996</v>
      </c>
      <c r="C144" s="1" t="s">
        <v>455</v>
      </c>
      <c r="D144" s="1" t="s">
        <v>466</v>
      </c>
      <c r="E144" s="1" t="str">
        <f>VLOOKUP(playstore_apps_base_stats[[#This Row],[App]],playstore_apps_adv_stats!A144:B407,2, FALSE)</f>
        <v>Books &amp; Reference</v>
      </c>
      <c r="F144" s="1">
        <f>VLOOKUP(playstore_apps_base_stats[[#This Row],[App]],playstore_apps_adv_stats!A144:C407,3,FALSE)</f>
        <v>1435</v>
      </c>
      <c r="G144" s="1">
        <f>VLOOKUP(playstore_apps_base_stats[[#This Row],[App]],playstore_apps_adv_stats!A144:D407,4,FALSE)</f>
        <v>500000</v>
      </c>
      <c r="H144" s="1" t="str">
        <f>INDEX(playstore_apps_adv_stats!E144:E407,MATCH(playstore_apps_base_stats[[#This Row],[App]],playstore_apps_adv_stats[[#This Row],[App]],0))</f>
        <v>Free</v>
      </c>
      <c r="I144" s="1" t="str">
        <f>INDEX(playstore_apps_adv_stats!F144:F407,MATCH(playstore_apps_base_stats[[#This Row],[App]],playstore_apps_adv_stats[[#This Row],[App]],0))</f>
        <v>Everyone</v>
      </c>
      <c r="J144" s="3">
        <f>INDEX(playstore_apps_adv_stats!G144:G407,MATCH(playstore_apps_base_stats[[#This Row],[App]],playstore_apps_adv_stats[[#This Row],[App]],0))</f>
        <v>43121</v>
      </c>
      <c r="K144" s="1" t="str">
        <f>INDEX(playstore_apps_adv_stats!H144:H407,MATCH(playstore_apps_base_stats[[#This Row],[App]],playstore_apps_adv_stats[[#This Row],[App]],0))</f>
        <v>1.0</v>
      </c>
    </row>
    <row r="145" spans="1:11" x14ac:dyDescent="0.2">
      <c r="A145" s="1" t="s">
        <v>246</v>
      </c>
      <c r="B145">
        <v>4.8</v>
      </c>
      <c r="C145" s="1" t="s">
        <v>534</v>
      </c>
      <c r="D145" s="1" t="s">
        <v>450</v>
      </c>
      <c r="E145" s="1" t="str">
        <f>VLOOKUP(playstore_apps_base_stats[[#This Row],[App]],playstore_apps_adv_stats!A145:B408,2, FALSE)</f>
        <v>Books &amp; Reference</v>
      </c>
      <c r="F145" s="1">
        <f>VLOOKUP(playstore_apps_base_stats[[#This Row],[App]],playstore_apps_adv_stats!A145:C408,3,FALSE)</f>
        <v>116507</v>
      </c>
      <c r="G145" s="1">
        <f>VLOOKUP(playstore_apps_base_stats[[#This Row],[App]],playstore_apps_adv_stats!A145:D408,4,FALSE)</f>
        <v>1000000</v>
      </c>
      <c r="H145" s="1" t="str">
        <f>INDEX(playstore_apps_adv_stats!E145:E408,MATCH(playstore_apps_base_stats[[#This Row],[App]],playstore_apps_adv_stats[[#This Row],[App]],0))</f>
        <v>Free</v>
      </c>
      <c r="I145" s="1" t="str">
        <f>INDEX(playstore_apps_adv_stats!F145:F408,MATCH(playstore_apps_base_stats[[#This Row],[App]],playstore_apps_adv_stats[[#This Row],[App]],0))</f>
        <v>Teen</v>
      </c>
      <c r="J145" s="3">
        <f>INDEX(playstore_apps_adv_stats!G145:G408,MATCH(playstore_apps_base_stats[[#This Row],[App]],playstore_apps_adv_stats[[#This Row],[App]],0))</f>
        <v>43313</v>
      </c>
      <c r="K145" s="1" t="str">
        <f>INDEX(playstore_apps_adv_stats!H145:H408,MATCH(playstore_apps_base_stats[[#This Row],[App]],playstore_apps_adv_stats[[#This Row],[App]],0))</f>
        <v>2.0.075</v>
      </c>
    </row>
    <row r="146" spans="1:11" x14ac:dyDescent="0.2">
      <c r="A146" s="1" t="s">
        <v>248</v>
      </c>
      <c r="B146">
        <v>3.9</v>
      </c>
      <c r="C146" s="1" t="s">
        <v>20</v>
      </c>
      <c r="D146" s="1" t="s">
        <v>20</v>
      </c>
      <c r="E146" s="1" t="str">
        <f>VLOOKUP(playstore_apps_base_stats[[#This Row],[App]],playstore_apps_adv_stats!A146:B409,2, FALSE)</f>
        <v>Books &amp; Reference</v>
      </c>
      <c r="F146" s="1">
        <f>VLOOKUP(playstore_apps_base_stats[[#This Row],[App]],playstore_apps_adv_stats!A146:C409,3,FALSE)</f>
        <v>1433233</v>
      </c>
      <c r="G146" s="1">
        <f>VLOOKUP(playstore_apps_base_stats[[#This Row],[App]],playstore_apps_adv_stats!A146:D409,4,FALSE)</f>
        <v>1000000000</v>
      </c>
      <c r="H146" s="1" t="str">
        <f>INDEX(playstore_apps_adv_stats!E146:E409,MATCH(playstore_apps_base_stats[[#This Row],[App]],playstore_apps_adv_stats[[#This Row],[App]],0))</f>
        <v>Free</v>
      </c>
      <c r="I146" s="1" t="str">
        <f>INDEX(playstore_apps_adv_stats!F146:F409,MATCH(playstore_apps_base_stats[[#This Row],[App]],playstore_apps_adv_stats[[#This Row],[App]],0))</f>
        <v>Teen</v>
      </c>
      <c r="J146" s="3">
        <f>INDEX(playstore_apps_adv_stats!G146:G409,MATCH(playstore_apps_base_stats[[#This Row],[App]],playstore_apps_adv_stats[[#This Row],[App]],0))</f>
        <v>43315</v>
      </c>
      <c r="K146" s="1" t="str">
        <f>INDEX(playstore_apps_adv_stats!H146:H409,MATCH(playstore_apps_base_stats[[#This Row],[App]],playstore_apps_adv_stats[[#This Row],[App]],0))</f>
        <v>Varies with device</v>
      </c>
    </row>
    <row r="147" spans="1:11" x14ac:dyDescent="0.2">
      <c r="A147" s="1" t="s">
        <v>249</v>
      </c>
      <c r="B147">
        <v>4.5999999999999996</v>
      </c>
      <c r="C147" s="1" t="s">
        <v>535</v>
      </c>
      <c r="D147" s="1" t="s">
        <v>458</v>
      </c>
      <c r="E147" s="1" t="str">
        <f>VLOOKUP(playstore_apps_base_stats[[#This Row],[App]],playstore_apps_adv_stats!A147:B410,2, FALSE)</f>
        <v>Books &amp; Reference</v>
      </c>
      <c r="F147" s="1">
        <f>VLOOKUP(playstore_apps_base_stats[[#This Row],[App]],playstore_apps_adv_stats!A147:C410,3,FALSE)</f>
        <v>90468</v>
      </c>
      <c r="G147" s="1">
        <f>VLOOKUP(playstore_apps_base_stats[[#This Row],[App]],playstore_apps_adv_stats!A147:D410,4,FALSE)</f>
        <v>5000000</v>
      </c>
      <c r="H147" s="1" t="str">
        <f>INDEX(playstore_apps_adv_stats!E147:E410,MATCH(playstore_apps_base_stats[[#This Row],[App]],playstore_apps_adv_stats[[#This Row],[App]],0))</f>
        <v>Free</v>
      </c>
      <c r="I147" s="1" t="str">
        <f>INDEX(playstore_apps_adv_stats!F147:F410,MATCH(playstore_apps_base_stats[[#This Row],[App]],playstore_apps_adv_stats[[#This Row],[App]],0))</f>
        <v>Everyone</v>
      </c>
      <c r="J147" s="3">
        <f>INDEX(playstore_apps_adv_stats!G147:G410,MATCH(playstore_apps_base_stats[[#This Row],[App]],playstore_apps_adv_stats[[#This Row],[App]],0))</f>
        <v>43247</v>
      </c>
      <c r="K147" s="1" t="str">
        <f>INDEX(playstore_apps_adv_stats!H147:H410,MATCH(playstore_apps_base_stats[[#This Row],[App]],playstore_apps_adv_stats[[#This Row],[App]],0))</f>
        <v>1.911805270</v>
      </c>
    </row>
    <row r="148" spans="1:11" x14ac:dyDescent="0.2">
      <c r="A148" s="1" t="s">
        <v>251</v>
      </c>
      <c r="B148">
        <v>4.2</v>
      </c>
      <c r="C148" s="1" t="s">
        <v>536</v>
      </c>
      <c r="D148" s="1" t="s">
        <v>450</v>
      </c>
      <c r="E148" s="1" t="str">
        <f>VLOOKUP(playstore_apps_base_stats[[#This Row],[App]],playstore_apps_adv_stats!A148:B411,2, FALSE)</f>
        <v>Books &amp; Reference</v>
      </c>
      <c r="F148" s="1">
        <f>VLOOKUP(playstore_apps_base_stats[[#This Row],[App]],playstore_apps_adv_stats!A148:C411,3,FALSE)</f>
        <v>860</v>
      </c>
      <c r="G148" s="1">
        <f>VLOOKUP(playstore_apps_base_stats[[#This Row],[App]],playstore_apps_adv_stats!A148:D411,4,FALSE)</f>
        <v>100000</v>
      </c>
      <c r="H148" s="1" t="str">
        <f>INDEX(playstore_apps_adv_stats!E148:E411,MATCH(playstore_apps_base_stats[[#This Row],[App]],playstore_apps_adv_stats[[#This Row],[App]],0))</f>
        <v>Free</v>
      </c>
      <c r="I148" s="1" t="str">
        <f>INDEX(playstore_apps_adv_stats!F148:F411,MATCH(playstore_apps_base_stats[[#This Row],[App]],playstore_apps_adv_stats[[#This Row],[App]],0))</f>
        <v>Everyone</v>
      </c>
      <c r="J148" s="3">
        <f>INDEX(playstore_apps_adv_stats!G148:G411,MATCH(playstore_apps_base_stats[[#This Row],[App]],playstore_apps_adv_stats[[#This Row],[App]],0))</f>
        <v>43298</v>
      </c>
      <c r="K148" s="1" t="str">
        <f>INDEX(playstore_apps_adv_stats!H148:H411,MATCH(playstore_apps_base_stats[[#This Row],[App]],playstore_apps_adv_stats[[#This Row],[App]],0))</f>
        <v>1.0</v>
      </c>
    </row>
    <row r="149" spans="1:11" x14ac:dyDescent="0.2">
      <c r="A149" s="1" t="s">
        <v>252</v>
      </c>
      <c r="B149">
        <v>4.0999999999999996</v>
      </c>
      <c r="C149" s="1" t="s">
        <v>525</v>
      </c>
      <c r="D149" s="1" t="s">
        <v>464</v>
      </c>
      <c r="E149" s="1" t="str">
        <f>VLOOKUP(playstore_apps_base_stats[[#This Row],[App]],playstore_apps_adv_stats!A149:B412,2, FALSE)</f>
        <v>Books &amp; Reference</v>
      </c>
      <c r="F149" s="1">
        <f>VLOOKUP(playstore_apps_base_stats[[#This Row],[App]],playstore_apps_adv_stats!A149:C412,3,FALSE)</f>
        <v>363934</v>
      </c>
      <c r="G149" s="1">
        <f>VLOOKUP(playstore_apps_base_stats[[#This Row],[App]],playstore_apps_adv_stats!A149:D412,4,FALSE)</f>
        <v>10000000</v>
      </c>
      <c r="H149" s="1" t="str">
        <f>INDEX(playstore_apps_adv_stats!E149:E412,MATCH(playstore_apps_base_stats[[#This Row],[App]],playstore_apps_adv_stats[[#This Row],[App]],0))</f>
        <v>Free</v>
      </c>
      <c r="I149" s="1" t="str">
        <f>INDEX(playstore_apps_adv_stats!F149:F412,MATCH(playstore_apps_base_stats[[#This Row],[App]],playstore_apps_adv_stats[[#This Row],[App]],0))</f>
        <v>Everyone</v>
      </c>
      <c r="J149" s="3">
        <f>INDEX(playstore_apps_adv_stats!G149:G412,MATCH(playstore_apps_base_stats[[#This Row],[App]],playstore_apps_adv_stats[[#This Row],[App]],0))</f>
        <v>43292</v>
      </c>
      <c r="K149" s="1" t="str">
        <f>INDEX(playstore_apps_adv_stats!H149:H412,MATCH(playstore_apps_base_stats[[#This Row],[App]],playstore_apps_adv_stats[[#This Row],[App]],0))</f>
        <v>9.1.363</v>
      </c>
    </row>
    <row r="150" spans="1:11" x14ac:dyDescent="0.2">
      <c r="A150" s="1" t="s">
        <v>254</v>
      </c>
      <c r="B150">
        <v>4.7</v>
      </c>
      <c r="C150" s="1" t="s">
        <v>522</v>
      </c>
      <c r="D150" s="1" t="s">
        <v>450</v>
      </c>
      <c r="E150" s="1" t="str">
        <f>VLOOKUP(playstore_apps_base_stats[[#This Row],[App]],playstore_apps_adv_stats!A150:B413,2, FALSE)</f>
        <v>Books &amp; Reference</v>
      </c>
      <c r="F150" s="1">
        <f>VLOOKUP(playstore_apps_base_stats[[#This Row],[App]],playstore_apps_adv_stats!A150:C413,3,FALSE)</f>
        <v>967</v>
      </c>
      <c r="G150" s="1">
        <f>VLOOKUP(playstore_apps_base_stats[[#This Row],[App]],playstore_apps_adv_stats!A150:D413,4,FALSE)</f>
        <v>500000</v>
      </c>
      <c r="H150" s="1" t="str">
        <f>INDEX(playstore_apps_adv_stats!E150:E413,MATCH(playstore_apps_base_stats[[#This Row],[App]],playstore_apps_adv_stats[[#This Row],[App]],0))</f>
        <v>Free</v>
      </c>
      <c r="I150" s="1" t="str">
        <f>INDEX(playstore_apps_adv_stats!F150:F413,MATCH(playstore_apps_base_stats[[#This Row],[App]],playstore_apps_adv_stats[[#This Row],[App]],0))</f>
        <v>Everyone</v>
      </c>
      <c r="J150" s="3">
        <f>INDEX(playstore_apps_adv_stats!G150:G413,MATCH(playstore_apps_base_stats[[#This Row],[App]],playstore_apps_adv_stats[[#This Row],[App]],0))</f>
        <v>43316</v>
      </c>
      <c r="K150" s="1" t="str">
        <f>INDEX(playstore_apps_adv_stats!H150:H413,MATCH(playstore_apps_base_stats[[#This Row],[App]],playstore_apps_adv_stats[[#This Row],[App]],0))</f>
        <v>1.1.6</v>
      </c>
    </row>
    <row r="151" spans="1:11" x14ac:dyDescent="0.2">
      <c r="A151" s="1" t="s">
        <v>256</v>
      </c>
      <c r="B151">
        <v>4.2</v>
      </c>
      <c r="C151" s="1" t="s">
        <v>20</v>
      </c>
      <c r="D151" s="1" t="s">
        <v>20</v>
      </c>
      <c r="E151" s="1" t="str">
        <f>VLOOKUP(playstore_apps_base_stats[[#This Row],[App]],playstore_apps_adv_stats!A151:B414,2, FALSE)</f>
        <v>Books &amp; Reference</v>
      </c>
      <c r="F151" s="1">
        <f>VLOOKUP(playstore_apps_base_stats[[#This Row],[App]],playstore_apps_adv_stats!A151:C414,3,FALSE)</f>
        <v>87873</v>
      </c>
      <c r="G151" s="1">
        <f>VLOOKUP(playstore_apps_base_stats[[#This Row],[App]],playstore_apps_adv_stats!A151:D414,4,FALSE)</f>
        <v>10000000</v>
      </c>
      <c r="H151" s="1" t="str">
        <f>INDEX(playstore_apps_adv_stats!E151:E414,MATCH(playstore_apps_base_stats[[#This Row],[App]],playstore_apps_adv_stats[[#This Row],[App]],0))</f>
        <v>Free</v>
      </c>
      <c r="I151" s="1" t="str">
        <f>INDEX(playstore_apps_adv_stats!F151:F414,MATCH(playstore_apps_base_stats[[#This Row],[App]],playstore_apps_adv_stats[[#This Row],[App]],0))</f>
        <v>Teen</v>
      </c>
      <c r="J151" s="3">
        <f>INDEX(playstore_apps_adv_stats!G151:G414,MATCH(playstore_apps_base_stats[[#This Row],[App]],playstore_apps_adv_stats[[#This Row],[App]],0))</f>
        <v>43248</v>
      </c>
      <c r="K151" s="1" t="str">
        <f>INDEX(playstore_apps_adv_stats!H151:H414,MATCH(playstore_apps_base_stats[[#This Row],[App]],playstore_apps_adv_stats[[#This Row],[App]],0))</f>
        <v>Varies with device</v>
      </c>
    </row>
    <row r="152" spans="1:11" x14ac:dyDescent="0.2">
      <c r="A152" s="1" t="s">
        <v>257</v>
      </c>
      <c r="B152">
        <v>4.3</v>
      </c>
      <c r="C152" s="1" t="s">
        <v>471</v>
      </c>
      <c r="D152" s="1" t="s">
        <v>464</v>
      </c>
      <c r="E152" s="1" t="str">
        <f>VLOOKUP(playstore_apps_base_stats[[#This Row],[App]],playstore_apps_adv_stats!A152:B415,2, FALSE)</f>
        <v>Books &amp; Reference</v>
      </c>
      <c r="F152" s="1">
        <f>VLOOKUP(playstore_apps_base_stats[[#This Row],[App]],playstore_apps_adv_stats!A152:C415,3,FALSE)</f>
        <v>17506</v>
      </c>
      <c r="G152" s="1">
        <f>VLOOKUP(playstore_apps_base_stats[[#This Row],[App]],playstore_apps_adv_stats!A152:D415,4,FALSE)</f>
        <v>1000000</v>
      </c>
      <c r="H152" s="1" t="str">
        <f>INDEX(playstore_apps_adv_stats!E152:E415,MATCH(playstore_apps_base_stats[[#This Row],[App]],playstore_apps_adv_stats[[#This Row],[App]],0))</f>
        <v>Free</v>
      </c>
      <c r="I152" s="1" t="str">
        <f>INDEX(playstore_apps_adv_stats!F152:F415,MATCH(playstore_apps_base_stats[[#This Row],[App]],playstore_apps_adv_stats[[#This Row],[App]],0))</f>
        <v>Everyone</v>
      </c>
      <c r="J152" s="3">
        <f>INDEX(playstore_apps_adv_stats!G152:G415,MATCH(playstore_apps_base_stats[[#This Row],[App]],playstore_apps_adv_stats[[#This Row],[App]],0))</f>
        <v>43301</v>
      </c>
      <c r="K152" s="1" t="str">
        <f>INDEX(playstore_apps_adv_stats!H152:H415,MATCH(playstore_apps_base_stats[[#This Row],[App]],playstore_apps_adv_stats[[#This Row],[App]],0))</f>
        <v>2.3.18</v>
      </c>
    </row>
    <row r="153" spans="1:11" x14ac:dyDescent="0.2">
      <c r="A153" s="1" t="s">
        <v>259</v>
      </c>
      <c r="B153">
        <v>3.3</v>
      </c>
      <c r="C153" s="1" t="s">
        <v>449</v>
      </c>
      <c r="D153" s="1" t="s">
        <v>464</v>
      </c>
      <c r="E153" s="1" t="str">
        <f>VLOOKUP(playstore_apps_base_stats[[#This Row],[App]],playstore_apps_adv_stats!A153:B416,2, FALSE)</f>
        <v>Books &amp; Reference</v>
      </c>
      <c r="F153" s="1">
        <f>VLOOKUP(playstore_apps_base_stats[[#This Row],[App]],playstore_apps_adv_stats!A153:C416,3,FALSE)</f>
        <v>1862</v>
      </c>
      <c r="G153" s="1">
        <f>VLOOKUP(playstore_apps_base_stats[[#This Row],[App]],playstore_apps_adv_stats!A153:D416,4,FALSE)</f>
        <v>1000000</v>
      </c>
      <c r="H153" s="1" t="str">
        <f>INDEX(playstore_apps_adv_stats!E153:E416,MATCH(playstore_apps_base_stats[[#This Row],[App]],playstore_apps_adv_stats[[#This Row],[App]],0))</f>
        <v>Free</v>
      </c>
      <c r="I153" s="1" t="str">
        <f>INDEX(playstore_apps_adv_stats!F153:F416,MATCH(playstore_apps_base_stats[[#This Row],[App]],playstore_apps_adv_stats[[#This Row],[App]],0))</f>
        <v>Everyone</v>
      </c>
      <c r="J153" s="3">
        <f>INDEX(playstore_apps_adv_stats!G153:G416,MATCH(playstore_apps_base_stats[[#This Row],[App]],playstore_apps_adv_stats[[#This Row],[App]],0))</f>
        <v>43217</v>
      </c>
      <c r="K153" s="1" t="str">
        <f>INDEX(playstore_apps_adv_stats!H153:H416,MATCH(playstore_apps_base_stats[[#This Row],[App]],playstore_apps_adv_stats[[#This Row],[App]],0))</f>
        <v>2.2.5</v>
      </c>
    </row>
    <row r="154" spans="1:11" x14ac:dyDescent="0.2">
      <c r="A154" s="1" t="s">
        <v>260</v>
      </c>
      <c r="B154">
        <v>4.5999999999999996</v>
      </c>
      <c r="C154" s="1" t="s">
        <v>522</v>
      </c>
      <c r="D154" s="1" t="s">
        <v>458</v>
      </c>
      <c r="E154" s="1" t="str">
        <f>VLOOKUP(playstore_apps_base_stats[[#This Row],[App]],playstore_apps_adv_stats!A154:B417,2, FALSE)</f>
        <v>Books &amp; Reference</v>
      </c>
      <c r="F154" s="1">
        <f>VLOOKUP(playstore_apps_base_stats[[#This Row],[App]],playstore_apps_adv_stats!A154:C417,3,FALSE)</f>
        <v>2084</v>
      </c>
      <c r="G154" s="1">
        <f>VLOOKUP(playstore_apps_base_stats[[#This Row],[App]],playstore_apps_adv_stats!A154:D417,4,FALSE)</f>
        <v>500000</v>
      </c>
      <c r="H154" s="1" t="str">
        <f>INDEX(playstore_apps_adv_stats!E154:E417,MATCH(playstore_apps_base_stats[[#This Row],[App]],playstore_apps_adv_stats[[#This Row],[App]],0))</f>
        <v>Free</v>
      </c>
      <c r="I154" s="1" t="str">
        <f>INDEX(playstore_apps_adv_stats!F154:F417,MATCH(playstore_apps_base_stats[[#This Row],[App]],playstore_apps_adv_stats[[#This Row],[App]],0))</f>
        <v>Everyone</v>
      </c>
      <c r="J154" s="3">
        <f>INDEX(playstore_apps_adv_stats!G154:G417,MATCH(playstore_apps_base_stats[[#This Row],[App]],playstore_apps_adv_stats[[#This Row],[App]],0))</f>
        <v>43237</v>
      </c>
      <c r="K154" s="1" t="str">
        <f>INDEX(playstore_apps_adv_stats!H154:H417,MATCH(playstore_apps_base_stats[[#This Row],[App]],playstore_apps_adv_stats[[#This Row],[App]],0))</f>
        <v>15.0</v>
      </c>
    </row>
    <row r="155" spans="1:11" x14ac:dyDescent="0.2">
      <c r="A155" s="1" t="s">
        <v>262</v>
      </c>
      <c r="B155">
        <v>4.8</v>
      </c>
      <c r="C155" s="1" t="s">
        <v>468</v>
      </c>
      <c r="D155" s="1" t="s">
        <v>464</v>
      </c>
      <c r="E155" s="1" t="str">
        <f>VLOOKUP(playstore_apps_base_stats[[#This Row],[App]],playstore_apps_adv_stats!A155:B418,2, FALSE)</f>
        <v>Books &amp; Reference</v>
      </c>
      <c r="F155" s="1">
        <f>VLOOKUP(playstore_apps_base_stats[[#This Row],[App]],playstore_apps_adv_stats!A155:C418,3,FALSE)</f>
        <v>47303</v>
      </c>
      <c r="G155" s="1">
        <f>VLOOKUP(playstore_apps_base_stats[[#This Row],[App]],playstore_apps_adv_stats!A155:D418,4,FALSE)</f>
        <v>1000000</v>
      </c>
      <c r="H155" s="1" t="str">
        <f>INDEX(playstore_apps_adv_stats!E155:E418,MATCH(playstore_apps_base_stats[[#This Row],[App]],playstore_apps_adv_stats[[#This Row],[App]],0))</f>
        <v>Free</v>
      </c>
      <c r="I155" s="1" t="str">
        <f>INDEX(playstore_apps_adv_stats!F155:F418,MATCH(playstore_apps_base_stats[[#This Row],[App]],playstore_apps_adv_stats[[#This Row],[App]],0))</f>
        <v>Everyone</v>
      </c>
      <c r="J155" s="3">
        <f>INDEX(playstore_apps_adv_stats!G155:G418,MATCH(playstore_apps_base_stats[[#This Row],[App]],playstore_apps_adv_stats[[#This Row],[App]],0))</f>
        <v>43253</v>
      </c>
      <c r="K155" s="1" t="str">
        <f>INDEX(playstore_apps_adv_stats!H155:H418,MATCH(playstore_apps_base_stats[[#This Row],[App]],playstore_apps_adv_stats[[#This Row],[App]],0))</f>
        <v>18.05.31+530</v>
      </c>
    </row>
    <row r="156" spans="1:11" x14ac:dyDescent="0.2">
      <c r="A156" s="1" t="s">
        <v>264</v>
      </c>
      <c r="B156">
        <v>4.7</v>
      </c>
      <c r="C156" s="1" t="s">
        <v>20</v>
      </c>
      <c r="D156" s="1" t="s">
        <v>20</v>
      </c>
      <c r="E156" s="1" t="str">
        <f>VLOOKUP(playstore_apps_base_stats[[#This Row],[App]],playstore_apps_adv_stats!A156:B419,2, FALSE)</f>
        <v>Books &amp; Reference</v>
      </c>
      <c r="F156" s="1">
        <f>VLOOKUP(playstore_apps_base_stats[[#This Row],[App]],playstore_apps_adv_stats!A156:C419,3,FALSE)</f>
        <v>19080</v>
      </c>
      <c r="G156" s="1">
        <f>VLOOKUP(playstore_apps_base_stats[[#This Row],[App]],playstore_apps_adv_stats!A156:D419,4,FALSE)</f>
        <v>500000</v>
      </c>
      <c r="H156" s="1" t="str">
        <f>INDEX(playstore_apps_adv_stats!E156:E419,MATCH(playstore_apps_base_stats[[#This Row],[App]],playstore_apps_adv_stats[[#This Row],[App]],0))</f>
        <v>Free</v>
      </c>
      <c r="I156" s="1" t="str">
        <f>INDEX(playstore_apps_adv_stats!F156:F419,MATCH(playstore_apps_base_stats[[#This Row],[App]],playstore_apps_adv_stats[[#This Row],[App]],0))</f>
        <v>Everyone</v>
      </c>
      <c r="J156" s="3">
        <f>INDEX(playstore_apps_adv_stats!G156:G419,MATCH(playstore_apps_base_stats[[#This Row],[App]],playstore_apps_adv_stats[[#This Row],[App]],0))</f>
        <v>43215</v>
      </c>
      <c r="K156" s="1" t="str">
        <f>INDEX(playstore_apps_adv_stats!H156:H419,MATCH(playstore_apps_base_stats[[#This Row],[App]],playstore_apps_adv_stats[[#This Row],[App]],0))</f>
        <v>Varies with device</v>
      </c>
    </row>
    <row r="157" spans="1:11" x14ac:dyDescent="0.2">
      <c r="A157" s="1" t="s">
        <v>265</v>
      </c>
      <c r="B157">
        <v>4.0999999999999996</v>
      </c>
      <c r="C157" s="1" t="s">
        <v>469</v>
      </c>
      <c r="D157" s="1" t="s">
        <v>466</v>
      </c>
      <c r="E157" s="1" t="str">
        <f>VLOOKUP(playstore_apps_base_stats[[#This Row],[App]],playstore_apps_adv_stats!A157:B420,2, FALSE)</f>
        <v>Books &amp; Reference</v>
      </c>
      <c r="F157" s="1">
        <f>VLOOKUP(playstore_apps_base_stats[[#This Row],[App]],playstore_apps_adv_stats!A157:C420,3,FALSE)</f>
        <v>85842</v>
      </c>
      <c r="G157" s="1">
        <f>VLOOKUP(playstore_apps_base_stats[[#This Row],[App]],playstore_apps_adv_stats!A157:D420,4,FALSE)</f>
        <v>5000000</v>
      </c>
      <c r="H157" s="1" t="str">
        <f>INDEX(playstore_apps_adv_stats!E157:E420,MATCH(playstore_apps_base_stats[[#This Row],[App]],playstore_apps_adv_stats[[#This Row],[App]],0))</f>
        <v>Free</v>
      </c>
      <c r="I157" s="1" t="str">
        <f>INDEX(playstore_apps_adv_stats!F157:F420,MATCH(playstore_apps_base_stats[[#This Row],[App]],playstore_apps_adv_stats[[#This Row],[App]],0))</f>
        <v>Everyone</v>
      </c>
      <c r="J157" s="3">
        <f>INDEX(playstore_apps_adv_stats!G157:G420,MATCH(playstore_apps_base_stats[[#This Row],[App]],playstore_apps_adv_stats[[#This Row],[App]],0))</f>
        <v>43276</v>
      </c>
      <c r="K157" s="1" t="str">
        <f>INDEX(playstore_apps_adv_stats!H157:H420,MATCH(playstore_apps_base_stats[[#This Row],[App]],playstore_apps_adv_stats[[#This Row],[App]],0))</f>
        <v>5.0.6</v>
      </c>
    </row>
    <row r="158" spans="1:11" x14ac:dyDescent="0.2">
      <c r="A158" s="1" t="s">
        <v>267</v>
      </c>
      <c r="B158">
        <v>4.5999999999999996</v>
      </c>
      <c r="C158" s="1" t="s">
        <v>485</v>
      </c>
      <c r="D158" s="1" t="s">
        <v>466</v>
      </c>
      <c r="E158" s="1" t="str">
        <f>VLOOKUP(playstore_apps_base_stats[[#This Row],[App]],playstore_apps_adv_stats!A158:B421,2, FALSE)</f>
        <v>Books &amp; Reference</v>
      </c>
      <c r="F158" s="1">
        <f>VLOOKUP(playstore_apps_base_stats[[#This Row],[App]],playstore_apps_adv_stats!A158:C421,3,FALSE)</f>
        <v>7831</v>
      </c>
      <c r="G158" s="1">
        <f>VLOOKUP(playstore_apps_base_stats[[#This Row],[App]],playstore_apps_adv_stats!A158:D421,4,FALSE)</f>
        <v>100000</v>
      </c>
      <c r="H158" s="1" t="str">
        <f>INDEX(playstore_apps_adv_stats!E158:E421,MATCH(playstore_apps_base_stats[[#This Row],[App]],playstore_apps_adv_stats[[#This Row],[App]],0))</f>
        <v>Free</v>
      </c>
      <c r="I158" s="1" t="str">
        <f>INDEX(playstore_apps_adv_stats!F158:F421,MATCH(playstore_apps_base_stats[[#This Row],[App]],playstore_apps_adv_stats[[#This Row],[App]],0))</f>
        <v>Teen</v>
      </c>
      <c r="J158" s="3">
        <f>INDEX(playstore_apps_adv_stats!G158:G421,MATCH(playstore_apps_base_stats[[#This Row],[App]],playstore_apps_adv_stats[[#This Row],[App]],0))</f>
        <v>43285</v>
      </c>
      <c r="K158" s="1" t="str">
        <f>INDEX(playstore_apps_adv_stats!H158:H421,MATCH(playstore_apps_base_stats[[#This Row],[App]],playstore_apps_adv_stats[[#This Row],[App]],0))</f>
        <v>1.2.3</v>
      </c>
    </row>
    <row r="159" spans="1:11" x14ac:dyDescent="0.2">
      <c r="A159" s="1" t="s">
        <v>268</v>
      </c>
      <c r="B159">
        <v>4.0999999999999996</v>
      </c>
      <c r="C159" s="1" t="s">
        <v>475</v>
      </c>
      <c r="D159" s="1" t="s">
        <v>464</v>
      </c>
      <c r="E159" s="1" t="str">
        <f>VLOOKUP(playstore_apps_base_stats[[#This Row],[App]],playstore_apps_adv_stats!A159:B422,2, FALSE)</f>
        <v>Books &amp; Reference</v>
      </c>
      <c r="F159" s="1">
        <f>VLOOKUP(playstore_apps_base_stats[[#This Row],[App]],playstore_apps_adv_stats!A159:C422,3,FALSE)</f>
        <v>91615</v>
      </c>
      <c r="G159" s="1">
        <f>VLOOKUP(playstore_apps_base_stats[[#This Row],[App]],playstore_apps_adv_stats!A159:D422,4,FALSE)</f>
        <v>5000000</v>
      </c>
      <c r="H159" s="1" t="str">
        <f>INDEX(playstore_apps_adv_stats!E159:E422,MATCH(playstore_apps_base_stats[[#This Row],[App]],playstore_apps_adv_stats[[#This Row],[App]],0))</f>
        <v>Free</v>
      </c>
      <c r="I159" s="1" t="str">
        <f>INDEX(playstore_apps_adv_stats!F159:F422,MATCH(playstore_apps_base_stats[[#This Row],[App]],playstore_apps_adv_stats[[#This Row],[App]],0))</f>
        <v>Mature 17+</v>
      </c>
      <c r="J159" s="3">
        <f>INDEX(playstore_apps_adv_stats!G159:G422,MATCH(playstore_apps_base_stats[[#This Row],[App]],playstore_apps_adv_stats[[#This Row],[App]],0))</f>
        <v>43280</v>
      </c>
      <c r="K159" s="1" t="str">
        <f>INDEX(playstore_apps_adv_stats!H159:H422,MATCH(playstore_apps_base_stats[[#This Row],[App]],playstore_apps_adv_stats[[#This Row],[App]],0))</f>
        <v>3.12</v>
      </c>
    </row>
    <row r="160" spans="1:11" x14ac:dyDescent="0.2">
      <c r="A160" s="1" t="s">
        <v>270</v>
      </c>
      <c r="B160">
        <v>4.5999999999999996</v>
      </c>
      <c r="C160" s="1" t="s">
        <v>449</v>
      </c>
      <c r="D160" s="1" t="s">
        <v>450</v>
      </c>
      <c r="E160" s="1" t="str">
        <f>VLOOKUP(playstore_apps_base_stats[[#This Row],[App]],playstore_apps_adv_stats!A160:B423,2, FALSE)</f>
        <v>Books &amp; Reference</v>
      </c>
      <c r="F160" s="1">
        <f>VLOOKUP(playstore_apps_base_stats[[#This Row],[App]],playstore_apps_adv_stats!A160:C423,3,FALSE)</f>
        <v>4620</v>
      </c>
      <c r="G160" s="1">
        <f>VLOOKUP(playstore_apps_base_stats[[#This Row],[App]],playstore_apps_adv_stats!A160:D423,4,FALSE)</f>
        <v>500000</v>
      </c>
      <c r="H160" s="1" t="str">
        <f>INDEX(playstore_apps_adv_stats!E160:E423,MATCH(playstore_apps_base_stats[[#This Row],[App]],playstore_apps_adv_stats[[#This Row],[App]],0))</f>
        <v>Free</v>
      </c>
      <c r="I160" s="1" t="str">
        <f>INDEX(playstore_apps_adv_stats!F160:F423,MATCH(playstore_apps_base_stats[[#This Row],[App]],playstore_apps_adv_stats[[#This Row],[App]],0))</f>
        <v>Everyone</v>
      </c>
      <c r="J160" s="3">
        <f>INDEX(playstore_apps_adv_stats!G160:G423,MATCH(playstore_apps_base_stats[[#This Row],[App]],playstore_apps_adv_stats[[#This Row],[App]],0))</f>
        <v>43062</v>
      </c>
      <c r="K160" s="1" t="str">
        <f>INDEX(playstore_apps_adv_stats!H160:H423,MATCH(playstore_apps_base_stats[[#This Row],[App]],playstore_apps_adv_stats[[#This Row],[App]],0))</f>
        <v>2.0</v>
      </c>
    </row>
    <row r="161" spans="1:11" x14ac:dyDescent="0.2">
      <c r="A161" s="1" t="s">
        <v>272</v>
      </c>
      <c r="B161">
        <v>4.7</v>
      </c>
      <c r="C161" s="1" t="s">
        <v>475</v>
      </c>
      <c r="D161" s="1" t="s">
        <v>461</v>
      </c>
      <c r="E161" s="1" t="str">
        <f>VLOOKUP(playstore_apps_base_stats[[#This Row],[App]],playstore_apps_adv_stats!A161:B424,2, FALSE)</f>
        <v>Books &amp; Reference</v>
      </c>
      <c r="F161" s="1">
        <f>VLOOKUP(playstore_apps_base_stats[[#This Row],[App]],playstore_apps_adv_stats!A161:C424,3,FALSE)</f>
        <v>21336</v>
      </c>
      <c r="G161" s="1">
        <f>VLOOKUP(playstore_apps_base_stats[[#This Row],[App]],playstore_apps_adv_stats!A161:D424,4,FALSE)</f>
        <v>1000000</v>
      </c>
      <c r="H161" s="1" t="str">
        <f>INDEX(playstore_apps_adv_stats!E161:E424,MATCH(playstore_apps_base_stats[[#This Row],[App]],playstore_apps_adv_stats[[#This Row],[App]],0))</f>
        <v>Free</v>
      </c>
      <c r="I161" s="1" t="str">
        <f>INDEX(playstore_apps_adv_stats!F161:F424,MATCH(playstore_apps_base_stats[[#This Row],[App]],playstore_apps_adv_stats[[#This Row],[App]],0))</f>
        <v>Everyone</v>
      </c>
      <c r="J161" s="3">
        <f>INDEX(playstore_apps_adv_stats!G161:G424,MATCH(playstore_apps_base_stats[[#This Row],[App]],playstore_apps_adv_stats[[#This Row],[App]],0))</f>
        <v>43271</v>
      </c>
      <c r="K161" s="1" t="str">
        <f>INDEX(playstore_apps_adv_stats!H161:H424,MATCH(playstore_apps_base_stats[[#This Row],[App]],playstore_apps_adv_stats[[#This Row],[App]],0))</f>
        <v>1.28</v>
      </c>
    </row>
    <row r="162" spans="1:11" x14ac:dyDescent="0.2">
      <c r="A162" s="1" t="s">
        <v>274</v>
      </c>
      <c r="B162">
        <v>4.5</v>
      </c>
      <c r="C162" s="1" t="s">
        <v>537</v>
      </c>
      <c r="D162" s="1" t="s">
        <v>450</v>
      </c>
      <c r="E162" s="1" t="str">
        <f>VLOOKUP(playstore_apps_base_stats[[#This Row],[App]],playstore_apps_adv_stats!A162:B425,2, FALSE)</f>
        <v>Books &amp; Reference</v>
      </c>
      <c r="F162" s="1">
        <f>VLOOKUP(playstore_apps_base_stats[[#This Row],[App]],playstore_apps_adv_stats!A162:C425,3,FALSE)</f>
        <v>26875</v>
      </c>
      <c r="G162" s="1">
        <f>VLOOKUP(playstore_apps_base_stats[[#This Row],[App]],playstore_apps_adv_stats!A162:D425,4,FALSE)</f>
        <v>500000</v>
      </c>
      <c r="H162" s="1" t="str">
        <f>INDEX(playstore_apps_adv_stats!E162:E425,MATCH(playstore_apps_base_stats[[#This Row],[App]],playstore_apps_adv_stats[[#This Row],[App]],0))</f>
        <v>Free</v>
      </c>
      <c r="I162" s="1" t="str">
        <f>INDEX(playstore_apps_adv_stats!F162:F425,MATCH(playstore_apps_base_stats[[#This Row],[App]],playstore_apps_adv_stats[[#This Row],[App]],0))</f>
        <v>Everyone</v>
      </c>
      <c r="J162" s="3">
        <f>INDEX(playstore_apps_adv_stats!G162:G425,MATCH(playstore_apps_base_stats[[#This Row],[App]],playstore_apps_adv_stats[[#This Row],[App]],0))</f>
        <v>43313</v>
      </c>
      <c r="K162" s="1" t="str">
        <f>INDEX(playstore_apps_adv_stats!H162:H425,MATCH(playstore_apps_base_stats[[#This Row],[App]],playstore_apps_adv_stats[[#This Row],[App]],0))</f>
        <v>6.0.8</v>
      </c>
    </row>
    <row r="163" spans="1:11" x14ac:dyDescent="0.2">
      <c r="A163" s="1" t="s">
        <v>276</v>
      </c>
      <c r="B163">
        <v>3.9</v>
      </c>
      <c r="C163" s="1" t="s">
        <v>531</v>
      </c>
      <c r="D163" s="1" t="s">
        <v>538</v>
      </c>
      <c r="E163" s="1" t="str">
        <f>VLOOKUP(playstore_apps_base_stats[[#This Row],[App]],playstore_apps_adv_stats!A163:B426,2, FALSE)</f>
        <v>Books &amp; Reference</v>
      </c>
      <c r="F163" s="1">
        <f>VLOOKUP(playstore_apps_base_stats[[#This Row],[App]],playstore_apps_adv_stats!A163:C426,3,FALSE)</f>
        <v>1778</v>
      </c>
      <c r="G163" s="1">
        <f>VLOOKUP(playstore_apps_base_stats[[#This Row],[App]],playstore_apps_adv_stats!A163:D426,4,FALSE)</f>
        <v>500000</v>
      </c>
      <c r="H163" s="1" t="str">
        <f>INDEX(playstore_apps_adv_stats!E163:E426,MATCH(playstore_apps_base_stats[[#This Row],[App]],playstore_apps_adv_stats[[#This Row],[App]],0))</f>
        <v>Free</v>
      </c>
      <c r="I163" s="1" t="str">
        <f>INDEX(playstore_apps_adv_stats!F163:F426,MATCH(playstore_apps_base_stats[[#This Row],[App]],playstore_apps_adv_stats[[#This Row],[App]],0))</f>
        <v>Mature 17+</v>
      </c>
      <c r="J163" s="3">
        <f>INDEX(playstore_apps_adv_stats!G163:G426,MATCH(playstore_apps_base_stats[[#This Row],[App]],playstore_apps_adv_stats[[#This Row],[App]],0))</f>
        <v>41928</v>
      </c>
      <c r="K163" s="1" t="str">
        <f>INDEX(playstore_apps_adv_stats!H163:H426,MATCH(playstore_apps_base_stats[[#This Row],[App]],playstore_apps_adv_stats[[#This Row],[App]],0))</f>
        <v>1.0.3</v>
      </c>
    </row>
    <row r="164" spans="1:11" x14ac:dyDescent="0.2">
      <c r="A164" s="1" t="s">
        <v>277</v>
      </c>
      <c r="B164">
        <v>4.4000000000000004</v>
      </c>
      <c r="C164" s="1" t="s">
        <v>539</v>
      </c>
      <c r="D164" s="1" t="s">
        <v>456</v>
      </c>
      <c r="E164" s="1" t="str">
        <f>VLOOKUP(playstore_apps_base_stats[[#This Row],[App]],playstore_apps_adv_stats!A164:B427,2, FALSE)</f>
        <v>Books &amp; Reference</v>
      </c>
      <c r="F164" s="1">
        <f>VLOOKUP(playstore_apps_base_stats[[#This Row],[App]],playstore_apps_adv_stats!A164:C427,3,FALSE)</f>
        <v>2709</v>
      </c>
      <c r="G164" s="1">
        <f>VLOOKUP(playstore_apps_base_stats[[#This Row],[App]],playstore_apps_adv_stats!A164:D427,4,FALSE)</f>
        <v>1000000</v>
      </c>
      <c r="H164" s="1" t="str">
        <f>INDEX(playstore_apps_adv_stats!E164:E427,MATCH(playstore_apps_base_stats[[#This Row],[App]],playstore_apps_adv_stats[[#This Row],[App]],0))</f>
        <v>Free</v>
      </c>
      <c r="I164" s="1" t="str">
        <f>INDEX(playstore_apps_adv_stats!F164:F427,MATCH(playstore_apps_base_stats[[#This Row],[App]],playstore_apps_adv_stats[[#This Row],[App]],0))</f>
        <v>Everyone</v>
      </c>
      <c r="J164" s="3">
        <f>INDEX(playstore_apps_adv_stats!G164:G427,MATCH(playstore_apps_base_stats[[#This Row],[App]],playstore_apps_adv_stats[[#This Row],[App]],0))</f>
        <v>43292</v>
      </c>
      <c r="K164" s="1" t="str">
        <f>INDEX(playstore_apps_adv_stats!H164:H427,MATCH(playstore_apps_base_stats[[#This Row],[App]],playstore_apps_adv_stats[[#This Row],[App]],0))</f>
        <v>1.9</v>
      </c>
    </row>
    <row r="165" spans="1:11" x14ac:dyDescent="0.2">
      <c r="A165" s="1" t="s">
        <v>278</v>
      </c>
      <c r="B165">
        <v>4.3</v>
      </c>
      <c r="C165" s="1" t="s">
        <v>20</v>
      </c>
      <c r="D165" s="1" t="s">
        <v>20</v>
      </c>
      <c r="E165" s="1" t="str">
        <f>VLOOKUP(playstore_apps_base_stats[[#This Row],[App]],playstore_apps_adv_stats!A165:B428,2, FALSE)</f>
        <v>Books &amp; Reference</v>
      </c>
      <c r="F165" s="1">
        <f>VLOOKUP(playstore_apps_base_stats[[#This Row],[App]],playstore_apps_adv_stats!A165:C428,3,FALSE)</f>
        <v>64513</v>
      </c>
      <c r="G165" s="1">
        <f>VLOOKUP(playstore_apps_base_stats[[#This Row],[App]],playstore_apps_adv_stats!A165:D428,4,FALSE)</f>
        <v>5000000</v>
      </c>
      <c r="H165" s="1" t="str">
        <f>INDEX(playstore_apps_adv_stats!E165:E428,MATCH(playstore_apps_base_stats[[#This Row],[App]],playstore_apps_adv_stats[[#This Row],[App]],0))</f>
        <v>Free</v>
      </c>
      <c r="I165" s="1" t="str">
        <f>INDEX(playstore_apps_adv_stats!F165:F428,MATCH(playstore_apps_base_stats[[#This Row],[App]],playstore_apps_adv_stats[[#This Row],[App]],0))</f>
        <v>Everyone</v>
      </c>
      <c r="J165" s="3">
        <f>INDEX(playstore_apps_adv_stats!G165:G428,MATCH(playstore_apps_base_stats[[#This Row],[App]],playstore_apps_adv_stats[[#This Row],[App]],0))</f>
        <v>43312</v>
      </c>
      <c r="K165" s="1" t="str">
        <f>INDEX(playstore_apps_adv_stats!H165:H428,MATCH(playstore_apps_base_stats[[#This Row],[App]],playstore_apps_adv_stats[[#This Row],[App]],0))</f>
        <v>Varies with device</v>
      </c>
    </row>
    <row r="166" spans="1:11" x14ac:dyDescent="0.2">
      <c r="A166" s="1" t="s">
        <v>279</v>
      </c>
      <c r="B166">
        <v>4.2</v>
      </c>
      <c r="C166" s="1" t="s">
        <v>20</v>
      </c>
      <c r="D166" s="1" t="s">
        <v>540</v>
      </c>
      <c r="E166" s="1" t="str">
        <f>VLOOKUP(playstore_apps_base_stats[[#This Row],[App]],playstore_apps_adv_stats!A166:B429,2, FALSE)</f>
        <v>Books &amp; Reference</v>
      </c>
      <c r="F166" s="1">
        <f>VLOOKUP(playstore_apps_base_stats[[#This Row],[App]],playstore_apps_adv_stats!A166:C429,3,FALSE)</f>
        <v>8342</v>
      </c>
      <c r="G166" s="1">
        <f>VLOOKUP(playstore_apps_base_stats[[#This Row],[App]],playstore_apps_adv_stats!A166:D429,4,FALSE)</f>
        <v>10000000</v>
      </c>
      <c r="H166" s="1" t="str">
        <f>INDEX(playstore_apps_adv_stats!E166:E429,MATCH(playstore_apps_base_stats[[#This Row],[App]],playstore_apps_adv_stats[[#This Row],[App]],0))</f>
        <v>Free</v>
      </c>
      <c r="I166" s="1" t="str">
        <f>INDEX(playstore_apps_adv_stats!F166:F429,MATCH(playstore_apps_base_stats[[#This Row],[App]],playstore_apps_adv_stats[[#This Row],[App]],0))</f>
        <v>Everyone</v>
      </c>
      <c r="J166" s="3">
        <f>INDEX(playstore_apps_adv_stats!G166:G429,MATCH(playstore_apps_base_stats[[#This Row],[App]],playstore_apps_adv_stats[[#This Row],[App]],0))</f>
        <v>42975</v>
      </c>
      <c r="K166" s="1" t="str">
        <f>INDEX(playstore_apps_adv_stats!H166:H429,MATCH(playstore_apps_base_stats[[#This Row],[App]],playstore_apps_adv_stats[[#This Row],[App]],0))</f>
        <v>9.00.950462</v>
      </c>
    </row>
    <row r="167" spans="1:11" x14ac:dyDescent="0.2">
      <c r="A167" s="1" t="s">
        <v>281</v>
      </c>
      <c r="B167">
        <v>4.5</v>
      </c>
      <c r="C167" s="1" t="s">
        <v>510</v>
      </c>
      <c r="D167" s="1" t="s">
        <v>466</v>
      </c>
      <c r="E167" s="1" t="str">
        <f>VLOOKUP(playstore_apps_base_stats[[#This Row],[App]],playstore_apps_adv_stats!A167:B430,2, FALSE)</f>
        <v>Books &amp; Reference</v>
      </c>
      <c r="F167" s="1">
        <f>VLOOKUP(playstore_apps_base_stats[[#This Row],[App]],playstore_apps_adv_stats!A167:C430,3,FALSE)</f>
        <v>527</v>
      </c>
      <c r="G167" s="1">
        <f>VLOOKUP(playstore_apps_base_stats[[#This Row],[App]],playstore_apps_adv_stats!A167:D430,4,FALSE)</f>
        <v>100000</v>
      </c>
      <c r="H167" s="1" t="str">
        <f>INDEX(playstore_apps_adv_stats!E167:E430,MATCH(playstore_apps_base_stats[[#This Row],[App]],playstore_apps_adv_stats[[#This Row],[App]],0))</f>
        <v>Free</v>
      </c>
      <c r="I167" s="1" t="str">
        <f>INDEX(playstore_apps_adv_stats!F167:F430,MATCH(playstore_apps_base_stats[[#This Row],[App]],playstore_apps_adv_stats[[#This Row],[App]],0))</f>
        <v>Everyone</v>
      </c>
      <c r="J167" s="3">
        <f>INDEX(playstore_apps_adv_stats!G167:G430,MATCH(playstore_apps_base_stats[[#This Row],[App]],playstore_apps_adv_stats[[#This Row],[App]],0))</f>
        <v>43190</v>
      </c>
      <c r="K167" s="1" t="str">
        <f>INDEX(playstore_apps_adv_stats!H167:H430,MATCH(playstore_apps_base_stats[[#This Row],[App]],playstore_apps_adv_stats[[#This Row],[App]],0))</f>
        <v>14.0</v>
      </c>
    </row>
    <row r="168" spans="1:11" x14ac:dyDescent="0.2">
      <c r="A168" s="1" t="s">
        <v>283</v>
      </c>
      <c r="B168">
        <v>4.4000000000000004</v>
      </c>
      <c r="C168" s="1" t="s">
        <v>541</v>
      </c>
      <c r="D168" s="1" t="s">
        <v>450</v>
      </c>
      <c r="E168" s="1" t="str">
        <f>VLOOKUP(playstore_apps_base_stats[[#This Row],[App]],playstore_apps_adv_stats!A168:B431,2, FALSE)</f>
        <v>Books &amp; Reference</v>
      </c>
      <c r="F168" s="1">
        <f>VLOOKUP(playstore_apps_base_stats[[#This Row],[App]],playstore_apps_adv_stats!A168:C431,3,FALSE)</f>
        <v>1322</v>
      </c>
      <c r="G168" s="1">
        <f>VLOOKUP(playstore_apps_base_stats[[#This Row],[App]],playstore_apps_adv_stats!A168:D431,4,FALSE)</f>
        <v>100000</v>
      </c>
      <c r="H168" s="1" t="str">
        <f>INDEX(playstore_apps_adv_stats!E168:E431,MATCH(playstore_apps_base_stats[[#This Row],[App]],playstore_apps_adv_stats[[#This Row],[App]],0))</f>
        <v>Free</v>
      </c>
      <c r="I168" s="1" t="str">
        <f>INDEX(playstore_apps_adv_stats!F168:F431,MATCH(playstore_apps_base_stats[[#This Row],[App]],playstore_apps_adv_stats[[#This Row],[App]],0))</f>
        <v>Everyone</v>
      </c>
      <c r="J168" s="3">
        <f>INDEX(playstore_apps_adv_stats!G168:G431,MATCH(playstore_apps_base_stats[[#This Row],[App]],playstore_apps_adv_stats[[#This Row],[App]],0))</f>
        <v>43248</v>
      </c>
      <c r="K168" s="1" t="str">
        <f>INDEX(playstore_apps_adv_stats!H168:H431,MATCH(playstore_apps_base_stats[[#This Row],[App]],playstore_apps_adv_stats[[#This Row],[App]],0))</f>
        <v>6.0</v>
      </c>
    </row>
    <row r="169" spans="1:11" x14ac:dyDescent="0.2">
      <c r="A169" s="1" t="s">
        <v>284</v>
      </c>
      <c r="B169">
        <v>3.4</v>
      </c>
      <c r="C169" s="1" t="s">
        <v>542</v>
      </c>
      <c r="D169" s="1" t="s">
        <v>450</v>
      </c>
      <c r="E169" s="1" t="str">
        <f>VLOOKUP(playstore_apps_base_stats[[#This Row],[App]],playstore_apps_adv_stats!A169:B432,2, FALSE)</f>
        <v>Books &amp; Reference</v>
      </c>
      <c r="F169" s="1">
        <f>VLOOKUP(playstore_apps_base_stats[[#This Row],[App]],playstore_apps_adv_stats!A169:C432,3,FALSE)</f>
        <v>1680</v>
      </c>
      <c r="G169" s="1">
        <f>VLOOKUP(playstore_apps_base_stats[[#This Row],[App]],playstore_apps_adv_stats!A169:D432,4,FALSE)</f>
        <v>100000</v>
      </c>
      <c r="H169" s="1" t="str">
        <f>INDEX(playstore_apps_adv_stats!E169:E432,MATCH(playstore_apps_base_stats[[#This Row],[App]],playstore_apps_adv_stats[[#This Row],[App]],0))</f>
        <v>Free</v>
      </c>
      <c r="I169" s="1" t="str">
        <f>INDEX(playstore_apps_adv_stats!F169:F432,MATCH(playstore_apps_base_stats[[#This Row],[App]],playstore_apps_adv_stats[[#This Row],[App]],0))</f>
        <v>Everyone</v>
      </c>
      <c r="J169" s="3">
        <f>INDEX(playstore_apps_adv_stats!G169:G432,MATCH(playstore_apps_base_stats[[#This Row],[App]],playstore_apps_adv_stats[[#This Row],[App]],0))</f>
        <v>42602</v>
      </c>
      <c r="K169" s="1" t="str">
        <f>INDEX(playstore_apps_adv_stats!H169:H432,MATCH(playstore_apps_base_stats[[#This Row],[App]],playstore_apps_adv_stats[[#This Row],[App]],0))</f>
        <v>3.05</v>
      </c>
    </row>
    <row r="170" spans="1:11" x14ac:dyDescent="0.2">
      <c r="A170" s="1" t="s">
        <v>286</v>
      </c>
      <c r="B170">
        <v>4.9000000000000004</v>
      </c>
      <c r="C170" s="1" t="s">
        <v>468</v>
      </c>
      <c r="D170" s="1" t="s">
        <v>461</v>
      </c>
      <c r="E170" s="1" t="str">
        <f>VLOOKUP(playstore_apps_base_stats[[#This Row],[App]],playstore_apps_adv_stats!A170:B433,2, FALSE)</f>
        <v>Books &amp; Reference</v>
      </c>
      <c r="F170" s="1">
        <f>VLOOKUP(playstore_apps_base_stats[[#This Row],[App]],playstore_apps_adv_stats!A170:C433,3,FALSE)</f>
        <v>2739</v>
      </c>
      <c r="G170" s="1">
        <f>VLOOKUP(playstore_apps_base_stats[[#This Row],[App]],playstore_apps_adv_stats!A170:D433,4,FALSE)</f>
        <v>50000</v>
      </c>
      <c r="H170" s="1" t="str">
        <f>INDEX(playstore_apps_adv_stats!E170:E433,MATCH(playstore_apps_base_stats[[#This Row],[App]],playstore_apps_adv_stats[[#This Row],[App]],0))</f>
        <v>Free</v>
      </c>
      <c r="I170" s="1" t="str">
        <f>INDEX(playstore_apps_adv_stats!F170:F433,MATCH(playstore_apps_base_stats[[#This Row],[App]],playstore_apps_adv_stats[[#This Row],[App]],0))</f>
        <v>Everyone</v>
      </c>
      <c r="J170" s="3">
        <f>INDEX(playstore_apps_adv_stats!G170:G433,MATCH(playstore_apps_base_stats[[#This Row],[App]],playstore_apps_adv_stats[[#This Row],[App]],0))</f>
        <v>43298</v>
      </c>
      <c r="K170" s="1" t="str">
        <f>INDEX(playstore_apps_adv_stats!H170:H433,MATCH(playstore_apps_base_stats[[#This Row],[App]],playstore_apps_adv_stats[[#This Row],[App]],0))</f>
        <v>2.0</v>
      </c>
    </row>
    <row r="171" spans="1:11" x14ac:dyDescent="0.2">
      <c r="A171" s="1" t="s">
        <v>287</v>
      </c>
      <c r="B171">
        <v>4.5999999999999996</v>
      </c>
      <c r="C171" s="1" t="s">
        <v>543</v>
      </c>
      <c r="D171" s="1" t="s">
        <v>461</v>
      </c>
      <c r="E171" s="1" t="str">
        <f>VLOOKUP(playstore_apps_base_stats[[#This Row],[App]],playstore_apps_adv_stats!A171:B434,2, FALSE)</f>
        <v>Books &amp; Reference</v>
      </c>
      <c r="F171" s="1">
        <f>VLOOKUP(playstore_apps_base_stats[[#This Row],[App]],playstore_apps_adv_stats!A171:C434,3,FALSE)</f>
        <v>1065</v>
      </c>
      <c r="G171" s="1">
        <f>VLOOKUP(playstore_apps_base_stats[[#This Row],[App]],playstore_apps_adv_stats!A171:D434,4,FALSE)</f>
        <v>500000</v>
      </c>
      <c r="H171" s="1" t="str">
        <f>INDEX(playstore_apps_adv_stats!E171:E434,MATCH(playstore_apps_base_stats[[#This Row],[App]],playstore_apps_adv_stats[[#This Row],[App]],0))</f>
        <v>Free</v>
      </c>
      <c r="I171" s="1" t="str">
        <f>INDEX(playstore_apps_adv_stats!F171:F434,MATCH(playstore_apps_base_stats[[#This Row],[App]],playstore_apps_adv_stats[[#This Row],[App]],0))</f>
        <v>Everyone</v>
      </c>
      <c r="J171" s="3">
        <f>INDEX(playstore_apps_adv_stats!G171:G434,MATCH(playstore_apps_base_stats[[#This Row],[App]],playstore_apps_adv_stats[[#This Row],[App]],0))</f>
        <v>43267</v>
      </c>
      <c r="K171" s="1" t="str">
        <f>INDEX(playstore_apps_adv_stats!H171:H434,MATCH(playstore_apps_base_stats[[#This Row],[App]],playstore_apps_adv_stats[[#This Row],[App]],0))</f>
        <v>1.5</v>
      </c>
    </row>
    <row r="172" spans="1:11" x14ac:dyDescent="0.2">
      <c r="A172" s="1" t="s">
        <v>288</v>
      </c>
      <c r="B172">
        <v>4.4000000000000004</v>
      </c>
      <c r="C172" s="1" t="s">
        <v>20</v>
      </c>
      <c r="D172" s="1" t="s">
        <v>20</v>
      </c>
      <c r="E172" s="1" t="str">
        <f>VLOOKUP(playstore_apps_base_stats[[#This Row],[App]],playstore_apps_adv_stats!A172:B435,2, FALSE)</f>
        <v>Books &amp; Reference</v>
      </c>
      <c r="F172" s="1">
        <f>VLOOKUP(playstore_apps_base_stats[[#This Row],[App]],playstore_apps_adv_stats!A172:C435,3,FALSE)</f>
        <v>233757</v>
      </c>
      <c r="G172" s="1">
        <f>VLOOKUP(playstore_apps_base_stats[[#This Row],[App]],playstore_apps_adv_stats!A172:D435,4,FALSE)</f>
        <v>10000000</v>
      </c>
      <c r="H172" s="1" t="str">
        <f>INDEX(playstore_apps_adv_stats!E172:E435,MATCH(playstore_apps_base_stats[[#This Row],[App]],playstore_apps_adv_stats[[#This Row],[App]],0))</f>
        <v>Free</v>
      </c>
      <c r="I172" s="1" t="str">
        <f>INDEX(playstore_apps_adv_stats!F172:F435,MATCH(playstore_apps_base_stats[[#This Row],[App]],playstore_apps_adv_stats[[#This Row],[App]],0))</f>
        <v>Everyone</v>
      </c>
      <c r="J172" s="3">
        <f>INDEX(playstore_apps_adv_stats!G172:G435,MATCH(playstore_apps_base_stats[[#This Row],[App]],playstore_apps_adv_stats[[#This Row],[App]],0))</f>
        <v>43221</v>
      </c>
      <c r="K172" s="1" t="str">
        <f>INDEX(playstore_apps_adv_stats!H172:H435,MATCH(playstore_apps_base_stats[[#This Row],[App]],playstore_apps_adv_stats[[#This Row],[App]],0))</f>
        <v>Varies with device</v>
      </c>
    </row>
    <row r="173" spans="1:11" x14ac:dyDescent="0.2">
      <c r="A173" s="1" t="s">
        <v>289</v>
      </c>
      <c r="B173">
        <v>4.4000000000000004</v>
      </c>
      <c r="C173" s="1" t="s">
        <v>486</v>
      </c>
      <c r="D173" s="1" t="s">
        <v>466</v>
      </c>
      <c r="E173" s="1" t="str">
        <f>VLOOKUP(playstore_apps_base_stats[[#This Row],[App]],playstore_apps_adv_stats!A173:B436,2, FALSE)</f>
        <v>Books &amp; Reference</v>
      </c>
      <c r="F173" s="1">
        <f>VLOOKUP(playstore_apps_base_stats[[#This Row],[App]],playstore_apps_adv_stats!A173:C436,3,FALSE)</f>
        <v>8788</v>
      </c>
      <c r="G173" s="1">
        <f>VLOOKUP(playstore_apps_base_stats[[#This Row],[App]],playstore_apps_adv_stats!A173:D436,4,FALSE)</f>
        <v>1000000</v>
      </c>
      <c r="H173" s="1" t="str">
        <f>INDEX(playstore_apps_adv_stats!E173:E436,MATCH(playstore_apps_base_stats[[#This Row],[App]],playstore_apps_adv_stats[[#This Row],[App]],0))</f>
        <v>Free</v>
      </c>
      <c r="I173" s="1" t="str">
        <f>INDEX(playstore_apps_adv_stats!F173:F436,MATCH(playstore_apps_base_stats[[#This Row],[App]],playstore_apps_adv_stats[[#This Row],[App]],0))</f>
        <v>Everyone</v>
      </c>
      <c r="J173" s="3">
        <f>INDEX(playstore_apps_adv_stats!G173:G436,MATCH(playstore_apps_base_stats[[#This Row],[App]],playstore_apps_adv_stats[[#This Row],[App]],0))</f>
        <v>43309</v>
      </c>
      <c r="K173" s="1" t="str">
        <f>INDEX(playstore_apps_adv_stats!H173:H436,MATCH(playstore_apps_base_stats[[#This Row],[App]],playstore_apps_adv_stats[[#This Row],[App]],0))</f>
        <v>2.5.3</v>
      </c>
    </row>
    <row r="174" spans="1:11" x14ac:dyDescent="0.2">
      <c r="A174" s="1" t="s">
        <v>291</v>
      </c>
      <c r="B174">
        <v>4.4000000000000004</v>
      </c>
      <c r="C174" s="1" t="s">
        <v>477</v>
      </c>
      <c r="D174" s="1" t="s">
        <v>454</v>
      </c>
      <c r="E174" s="1" t="str">
        <f>VLOOKUP(playstore_apps_base_stats[[#This Row],[App]],playstore_apps_adv_stats!A174:B437,2, FALSE)</f>
        <v>Books &amp; Reference</v>
      </c>
      <c r="F174" s="1">
        <f>VLOOKUP(playstore_apps_base_stats[[#This Row],[App]],playstore_apps_adv_stats!A174:C437,3,FALSE)</f>
        <v>51269</v>
      </c>
      <c r="G174" s="1">
        <f>VLOOKUP(playstore_apps_base_stats[[#This Row],[App]],playstore_apps_adv_stats!A174:D437,4,FALSE)</f>
        <v>1000000</v>
      </c>
      <c r="H174" s="1" t="str">
        <f>INDEX(playstore_apps_adv_stats!E174:E437,MATCH(playstore_apps_base_stats[[#This Row],[App]],playstore_apps_adv_stats[[#This Row],[App]],0))</f>
        <v>Free</v>
      </c>
      <c r="I174" s="1" t="str">
        <f>INDEX(playstore_apps_adv_stats!F174:F437,MATCH(playstore_apps_base_stats[[#This Row],[App]],playstore_apps_adv_stats[[#This Row],[App]],0))</f>
        <v>Everyone</v>
      </c>
      <c r="J174" s="3">
        <f>INDEX(playstore_apps_adv_stats!G174:G437,MATCH(playstore_apps_base_stats[[#This Row],[App]],playstore_apps_adv_stats[[#This Row],[App]],0))</f>
        <v>43300</v>
      </c>
      <c r="K174" s="1" t="str">
        <f>INDEX(playstore_apps_adv_stats!H174:H437,MATCH(playstore_apps_base_stats[[#This Row],[App]],playstore_apps_adv_stats[[#This Row],[App]],0))</f>
        <v>7.0.4.6</v>
      </c>
    </row>
    <row r="175" spans="1:11" x14ac:dyDescent="0.2">
      <c r="A175" s="1" t="s">
        <v>293</v>
      </c>
      <c r="B175">
        <v>4.4000000000000004</v>
      </c>
      <c r="C175" s="1" t="s">
        <v>544</v>
      </c>
      <c r="D175" s="1" t="s">
        <v>450</v>
      </c>
      <c r="E175" s="1" t="str">
        <f>VLOOKUP(playstore_apps_base_stats[[#This Row],[App]],playstore_apps_adv_stats!A175:B438,2, FALSE)</f>
        <v>Books &amp; Reference</v>
      </c>
      <c r="F175" s="1">
        <f>VLOOKUP(playstore_apps_base_stats[[#This Row],[App]],playstore_apps_adv_stats!A175:C438,3,FALSE)</f>
        <v>30105</v>
      </c>
      <c r="G175" s="1">
        <f>VLOOKUP(playstore_apps_base_stats[[#This Row],[App]],playstore_apps_adv_stats!A175:D438,4,FALSE)</f>
        <v>1000000</v>
      </c>
      <c r="H175" s="1" t="str">
        <f>INDEX(playstore_apps_adv_stats!E175:E438,MATCH(playstore_apps_base_stats[[#This Row],[App]],playstore_apps_adv_stats[[#This Row],[App]],0))</f>
        <v>Free</v>
      </c>
      <c r="I175" s="1" t="str">
        <f>INDEX(playstore_apps_adv_stats!F175:F438,MATCH(playstore_apps_base_stats[[#This Row],[App]],playstore_apps_adv_stats[[#This Row],[App]],0))</f>
        <v>Everyone</v>
      </c>
      <c r="J175" s="3">
        <f>INDEX(playstore_apps_adv_stats!G175:G438,MATCH(playstore_apps_base_stats[[#This Row],[App]],playstore_apps_adv_stats[[#This Row],[App]],0))</f>
        <v>43310</v>
      </c>
      <c r="K175" s="1" t="str">
        <f>INDEX(playstore_apps_adv_stats!H175:H438,MATCH(playstore_apps_base_stats[[#This Row],[App]],playstore_apps_adv_stats[[#This Row],[App]],0))</f>
        <v>1.15</v>
      </c>
    </row>
    <row r="176" spans="1:11" x14ac:dyDescent="0.2">
      <c r="A176" s="1" t="s">
        <v>295</v>
      </c>
      <c r="B176">
        <v>3.5</v>
      </c>
      <c r="C176" s="1" t="s">
        <v>545</v>
      </c>
      <c r="D176" s="1" t="s">
        <v>496</v>
      </c>
      <c r="E176" s="1" t="str">
        <f>VLOOKUP(playstore_apps_base_stats[[#This Row],[App]],playstore_apps_adv_stats!A176:B439,2, FALSE)</f>
        <v>Books &amp; Reference</v>
      </c>
      <c r="F176" s="1">
        <f>VLOOKUP(playstore_apps_base_stats[[#This Row],[App]],playstore_apps_adv_stats!A176:C439,3,FALSE)</f>
        <v>156</v>
      </c>
      <c r="G176" s="1">
        <f>VLOOKUP(playstore_apps_base_stats[[#This Row],[App]],playstore_apps_adv_stats!A176:D439,4,FALSE)</f>
        <v>500000</v>
      </c>
      <c r="H176" s="1" t="str">
        <f>INDEX(playstore_apps_adv_stats!E176:E439,MATCH(playstore_apps_base_stats[[#This Row],[App]],playstore_apps_adv_stats[[#This Row],[App]],0))</f>
        <v>Free</v>
      </c>
      <c r="I176" s="1" t="str">
        <f>INDEX(playstore_apps_adv_stats!F176:F439,MATCH(playstore_apps_base_stats[[#This Row],[App]],playstore_apps_adv_stats[[#This Row],[App]],0))</f>
        <v>Everyone</v>
      </c>
      <c r="J176" s="3">
        <f>INDEX(playstore_apps_adv_stats!G176:G439,MATCH(playstore_apps_base_stats[[#This Row],[App]],playstore_apps_adv_stats[[#This Row],[App]],0))</f>
        <v>43146</v>
      </c>
      <c r="K176" s="1" t="str">
        <f>INDEX(playstore_apps_adv_stats!H176:H439,MATCH(playstore_apps_base_stats[[#This Row],[App]],playstore_apps_adv_stats[[#This Row],[App]],0))</f>
        <v>3.1.7.9</v>
      </c>
    </row>
    <row r="177" spans="1:11" x14ac:dyDescent="0.2">
      <c r="A177" s="1" t="s">
        <v>297</v>
      </c>
      <c r="B177">
        <v>4.4000000000000004</v>
      </c>
      <c r="C177" s="1" t="s">
        <v>523</v>
      </c>
      <c r="D177" s="1" t="s">
        <v>454</v>
      </c>
      <c r="E177" s="1" t="str">
        <f>VLOOKUP(playstore_apps_base_stats[[#This Row],[App]],playstore_apps_adv_stats!A177:B440,2, FALSE)</f>
        <v>Books &amp; Reference</v>
      </c>
      <c r="F177" s="1">
        <f>VLOOKUP(playstore_apps_base_stats[[#This Row],[App]],playstore_apps_adv_stats!A177:C440,3,FALSE)</f>
        <v>341157</v>
      </c>
      <c r="G177" s="1">
        <f>VLOOKUP(playstore_apps_base_stats[[#This Row],[App]],playstore_apps_adv_stats!A177:D440,4,FALSE)</f>
        <v>10000000</v>
      </c>
      <c r="H177" s="1" t="str">
        <f>INDEX(playstore_apps_adv_stats!E177:E440,MATCH(playstore_apps_base_stats[[#This Row],[App]],playstore_apps_adv_stats[[#This Row],[App]],0))</f>
        <v>Free</v>
      </c>
      <c r="I177" s="1" t="str">
        <f>INDEX(playstore_apps_adv_stats!F177:F440,MATCH(playstore_apps_base_stats[[#This Row],[App]],playstore_apps_adv_stats[[#This Row],[App]],0))</f>
        <v>Everyone 10+</v>
      </c>
      <c r="J177" s="3">
        <f>INDEX(playstore_apps_adv_stats!G177:G440,MATCH(playstore_apps_base_stats[[#This Row],[App]],playstore_apps_adv_stats[[#This Row],[App]],0))</f>
        <v>43179</v>
      </c>
      <c r="K177" s="1" t="str">
        <f>INDEX(playstore_apps_adv_stats!H177:H440,MATCH(playstore_apps_base_stats[[#This Row],[App]],playstore_apps_adv_stats[[#This Row],[App]],0))</f>
        <v>3.9.1</v>
      </c>
    </row>
    <row r="178" spans="1:11" x14ac:dyDescent="0.2">
      <c r="A178" s="1" t="s">
        <v>299</v>
      </c>
      <c r="B178">
        <v>4.0999999999999996</v>
      </c>
      <c r="C178" s="1" t="s">
        <v>20</v>
      </c>
      <c r="D178" s="1" t="s">
        <v>20</v>
      </c>
      <c r="E178" s="1" t="str">
        <f>VLOOKUP(playstore_apps_base_stats[[#This Row],[App]],playstore_apps_adv_stats!A178:B441,2, FALSE)</f>
        <v>Business</v>
      </c>
      <c r="F178" s="1">
        <f>VLOOKUP(playstore_apps_base_stats[[#This Row],[App]],playstore_apps_adv_stats!A178:C441,3,FALSE)</f>
        <v>16129</v>
      </c>
      <c r="G178" s="1">
        <f>VLOOKUP(playstore_apps_base_stats[[#This Row],[App]],playstore_apps_adv_stats!A178:D441,4,FALSE)</f>
        <v>10000000</v>
      </c>
      <c r="H178" s="1" t="str">
        <f>INDEX(playstore_apps_adv_stats!E178:E441,MATCH(playstore_apps_base_stats[[#This Row],[App]],playstore_apps_adv_stats[[#This Row],[App]],0))</f>
        <v>Free</v>
      </c>
      <c r="I178" s="1" t="str">
        <f>INDEX(playstore_apps_adv_stats!F178:F441,MATCH(playstore_apps_base_stats[[#This Row],[App]],playstore_apps_adv_stats[[#This Row],[App]],0))</f>
        <v>Everyone</v>
      </c>
      <c r="J178" s="3">
        <f>INDEX(playstore_apps_adv_stats!G178:G441,MATCH(playstore_apps_base_stats[[#This Row],[App]],playstore_apps_adv_stats[[#This Row],[App]],0))</f>
        <v>43311</v>
      </c>
      <c r="K178" s="1" t="str">
        <f>INDEX(playstore_apps_adv_stats!H178:H441,MATCH(playstore_apps_base_stats[[#This Row],[App]],playstore_apps_adv_stats[[#This Row],[App]],0))</f>
        <v>Varies with device</v>
      </c>
    </row>
    <row r="179" spans="1:11" x14ac:dyDescent="0.2">
      <c r="A179" s="1" t="s">
        <v>301</v>
      </c>
      <c r="B179">
        <v>4.3</v>
      </c>
      <c r="C179" s="1" t="s">
        <v>20</v>
      </c>
      <c r="D179" s="1" t="s">
        <v>20</v>
      </c>
      <c r="E179" s="1" t="str">
        <f>VLOOKUP(playstore_apps_base_stats[[#This Row],[App]],playstore_apps_adv_stats!A179:B442,2, FALSE)</f>
        <v>Business</v>
      </c>
      <c r="F179" s="1">
        <f>VLOOKUP(playstore_apps_base_stats[[#This Row],[App]],playstore_apps_adv_stats!A179:C442,3,FALSE)</f>
        <v>674730</v>
      </c>
      <c r="G179" s="1">
        <f>VLOOKUP(playstore_apps_base_stats[[#This Row],[App]],playstore_apps_adv_stats!A179:D442,4,FALSE)</f>
        <v>50000000</v>
      </c>
      <c r="H179" s="1" t="str">
        <f>INDEX(playstore_apps_adv_stats!E179:E442,MATCH(playstore_apps_base_stats[[#This Row],[App]],playstore_apps_adv_stats[[#This Row],[App]],0))</f>
        <v>Free</v>
      </c>
      <c r="I179" s="1" t="str">
        <f>INDEX(playstore_apps_adv_stats!F179:F442,MATCH(playstore_apps_base_stats[[#This Row],[App]],playstore_apps_adv_stats[[#This Row],[App]],0))</f>
        <v>Everyone</v>
      </c>
      <c r="J179" s="3">
        <f>INDEX(playstore_apps_adv_stats!G179:G442,MATCH(playstore_apps_base_stats[[#This Row],[App]],playstore_apps_adv_stats[[#This Row],[App]],0))</f>
        <v>43241</v>
      </c>
      <c r="K179" s="1" t="str">
        <f>INDEX(playstore_apps_adv_stats!H179:H442,MATCH(playstore_apps_base_stats[[#This Row],[App]],playstore_apps_adv_stats[[#This Row],[App]],0))</f>
        <v>Varies with device</v>
      </c>
    </row>
    <row r="180" spans="1:11" x14ac:dyDescent="0.2">
      <c r="A180" s="1" t="s">
        <v>302</v>
      </c>
      <c r="B180">
        <v>4.4000000000000004</v>
      </c>
      <c r="C180" s="1" t="s">
        <v>20</v>
      </c>
      <c r="D180" s="1" t="s">
        <v>20</v>
      </c>
      <c r="E180" s="1" t="str">
        <f>VLOOKUP(playstore_apps_base_stats[[#This Row],[App]],playstore_apps_adv_stats!A180:B443,2, FALSE)</f>
        <v>Business</v>
      </c>
      <c r="F180" s="1">
        <f>VLOOKUP(playstore_apps_base_stats[[#This Row],[App]],playstore_apps_adv_stats!A180:C443,3,FALSE)</f>
        <v>1254730</v>
      </c>
      <c r="G180" s="1">
        <f>VLOOKUP(playstore_apps_base_stats[[#This Row],[App]],playstore_apps_adv_stats!A180:D443,4,FALSE)</f>
        <v>10000000</v>
      </c>
      <c r="H180" s="1" t="str">
        <f>INDEX(playstore_apps_adv_stats!E180:E443,MATCH(playstore_apps_base_stats[[#This Row],[App]],playstore_apps_adv_stats[[#This Row],[App]],0))</f>
        <v>Free</v>
      </c>
      <c r="I180" s="1" t="str">
        <f>INDEX(playstore_apps_adv_stats!F180:F443,MATCH(playstore_apps_base_stats[[#This Row],[App]],playstore_apps_adv_stats[[#This Row],[App]],0))</f>
        <v>Everyone</v>
      </c>
      <c r="J180" s="3">
        <f>INDEX(playstore_apps_adv_stats!G180:G443,MATCH(playstore_apps_base_stats[[#This Row],[App]],playstore_apps_adv_stats[[#This Row],[App]],0))</f>
        <v>43315</v>
      </c>
      <c r="K180" s="1" t="str">
        <f>INDEX(playstore_apps_adv_stats!H180:H443,MATCH(playstore_apps_base_stats[[#This Row],[App]],playstore_apps_adv_stats[[#This Row],[App]],0))</f>
        <v>Varies with device</v>
      </c>
    </row>
    <row r="181" spans="1:11" x14ac:dyDescent="0.2">
      <c r="A181" s="1" t="s">
        <v>303</v>
      </c>
      <c r="B181">
        <v>4.3</v>
      </c>
      <c r="C181" s="1" t="s">
        <v>459</v>
      </c>
      <c r="D181" s="1" t="s">
        <v>506</v>
      </c>
      <c r="E181" s="1" t="str">
        <f>VLOOKUP(playstore_apps_base_stats[[#This Row],[App]],playstore_apps_adv_stats!A181:B444,2, FALSE)</f>
        <v>Business</v>
      </c>
      <c r="F181" s="1">
        <f>VLOOKUP(playstore_apps_base_stats[[#This Row],[App]],playstore_apps_adv_stats!A181:C444,3,FALSE)</f>
        <v>85185</v>
      </c>
      <c r="G181" s="1">
        <f>VLOOKUP(playstore_apps_base_stats[[#This Row],[App]],playstore_apps_adv_stats!A181:D444,4,FALSE)</f>
        <v>5000000</v>
      </c>
      <c r="H181" s="1" t="str">
        <f>INDEX(playstore_apps_adv_stats!E181:E444,MATCH(playstore_apps_base_stats[[#This Row],[App]],playstore_apps_adv_stats[[#This Row],[App]],0))</f>
        <v>Free</v>
      </c>
      <c r="I181" s="1" t="str">
        <f>INDEX(playstore_apps_adv_stats!F181:F444,MATCH(playstore_apps_base_stats[[#This Row],[App]],playstore_apps_adv_stats[[#This Row],[App]],0))</f>
        <v>Everyone</v>
      </c>
      <c r="J181" s="3">
        <f>INDEX(playstore_apps_adv_stats!G181:G444,MATCH(playstore_apps_base_stats[[#This Row],[App]],playstore_apps_adv_stats[[#This Row],[App]],0))</f>
        <v>43298</v>
      </c>
      <c r="K181" s="1" t="str">
        <f>INDEX(playstore_apps_adv_stats!H181:H444,MATCH(playstore_apps_base_stats[[#This Row],[App]],playstore_apps_adv_stats[[#This Row],[App]],0))</f>
        <v>3.4.2</v>
      </c>
    </row>
    <row r="182" spans="1:11" x14ac:dyDescent="0.2">
      <c r="A182" s="1" t="s">
        <v>305</v>
      </c>
      <c r="B182">
        <v>4.3</v>
      </c>
      <c r="C182" s="1" t="s">
        <v>20</v>
      </c>
      <c r="D182" s="1" t="s">
        <v>20</v>
      </c>
      <c r="E182" s="1" t="str">
        <f>VLOOKUP(playstore_apps_base_stats[[#This Row],[App]],playstore_apps_adv_stats!A182:B445,2, FALSE)</f>
        <v>Business</v>
      </c>
      <c r="F182" s="1">
        <f>VLOOKUP(playstore_apps_base_stats[[#This Row],[App]],playstore_apps_adv_stats!A182:C445,3,FALSE)</f>
        <v>32584</v>
      </c>
      <c r="G182" s="1">
        <f>VLOOKUP(playstore_apps_base_stats[[#This Row],[App]],playstore_apps_adv_stats!A182:D445,4,FALSE)</f>
        <v>1000000</v>
      </c>
      <c r="H182" s="1" t="str">
        <f>INDEX(playstore_apps_adv_stats!E182:E445,MATCH(playstore_apps_base_stats[[#This Row],[App]],playstore_apps_adv_stats[[#This Row],[App]],0))</f>
        <v>Free</v>
      </c>
      <c r="I182" s="1" t="str">
        <f>INDEX(playstore_apps_adv_stats!F182:F445,MATCH(playstore_apps_base_stats[[#This Row],[App]],playstore_apps_adv_stats[[#This Row],[App]],0))</f>
        <v>Everyone</v>
      </c>
      <c r="J182" s="3">
        <f>INDEX(playstore_apps_adv_stats!G182:G445,MATCH(playstore_apps_base_stats[[#This Row],[App]],playstore_apps_adv_stats[[#This Row],[App]],0))</f>
        <v>43224</v>
      </c>
      <c r="K182" s="1" t="str">
        <f>INDEX(playstore_apps_adv_stats!H182:H445,MATCH(playstore_apps_base_stats[[#This Row],[App]],playstore_apps_adv_stats[[#This Row],[App]],0))</f>
        <v>Varies with device</v>
      </c>
    </row>
    <row r="183" spans="1:11" x14ac:dyDescent="0.2">
      <c r="A183" s="1" t="s">
        <v>306</v>
      </c>
      <c r="B183">
        <v>4.0999999999999996</v>
      </c>
      <c r="C183" s="1" t="s">
        <v>20</v>
      </c>
      <c r="D183" s="1" t="s">
        <v>20</v>
      </c>
      <c r="E183" s="1" t="str">
        <f>VLOOKUP(playstore_apps_base_stats[[#This Row],[App]],playstore_apps_adv_stats!A183:B446,2, FALSE)</f>
        <v>Business</v>
      </c>
      <c r="F183" s="1">
        <f>VLOOKUP(playstore_apps_base_stats[[#This Row],[App]],playstore_apps_adv_stats!A183:C446,3,FALSE)</f>
        <v>217730</v>
      </c>
      <c r="G183" s="1">
        <f>VLOOKUP(playstore_apps_base_stats[[#This Row],[App]],playstore_apps_adv_stats!A183:D446,4,FALSE)</f>
        <v>50000000</v>
      </c>
      <c r="H183" s="1" t="str">
        <f>INDEX(playstore_apps_adv_stats!E183:E446,MATCH(playstore_apps_base_stats[[#This Row],[App]],playstore_apps_adv_stats[[#This Row],[App]],0))</f>
        <v>Free</v>
      </c>
      <c r="I183" s="1" t="str">
        <f>INDEX(playstore_apps_adv_stats!F183:F446,MATCH(playstore_apps_base_stats[[#This Row],[App]],playstore_apps_adv_stats[[#This Row],[App]],0))</f>
        <v>Everyone</v>
      </c>
      <c r="J183" s="3">
        <f>INDEX(playstore_apps_adv_stats!G183:G446,MATCH(playstore_apps_base_stats[[#This Row],[App]],playstore_apps_adv_stats[[#This Row],[App]],0))</f>
        <v>43192</v>
      </c>
      <c r="K183" s="1" t="str">
        <f>INDEX(playstore_apps_adv_stats!H183:H446,MATCH(playstore_apps_base_stats[[#This Row],[App]],playstore_apps_adv_stats[[#This Row],[App]],0))</f>
        <v>Varies with device</v>
      </c>
    </row>
    <row r="184" spans="1:11" x14ac:dyDescent="0.2">
      <c r="A184" s="1" t="s">
        <v>307</v>
      </c>
      <c r="B184">
        <v>4.4000000000000004</v>
      </c>
      <c r="C184" s="1" t="s">
        <v>20</v>
      </c>
      <c r="D184" s="1" t="s">
        <v>456</v>
      </c>
      <c r="E184" s="1" t="str">
        <f>VLOOKUP(playstore_apps_base_stats[[#This Row],[App]],playstore_apps_adv_stats!A184:B447,2, FALSE)</f>
        <v>Business</v>
      </c>
      <c r="F184" s="1">
        <f>VLOOKUP(playstore_apps_base_stats[[#This Row],[App]],playstore_apps_adv_stats!A184:C447,3,FALSE)</f>
        <v>70991</v>
      </c>
      <c r="G184" s="1">
        <f>VLOOKUP(playstore_apps_base_stats[[#This Row],[App]],playstore_apps_adv_stats!A184:D447,4,FALSE)</f>
        <v>5000000</v>
      </c>
      <c r="H184" s="1" t="str">
        <f>INDEX(playstore_apps_adv_stats!E184:E447,MATCH(playstore_apps_base_stats[[#This Row],[App]],playstore_apps_adv_stats[[#This Row],[App]],0))</f>
        <v>Free</v>
      </c>
      <c r="I184" s="1" t="str">
        <f>INDEX(playstore_apps_adv_stats!F184:F447,MATCH(playstore_apps_base_stats[[#This Row],[App]],playstore_apps_adv_stats[[#This Row],[App]],0))</f>
        <v>Everyone</v>
      </c>
      <c r="J184" s="3">
        <f>INDEX(playstore_apps_adv_stats!G184:G447,MATCH(playstore_apps_base_stats[[#This Row],[App]],playstore_apps_adv_stats[[#This Row],[App]],0))</f>
        <v>43305</v>
      </c>
      <c r="K184" s="1" t="str">
        <f>INDEX(playstore_apps_adv_stats!H184:H447,MATCH(playstore_apps_base_stats[[#This Row],[App]],playstore_apps_adv_stats[[#This Row],[App]],0))</f>
        <v>2.19.0.204537701</v>
      </c>
    </row>
    <row r="185" spans="1:11" x14ac:dyDescent="0.2">
      <c r="A185" s="1" t="s">
        <v>309</v>
      </c>
      <c r="B185">
        <v>4.3</v>
      </c>
      <c r="C185" s="1" t="s">
        <v>493</v>
      </c>
      <c r="D185" s="1" t="s">
        <v>464</v>
      </c>
      <c r="E185" s="1" t="str">
        <f>VLOOKUP(playstore_apps_base_stats[[#This Row],[App]],playstore_apps_adv_stats!A185:B448,2, FALSE)</f>
        <v>Business</v>
      </c>
      <c r="F185" s="1">
        <f>VLOOKUP(playstore_apps_base_stats[[#This Row],[App]],playstore_apps_adv_stats!A185:C448,3,FALSE)</f>
        <v>1002861</v>
      </c>
      <c r="G185" s="1">
        <f>VLOOKUP(playstore_apps_base_stats[[#This Row],[App]],playstore_apps_adv_stats!A185:D448,4,FALSE)</f>
        <v>100000000</v>
      </c>
      <c r="H185" s="1" t="str">
        <f>INDEX(playstore_apps_adv_stats!E185:E448,MATCH(playstore_apps_base_stats[[#This Row],[App]],playstore_apps_adv_stats[[#This Row],[App]],0))</f>
        <v>Free</v>
      </c>
      <c r="I185" s="1" t="str">
        <f>INDEX(playstore_apps_adv_stats!F185:F448,MATCH(playstore_apps_base_stats[[#This Row],[App]],playstore_apps_adv_stats[[#This Row],[App]],0))</f>
        <v>Everyone</v>
      </c>
      <c r="J185" s="3">
        <f>INDEX(playstore_apps_adv_stats!G185:G448,MATCH(playstore_apps_base_stats[[#This Row],[App]],playstore_apps_adv_stats[[#This Row],[App]],0))</f>
        <v>43314</v>
      </c>
      <c r="K185" s="1" t="str">
        <f>INDEX(playstore_apps_adv_stats!H185:H448,MATCH(playstore_apps_base_stats[[#This Row],[App]],playstore_apps_adv_stats[[#This Row],[App]],0))</f>
        <v>9.7.14188</v>
      </c>
    </row>
    <row r="186" spans="1:11" x14ac:dyDescent="0.2">
      <c r="A186" s="1" t="s">
        <v>311</v>
      </c>
      <c r="B186">
        <v>3.9</v>
      </c>
      <c r="C186" s="1" t="s">
        <v>546</v>
      </c>
      <c r="D186" s="1" t="s">
        <v>450</v>
      </c>
      <c r="E186" s="1" t="str">
        <f>VLOOKUP(playstore_apps_base_stats[[#This Row],[App]],playstore_apps_adv_stats!A186:B449,2, FALSE)</f>
        <v>Business</v>
      </c>
      <c r="F186" s="1">
        <f>VLOOKUP(playstore_apps_base_stats[[#This Row],[App]],playstore_apps_adv_stats!A186:C449,3,FALSE)</f>
        <v>16589</v>
      </c>
      <c r="G186" s="1">
        <f>VLOOKUP(playstore_apps_base_stats[[#This Row],[App]],playstore_apps_adv_stats!A186:D449,4,FALSE)</f>
        <v>1000000</v>
      </c>
      <c r="H186" s="1" t="str">
        <f>INDEX(playstore_apps_adv_stats!E186:E449,MATCH(playstore_apps_base_stats[[#This Row],[App]],playstore_apps_adv_stats[[#This Row],[App]],0))</f>
        <v>Free</v>
      </c>
      <c r="I186" s="1" t="str">
        <f>INDEX(playstore_apps_adv_stats!F186:F449,MATCH(playstore_apps_base_stats[[#This Row],[App]],playstore_apps_adv_stats[[#This Row],[App]],0))</f>
        <v>Everyone</v>
      </c>
      <c r="J186" s="3">
        <f>INDEX(playstore_apps_adv_stats!G186:G449,MATCH(playstore_apps_base_stats[[#This Row],[App]],playstore_apps_adv_stats[[#This Row],[App]],0))</f>
        <v>43265</v>
      </c>
      <c r="K186" s="1" t="str">
        <f>INDEX(playstore_apps_adv_stats!H186:H449,MATCH(playstore_apps_base_stats[[#This Row],[App]],playstore_apps_adv_stats[[#This Row],[App]],0))</f>
        <v>4.9.10</v>
      </c>
    </row>
    <row r="187" spans="1:11" x14ac:dyDescent="0.2">
      <c r="A187" s="1" t="s">
        <v>313</v>
      </c>
      <c r="B187">
        <v>4.8</v>
      </c>
      <c r="C187" s="1" t="s">
        <v>453</v>
      </c>
      <c r="D187" s="1" t="s">
        <v>506</v>
      </c>
      <c r="E187" s="1" t="str">
        <f>VLOOKUP(playstore_apps_base_stats[[#This Row],[App]],playstore_apps_adv_stats!A187:B450,2, FALSE)</f>
        <v>Business</v>
      </c>
      <c r="F187" s="1">
        <f>VLOOKUP(playstore_apps_base_stats[[#This Row],[App]],playstore_apps_adv_stats!A187:C450,3,FALSE)</f>
        <v>148945</v>
      </c>
      <c r="G187" s="1">
        <f>VLOOKUP(playstore_apps_base_stats[[#This Row],[App]],playstore_apps_adv_stats!A187:D450,4,FALSE)</f>
        <v>1000000</v>
      </c>
      <c r="H187" s="1" t="str">
        <f>INDEX(playstore_apps_adv_stats!E187:E450,MATCH(playstore_apps_base_stats[[#This Row],[App]],playstore_apps_adv_stats[[#This Row],[App]],0))</f>
        <v>Free</v>
      </c>
      <c r="I187" s="1" t="str">
        <f>INDEX(playstore_apps_adv_stats!F187:F450,MATCH(playstore_apps_base_stats[[#This Row],[App]],playstore_apps_adv_stats[[#This Row],[App]],0))</f>
        <v>Everyone</v>
      </c>
      <c r="J187" s="3">
        <f>INDEX(playstore_apps_adv_stats!G187:G450,MATCH(playstore_apps_base_stats[[#This Row],[App]],playstore_apps_adv_stats[[#This Row],[App]],0))</f>
        <v>43300</v>
      </c>
      <c r="K187" s="1" t="str">
        <f>INDEX(playstore_apps_adv_stats!H187:H450,MATCH(playstore_apps_base_stats[[#This Row],[App]],playstore_apps_adv_stats[[#This Row],[App]],0))</f>
        <v>5.2.8</v>
      </c>
    </row>
    <row r="188" spans="1:11" x14ac:dyDescent="0.2">
      <c r="A188" s="1" t="s">
        <v>315</v>
      </c>
      <c r="B188">
        <v>4.5</v>
      </c>
      <c r="C188" s="1" t="s">
        <v>509</v>
      </c>
      <c r="D188" s="1" t="s">
        <v>464</v>
      </c>
      <c r="E188" s="1" t="str">
        <f>VLOOKUP(playstore_apps_base_stats[[#This Row],[App]],playstore_apps_adv_stats!A188:B451,2, FALSE)</f>
        <v>Business</v>
      </c>
      <c r="F188" s="1">
        <f>VLOOKUP(playstore_apps_base_stats[[#This Row],[App]],playstore_apps_adv_stats!A188:C451,3,FALSE)</f>
        <v>4458</v>
      </c>
      <c r="G188" s="1">
        <f>VLOOKUP(playstore_apps_base_stats[[#This Row],[App]],playstore_apps_adv_stats!A188:D451,4,FALSE)</f>
        <v>500000</v>
      </c>
      <c r="H188" s="1" t="str">
        <f>INDEX(playstore_apps_adv_stats!E188:E451,MATCH(playstore_apps_base_stats[[#This Row],[App]],playstore_apps_adv_stats[[#This Row],[App]],0))</f>
        <v>Free</v>
      </c>
      <c r="I188" s="1" t="str">
        <f>INDEX(playstore_apps_adv_stats!F188:F451,MATCH(playstore_apps_base_stats[[#This Row],[App]],playstore_apps_adv_stats[[#This Row],[App]],0))</f>
        <v>Everyone</v>
      </c>
      <c r="J188" s="3">
        <f>INDEX(playstore_apps_adv_stats!G188:G451,MATCH(playstore_apps_base_stats[[#This Row],[App]],playstore_apps_adv_stats[[#This Row],[App]],0))</f>
        <v>43289</v>
      </c>
      <c r="K188" s="1" t="str">
        <f>INDEX(playstore_apps_adv_stats!H188:H451,MATCH(playstore_apps_base_stats[[#This Row],[App]],playstore_apps_adv_stats[[#This Row],[App]],0))</f>
        <v>3.3</v>
      </c>
    </row>
    <row r="189" spans="1:11" x14ac:dyDescent="0.2">
      <c r="A189" s="1" t="s">
        <v>317</v>
      </c>
      <c r="B189">
        <v>4.4000000000000004</v>
      </c>
      <c r="C189" s="1" t="s">
        <v>515</v>
      </c>
      <c r="D189" s="1" t="s">
        <v>464</v>
      </c>
      <c r="E189" s="1" t="str">
        <f>VLOOKUP(playstore_apps_base_stats[[#This Row],[App]],playstore_apps_adv_stats!A189:B452,2, FALSE)</f>
        <v>Business</v>
      </c>
      <c r="F189" s="1">
        <f>VLOOKUP(playstore_apps_base_stats[[#This Row],[App]],playstore_apps_adv_stats!A189:C452,3,FALSE)</f>
        <v>62272</v>
      </c>
      <c r="G189" s="1">
        <f>VLOOKUP(playstore_apps_base_stats[[#This Row],[App]],playstore_apps_adv_stats!A189:D452,4,FALSE)</f>
        <v>10000000</v>
      </c>
      <c r="H189" s="1" t="str">
        <f>INDEX(playstore_apps_adv_stats!E189:E452,MATCH(playstore_apps_base_stats[[#This Row],[App]],playstore_apps_adv_stats[[#This Row],[App]],0))</f>
        <v>Free</v>
      </c>
      <c r="I189" s="1" t="str">
        <f>INDEX(playstore_apps_adv_stats!F189:F452,MATCH(playstore_apps_base_stats[[#This Row],[App]],playstore_apps_adv_stats[[#This Row],[App]],0))</f>
        <v>Everyone</v>
      </c>
      <c r="J189" s="3">
        <f>INDEX(playstore_apps_adv_stats!G189:G452,MATCH(playstore_apps_base_stats[[#This Row],[App]],playstore_apps_adv_stats[[#This Row],[App]],0))</f>
        <v>43277</v>
      </c>
      <c r="K189" s="1" t="str">
        <f>INDEX(playstore_apps_adv_stats!H189:H452,MATCH(playstore_apps_base_stats[[#This Row],[App]],playstore_apps_adv_stats[[#This Row],[App]],0))</f>
        <v>3.550.2</v>
      </c>
    </row>
    <row r="190" spans="1:11" x14ac:dyDescent="0.2">
      <c r="A190" s="1" t="s">
        <v>319</v>
      </c>
      <c r="B190">
        <v>4</v>
      </c>
      <c r="C190" s="1" t="s">
        <v>465</v>
      </c>
      <c r="D190" s="1" t="s">
        <v>450</v>
      </c>
      <c r="E190" s="1" t="str">
        <f>VLOOKUP(playstore_apps_base_stats[[#This Row],[App]],playstore_apps_adv_stats!A190:B453,2, FALSE)</f>
        <v>Business</v>
      </c>
      <c r="F190" s="1">
        <f>VLOOKUP(playstore_apps_base_stats[[#This Row],[App]],playstore_apps_adv_stats!A190:C453,3,FALSE)</f>
        <v>8941</v>
      </c>
      <c r="G190" s="1">
        <f>VLOOKUP(playstore_apps_base_stats[[#This Row],[App]],playstore_apps_adv_stats!A190:D453,4,FALSE)</f>
        <v>5000000</v>
      </c>
      <c r="H190" s="1" t="str">
        <f>INDEX(playstore_apps_adv_stats!E190:E453,MATCH(playstore_apps_base_stats[[#This Row],[App]],playstore_apps_adv_stats[[#This Row],[App]],0))</f>
        <v>Free</v>
      </c>
      <c r="I190" s="1" t="str">
        <f>INDEX(playstore_apps_adv_stats!F190:F453,MATCH(playstore_apps_base_stats[[#This Row],[App]],playstore_apps_adv_stats[[#This Row],[App]],0))</f>
        <v>Everyone</v>
      </c>
      <c r="J190" s="3">
        <f>INDEX(playstore_apps_adv_stats!G190:G453,MATCH(playstore_apps_base_stats[[#This Row],[App]],playstore_apps_adv_stats[[#This Row],[App]],0))</f>
        <v>43312</v>
      </c>
      <c r="K190" s="1" t="str">
        <f>INDEX(playstore_apps_adv_stats!H190:H453,MATCH(playstore_apps_base_stats[[#This Row],[App]],playstore_apps_adv_stats[[#This Row],[App]],0))</f>
        <v>4.6.30</v>
      </c>
    </row>
    <row r="191" spans="1:11" x14ac:dyDescent="0.2">
      <c r="A191" s="1" t="s">
        <v>321</v>
      </c>
      <c r="B191">
        <v>4.3</v>
      </c>
      <c r="C191" s="1" t="s">
        <v>468</v>
      </c>
      <c r="D191" s="1" t="s">
        <v>533</v>
      </c>
      <c r="E191" s="1" t="str">
        <f>VLOOKUP(playstore_apps_base_stats[[#This Row],[App]],playstore_apps_adv_stats!A191:B454,2, FALSE)</f>
        <v>Business</v>
      </c>
      <c r="F191" s="1">
        <f>VLOOKUP(playstore_apps_base_stats[[#This Row],[App]],playstore_apps_adv_stats!A191:C454,3,FALSE)</f>
        <v>46353</v>
      </c>
      <c r="G191" s="1">
        <f>VLOOKUP(playstore_apps_base_stats[[#This Row],[App]],playstore_apps_adv_stats!A191:D454,4,FALSE)</f>
        <v>1000000</v>
      </c>
      <c r="H191" s="1" t="str">
        <f>INDEX(playstore_apps_adv_stats!E191:E454,MATCH(playstore_apps_base_stats[[#This Row],[App]],playstore_apps_adv_stats[[#This Row],[App]],0))</f>
        <v>Free</v>
      </c>
      <c r="I191" s="1" t="str">
        <f>INDEX(playstore_apps_adv_stats!F191:F454,MATCH(playstore_apps_base_stats[[#This Row],[App]],playstore_apps_adv_stats[[#This Row],[App]],0))</f>
        <v>Everyone</v>
      </c>
      <c r="J191" s="3">
        <f>INDEX(playstore_apps_adv_stats!G191:G454,MATCH(playstore_apps_base_stats[[#This Row],[App]],playstore_apps_adv_stats[[#This Row],[App]],0))</f>
        <v>42473</v>
      </c>
      <c r="K191" s="1" t="str">
        <f>INDEX(playstore_apps_adv_stats!H191:H454,MATCH(playstore_apps_base_stats[[#This Row],[App]],playstore_apps_adv_stats[[#This Row],[App]],0))</f>
        <v>2.8</v>
      </c>
    </row>
    <row r="192" spans="1:11" x14ac:dyDescent="0.2">
      <c r="A192" s="1" t="s">
        <v>322</v>
      </c>
      <c r="B192">
        <v>4</v>
      </c>
      <c r="C192" s="1" t="s">
        <v>20</v>
      </c>
      <c r="D192" s="1" t="s">
        <v>20</v>
      </c>
      <c r="E192" s="1" t="str">
        <f>VLOOKUP(playstore_apps_base_stats[[#This Row],[App]],playstore_apps_adv_stats!A192:B455,2, FALSE)</f>
        <v>Business</v>
      </c>
      <c r="F192" s="1">
        <f>VLOOKUP(playstore_apps_base_stats[[#This Row],[App]],playstore_apps_adv_stats!A192:C455,3,FALSE)</f>
        <v>1279184</v>
      </c>
      <c r="G192" s="1">
        <f>VLOOKUP(playstore_apps_base_stats[[#This Row],[App]],playstore_apps_adv_stats!A192:D455,4,FALSE)</f>
        <v>50000000</v>
      </c>
      <c r="H192" s="1" t="str">
        <f>INDEX(playstore_apps_adv_stats!E192:E455,MATCH(playstore_apps_base_stats[[#This Row],[App]],playstore_apps_adv_stats[[#This Row],[App]],0))</f>
        <v>Free</v>
      </c>
      <c r="I192" s="1" t="str">
        <f>INDEX(playstore_apps_adv_stats!F192:F455,MATCH(playstore_apps_base_stats[[#This Row],[App]],playstore_apps_adv_stats[[#This Row],[App]],0))</f>
        <v>Everyone</v>
      </c>
      <c r="J192" s="3">
        <f>INDEX(playstore_apps_adv_stats!G192:G455,MATCH(playstore_apps_base_stats[[#This Row],[App]],playstore_apps_adv_stats[[#This Row],[App]],0))</f>
        <v>43314</v>
      </c>
      <c r="K192" s="1" t="str">
        <f>INDEX(playstore_apps_adv_stats!H192:H455,MATCH(playstore_apps_base_stats[[#This Row],[App]],playstore_apps_adv_stats[[#This Row],[App]],0))</f>
        <v>Varies with device</v>
      </c>
    </row>
    <row r="193" spans="1:11" x14ac:dyDescent="0.2">
      <c r="A193" s="1" t="s">
        <v>323</v>
      </c>
      <c r="B193">
        <v>4.2</v>
      </c>
      <c r="C193" s="1" t="s">
        <v>20</v>
      </c>
      <c r="D193" s="1" t="s">
        <v>20</v>
      </c>
      <c r="E193" s="1" t="str">
        <f>VLOOKUP(playstore_apps_base_stats[[#This Row],[App]],playstore_apps_adv_stats!A193:B456,2, FALSE)</f>
        <v>Business</v>
      </c>
      <c r="F193" s="1">
        <f>VLOOKUP(playstore_apps_base_stats[[#This Row],[App]],playstore_apps_adv_stats!A193:C456,3,FALSE)</f>
        <v>88073</v>
      </c>
      <c r="G193" s="1">
        <f>VLOOKUP(playstore_apps_base_stats[[#This Row],[App]],playstore_apps_adv_stats!A193:D456,4,FALSE)</f>
        <v>10000000</v>
      </c>
      <c r="H193" s="1" t="str">
        <f>INDEX(playstore_apps_adv_stats!E193:E456,MATCH(playstore_apps_base_stats[[#This Row],[App]],playstore_apps_adv_stats[[#This Row],[App]],0))</f>
        <v>Free</v>
      </c>
      <c r="I193" s="1" t="str">
        <f>INDEX(playstore_apps_adv_stats!F193:F456,MATCH(playstore_apps_base_stats[[#This Row],[App]],playstore_apps_adv_stats[[#This Row],[App]],0))</f>
        <v>Everyone</v>
      </c>
      <c r="J193" s="3">
        <f>INDEX(playstore_apps_adv_stats!G193:G456,MATCH(playstore_apps_base_stats[[#This Row],[App]],playstore_apps_adv_stats[[#This Row],[App]],0))</f>
        <v>43290</v>
      </c>
      <c r="K193" s="1" t="str">
        <f>INDEX(playstore_apps_adv_stats!H193:H456,MATCH(playstore_apps_base_stats[[#This Row],[App]],playstore_apps_adv_stats[[#This Row],[App]],0))</f>
        <v>Varies with device</v>
      </c>
    </row>
    <row r="194" spans="1:11" x14ac:dyDescent="0.2">
      <c r="A194" s="1" t="s">
        <v>324</v>
      </c>
      <c r="B194">
        <v>4.5</v>
      </c>
      <c r="C194" s="1" t="s">
        <v>20</v>
      </c>
      <c r="D194" s="1" t="s">
        <v>547</v>
      </c>
      <c r="E194" s="1" t="str">
        <f>VLOOKUP(playstore_apps_base_stats[[#This Row],[App]],playstore_apps_adv_stats!A194:B457,2, FALSE)</f>
        <v>Business</v>
      </c>
      <c r="F194" s="1">
        <f>VLOOKUP(playstore_apps_base_stats[[#This Row],[App]],playstore_apps_adv_stats!A194:C457,3,FALSE)</f>
        <v>67000</v>
      </c>
      <c r="G194" s="1">
        <f>VLOOKUP(playstore_apps_base_stats[[#This Row],[App]],playstore_apps_adv_stats!A194:D457,4,FALSE)</f>
        <v>1000000</v>
      </c>
      <c r="H194" s="1" t="str">
        <f>INDEX(playstore_apps_adv_stats!E194:E457,MATCH(playstore_apps_base_stats[[#This Row],[App]],playstore_apps_adv_stats[[#This Row],[App]],0))</f>
        <v>Free</v>
      </c>
      <c r="I194" s="1" t="str">
        <f>INDEX(playstore_apps_adv_stats!F194:F457,MATCH(playstore_apps_base_stats[[#This Row],[App]],playstore_apps_adv_stats[[#This Row],[App]],0))</f>
        <v>Everyone</v>
      </c>
      <c r="J194" s="3">
        <f>INDEX(playstore_apps_adv_stats!G194:G457,MATCH(playstore_apps_base_stats[[#This Row],[App]],playstore_apps_adv_stats[[#This Row],[App]],0))</f>
        <v>43298</v>
      </c>
      <c r="K194" s="1" t="str">
        <f>INDEX(playstore_apps_adv_stats!H194:H457,MATCH(playstore_apps_base_stats[[#This Row],[App]],playstore_apps_adv_stats[[#This Row],[App]],0))</f>
        <v>Varies with device</v>
      </c>
    </row>
    <row r="195" spans="1:11" x14ac:dyDescent="0.2">
      <c r="A195" s="1" t="s">
        <v>325</v>
      </c>
      <c r="B195">
        <v>4.2</v>
      </c>
      <c r="C195" s="1" t="s">
        <v>20</v>
      </c>
      <c r="D195" s="1" t="s">
        <v>20</v>
      </c>
      <c r="E195" s="1" t="str">
        <f>VLOOKUP(playstore_apps_base_stats[[#This Row],[App]],playstore_apps_adv_stats!A195:B458,2, FALSE)</f>
        <v>Business</v>
      </c>
      <c r="F195" s="1">
        <f>VLOOKUP(playstore_apps_base_stats[[#This Row],[App]],playstore_apps_adv_stats!A195:C458,3,FALSE)</f>
        <v>159872</v>
      </c>
      <c r="G195" s="1">
        <f>VLOOKUP(playstore_apps_base_stats[[#This Row],[App]],playstore_apps_adv_stats!A195:D458,4,FALSE)</f>
        <v>10000000</v>
      </c>
      <c r="H195" s="1" t="str">
        <f>INDEX(playstore_apps_adv_stats!E195:E458,MATCH(playstore_apps_base_stats[[#This Row],[App]],playstore_apps_adv_stats[[#This Row],[App]],0))</f>
        <v>Free</v>
      </c>
      <c r="I195" s="1" t="str">
        <f>INDEX(playstore_apps_adv_stats!F195:F458,MATCH(playstore_apps_base_stats[[#This Row],[App]],playstore_apps_adv_stats[[#This Row],[App]],0))</f>
        <v>Everyone</v>
      </c>
      <c r="J195" s="3">
        <f>INDEX(playstore_apps_adv_stats!G195:G458,MATCH(playstore_apps_base_stats[[#This Row],[App]],playstore_apps_adv_stats[[#This Row],[App]],0))</f>
        <v>43312</v>
      </c>
      <c r="K195" s="1" t="str">
        <f>INDEX(playstore_apps_adv_stats!H195:H458,MATCH(playstore_apps_base_stats[[#This Row],[App]],playstore_apps_adv_stats[[#This Row],[App]],0))</f>
        <v>Varies with device</v>
      </c>
    </row>
    <row r="196" spans="1:11" x14ac:dyDescent="0.2">
      <c r="A196" s="1" t="s">
        <v>326</v>
      </c>
      <c r="B196">
        <v>4.2</v>
      </c>
      <c r="C196" s="1" t="s">
        <v>548</v>
      </c>
      <c r="D196" s="1" t="s">
        <v>464</v>
      </c>
      <c r="E196" s="1" t="str">
        <f>VLOOKUP(playstore_apps_base_stats[[#This Row],[App]],playstore_apps_adv_stats!A196:B459,2, FALSE)</f>
        <v>Business</v>
      </c>
      <c r="F196" s="1">
        <f>VLOOKUP(playstore_apps_base_stats[[#This Row],[App]],playstore_apps_adv_stats!A196:C459,3,FALSE)</f>
        <v>30847</v>
      </c>
      <c r="G196" s="1">
        <f>VLOOKUP(playstore_apps_base_stats[[#This Row],[App]],playstore_apps_adv_stats!A196:D459,4,FALSE)</f>
        <v>5000000</v>
      </c>
      <c r="H196" s="1" t="str">
        <f>INDEX(playstore_apps_adv_stats!E196:E459,MATCH(playstore_apps_base_stats[[#This Row],[App]],playstore_apps_adv_stats[[#This Row],[App]],0))</f>
        <v>Free</v>
      </c>
      <c r="I196" s="1" t="str">
        <f>INDEX(playstore_apps_adv_stats!F196:F459,MATCH(playstore_apps_base_stats[[#This Row],[App]],playstore_apps_adv_stats[[#This Row],[App]],0))</f>
        <v>Everyone</v>
      </c>
      <c r="J196" s="3">
        <f>INDEX(playstore_apps_adv_stats!G196:G459,MATCH(playstore_apps_base_stats[[#This Row],[App]],playstore_apps_adv_stats[[#This Row],[App]],0))</f>
        <v>43139</v>
      </c>
      <c r="K196" s="1" t="str">
        <f>INDEX(playstore_apps_adv_stats!H196:H459,MATCH(playstore_apps_base_stats[[#This Row],[App]],playstore_apps_adv_stats[[#This Row],[App]],0))</f>
        <v>7.3.21</v>
      </c>
    </row>
    <row r="197" spans="1:11" x14ac:dyDescent="0.2">
      <c r="A197" s="1" t="s">
        <v>328</v>
      </c>
      <c r="B197">
        <v>4.5999999999999996</v>
      </c>
      <c r="C197" s="1" t="s">
        <v>528</v>
      </c>
      <c r="D197" s="1" t="s">
        <v>466</v>
      </c>
      <c r="E197" s="1" t="str">
        <f>VLOOKUP(playstore_apps_base_stats[[#This Row],[App]],playstore_apps_adv_stats!A197:B460,2, FALSE)</f>
        <v>Business</v>
      </c>
      <c r="F197" s="1">
        <f>VLOOKUP(playstore_apps_base_stats[[#This Row],[App]],playstore_apps_adv_stats!A197:C460,3,FALSE)</f>
        <v>188841</v>
      </c>
      <c r="G197" s="1">
        <f>VLOOKUP(playstore_apps_base_stats[[#This Row],[App]],playstore_apps_adv_stats!A197:D460,4,FALSE)</f>
        <v>5000000</v>
      </c>
      <c r="H197" s="1" t="str">
        <f>INDEX(playstore_apps_adv_stats!E197:E460,MATCH(playstore_apps_base_stats[[#This Row],[App]],playstore_apps_adv_stats[[#This Row],[App]],0))</f>
        <v>Free</v>
      </c>
      <c r="I197" s="1" t="str">
        <f>INDEX(playstore_apps_adv_stats!F197:F460,MATCH(playstore_apps_base_stats[[#This Row],[App]],playstore_apps_adv_stats[[#This Row],[App]],0))</f>
        <v>Everyone</v>
      </c>
      <c r="J197" s="3">
        <f>INDEX(playstore_apps_adv_stats!G197:G460,MATCH(playstore_apps_base_stats[[#This Row],[App]],playstore_apps_adv_stats[[#This Row],[App]],0))</f>
        <v>43272</v>
      </c>
      <c r="K197" s="1" t="str">
        <f>INDEX(playstore_apps_adv_stats!H197:H460,MATCH(playstore_apps_base_stats[[#This Row],[App]],playstore_apps_adv_stats[[#This Row],[App]],0))</f>
        <v>1.1.13</v>
      </c>
    </row>
    <row r="198" spans="1:11" x14ac:dyDescent="0.2">
      <c r="A198" s="1" t="s">
        <v>330</v>
      </c>
      <c r="B198">
        <v>4.0999999999999996</v>
      </c>
      <c r="C198" s="1" t="s">
        <v>20</v>
      </c>
      <c r="D198" s="1" t="s">
        <v>20</v>
      </c>
      <c r="E198" s="1" t="str">
        <f>VLOOKUP(playstore_apps_base_stats[[#This Row],[App]],playstore_apps_adv_stats!A198:B461,2, FALSE)</f>
        <v>Business</v>
      </c>
      <c r="F198" s="1">
        <f>VLOOKUP(playstore_apps_base_stats[[#This Row],[App]],playstore_apps_adv_stats!A198:C461,3,FALSE)</f>
        <v>11622</v>
      </c>
      <c r="G198" s="1">
        <f>VLOOKUP(playstore_apps_base_stats[[#This Row],[App]],playstore_apps_adv_stats!A198:D461,4,FALSE)</f>
        <v>5000000</v>
      </c>
      <c r="H198" s="1" t="str">
        <f>INDEX(playstore_apps_adv_stats!E198:E461,MATCH(playstore_apps_base_stats[[#This Row],[App]],playstore_apps_adv_stats[[#This Row],[App]],0))</f>
        <v>Free</v>
      </c>
      <c r="I198" s="1" t="str">
        <f>INDEX(playstore_apps_adv_stats!F198:F461,MATCH(playstore_apps_base_stats[[#This Row],[App]],playstore_apps_adv_stats[[#This Row],[App]],0))</f>
        <v>Everyone</v>
      </c>
      <c r="J198" s="3">
        <f>INDEX(playstore_apps_adv_stats!G198:G461,MATCH(playstore_apps_base_stats[[#This Row],[App]],playstore_apps_adv_stats[[#This Row],[App]],0))</f>
        <v>43307</v>
      </c>
      <c r="K198" s="1" t="str">
        <f>INDEX(playstore_apps_adv_stats!H198:H461,MATCH(playstore_apps_base_stats[[#This Row],[App]],playstore_apps_adv_stats[[#This Row],[App]],0))</f>
        <v>Varies with device</v>
      </c>
    </row>
    <row r="199" spans="1:11" x14ac:dyDescent="0.2">
      <c r="A199" s="1" t="s">
        <v>331</v>
      </c>
      <c r="B199">
        <v>4.5999999999999996</v>
      </c>
      <c r="C199" s="1" t="s">
        <v>20</v>
      </c>
      <c r="D199" s="1" t="s">
        <v>20</v>
      </c>
      <c r="E199" s="1" t="str">
        <f>VLOOKUP(playstore_apps_base_stats[[#This Row],[App]],playstore_apps_adv_stats!A199:B462,2, FALSE)</f>
        <v>Business</v>
      </c>
      <c r="F199" s="1">
        <f>VLOOKUP(playstore_apps_base_stats[[#This Row],[App]],playstore_apps_adv_stats!A199:C462,3,FALSE)</f>
        <v>95912</v>
      </c>
      <c r="G199" s="1">
        <f>VLOOKUP(playstore_apps_base_stats[[#This Row],[App]],playstore_apps_adv_stats!A199:D462,4,FALSE)</f>
        <v>5000000</v>
      </c>
      <c r="H199" s="1" t="str">
        <f>INDEX(playstore_apps_adv_stats!E199:E462,MATCH(playstore_apps_base_stats[[#This Row],[App]],playstore_apps_adv_stats[[#This Row],[App]],0))</f>
        <v>Free</v>
      </c>
      <c r="I199" s="1" t="str">
        <f>INDEX(playstore_apps_adv_stats!F199:F462,MATCH(playstore_apps_base_stats[[#This Row],[App]],playstore_apps_adv_stats[[#This Row],[App]],0))</f>
        <v>Everyone</v>
      </c>
      <c r="J199" s="3">
        <f>INDEX(playstore_apps_adv_stats!G199:G462,MATCH(playstore_apps_base_stats[[#This Row],[App]],playstore_apps_adv_stats[[#This Row],[App]],0))</f>
        <v>43311</v>
      </c>
      <c r="K199" s="1" t="str">
        <f>INDEX(playstore_apps_adv_stats!H199:H462,MATCH(playstore_apps_base_stats[[#This Row],[App]],playstore_apps_adv_stats[[#This Row],[App]],0))</f>
        <v>Varies with device</v>
      </c>
    </row>
    <row r="200" spans="1:11" x14ac:dyDescent="0.2">
      <c r="A200" s="1" t="s">
        <v>332</v>
      </c>
      <c r="B200">
        <v>3.1</v>
      </c>
      <c r="C200" s="1" t="s">
        <v>549</v>
      </c>
      <c r="D200" s="1" t="s">
        <v>496</v>
      </c>
      <c r="E200" s="1" t="str">
        <f>VLOOKUP(playstore_apps_base_stats[[#This Row],[App]],playstore_apps_adv_stats!A200:B463,2, FALSE)</f>
        <v>Business</v>
      </c>
      <c r="F200" s="1">
        <f>VLOOKUP(playstore_apps_base_stats[[#This Row],[App]],playstore_apps_adv_stats!A200:C463,3,FALSE)</f>
        <v>4034</v>
      </c>
      <c r="G200" s="1">
        <f>VLOOKUP(playstore_apps_base_stats[[#This Row],[App]],playstore_apps_adv_stats!A200:D463,4,FALSE)</f>
        <v>100000</v>
      </c>
      <c r="H200" s="1" t="str">
        <f>INDEX(playstore_apps_adv_stats!E200:E463,MATCH(playstore_apps_base_stats[[#This Row],[App]],playstore_apps_adv_stats[[#This Row],[App]],0))</f>
        <v>Free</v>
      </c>
      <c r="I200" s="1" t="str">
        <f>INDEX(playstore_apps_adv_stats!F200:F463,MATCH(playstore_apps_base_stats[[#This Row],[App]],playstore_apps_adv_stats[[#This Row],[App]],0))</f>
        <v>Everyone</v>
      </c>
      <c r="J200" s="3">
        <f>INDEX(playstore_apps_adv_stats!G200:G463,MATCH(playstore_apps_base_stats[[#This Row],[App]],playstore_apps_adv_stats[[#This Row],[App]],0))</f>
        <v>42258</v>
      </c>
      <c r="K200" s="1" t="str">
        <f>INDEX(playstore_apps_adv_stats!H200:H463,MATCH(playstore_apps_base_stats[[#This Row],[App]],playstore_apps_adv_stats[[#This Row],[App]],0))</f>
        <v>3.0.1.11 (Build 311)</v>
      </c>
    </row>
    <row r="201" spans="1:11" x14ac:dyDescent="0.2">
      <c r="A201" s="1" t="s">
        <v>334</v>
      </c>
      <c r="B201">
        <v>3.9</v>
      </c>
      <c r="C201" s="1" t="s">
        <v>505</v>
      </c>
      <c r="D201" s="1" t="s">
        <v>464</v>
      </c>
      <c r="E201" s="1" t="str">
        <f>VLOOKUP(playstore_apps_base_stats[[#This Row],[App]],playstore_apps_adv_stats!A201:B464,2, FALSE)</f>
        <v>Business</v>
      </c>
      <c r="F201" s="1">
        <f>VLOOKUP(playstore_apps_base_stats[[#This Row],[App]],playstore_apps_adv_stats!A201:C464,3,FALSE)</f>
        <v>45964</v>
      </c>
      <c r="G201" s="1">
        <f>VLOOKUP(playstore_apps_base_stats[[#This Row],[App]],playstore_apps_adv_stats!A201:D464,4,FALSE)</f>
        <v>1000000</v>
      </c>
      <c r="H201" s="1" t="str">
        <f>INDEX(playstore_apps_adv_stats!E201:E464,MATCH(playstore_apps_base_stats[[#This Row],[App]],playstore_apps_adv_stats[[#This Row],[App]],0))</f>
        <v>Free</v>
      </c>
      <c r="I201" s="1" t="str">
        <f>INDEX(playstore_apps_adv_stats!F201:F464,MATCH(playstore_apps_base_stats[[#This Row],[App]],playstore_apps_adv_stats[[#This Row],[App]],0))</f>
        <v>Everyone</v>
      </c>
      <c r="J201" s="3">
        <f>INDEX(playstore_apps_adv_stats!G201:G464,MATCH(playstore_apps_base_stats[[#This Row],[App]],playstore_apps_adv_stats[[#This Row],[App]],0))</f>
        <v>43299</v>
      </c>
      <c r="K201" s="1" t="str">
        <f>INDEX(playstore_apps_adv_stats!H201:H464,MATCH(playstore_apps_base_stats[[#This Row],[App]],playstore_apps_adv_stats[[#This Row],[App]],0))</f>
        <v>5.1.5</v>
      </c>
    </row>
    <row r="202" spans="1:11" x14ac:dyDescent="0.2">
      <c r="A202" s="1" t="s">
        <v>336</v>
      </c>
      <c r="B202">
        <v>4.3</v>
      </c>
      <c r="C202" s="1" t="s">
        <v>20</v>
      </c>
      <c r="D202" s="1" t="s">
        <v>20</v>
      </c>
      <c r="E202" s="1" t="str">
        <f>VLOOKUP(playstore_apps_base_stats[[#This Row],[App]],playstore_apps_adv_stats!A202:B465,2, FALSE)</f>
        <v>Business</v>
      </c>
      <c r="F202" s="1">
        <f>VLOOKUP(playstore_apps_base_stats[[#This Row],[App]],playstore_apps_adv_stats!A202:C465,3,FALSE)</f>
        <v>14955</v>
      </c>
      <c r="G202" s="1">
        <f>VLOOKUP(playstore_apps_base_stats[[#This Row],[App]],playstore_apps_adv_stats!A202:D465,4,FALSE)</f>
        <v>1000000</v>
      </c>
      <c r="H202" s="1" t="str">
        <f>INDEX(playstore_apps_adv_stats!E202:E465,MATCH(playstore_apps_base_stats[[#This Row],[App]],playstore_apps_adv_stats[[#This Row],[App]],0))</f>
        <v>Free</v>
      </c>
      <c r="I202" s="1" t="str">
        <f>INDEX(playstore_apps_adv_stats!F202:F465,MATCH(playstore_apps_base_stats[[#This Row],[App]],playstore_apps_adv_stats[[#This Row],[App]],0))</f>
        <v>Everyone</v>
      </c>
      <c r="J202" s="3">
        <f>INDEX(playstore_apps_adv_stats!G202:G465,MATCH(playstore_apps_base_stats[[#This Row],[App]],playstore_apps_adv_stats[[#This Row],[App]],0))</f>
        <v>43311</v>
      </c>
      <c r="K202" s="1" t="str">
        <f>INDEX(playstore_apps_adv_stats!H202:H465,MATCH(playstore_apps_base_stats[[#This Row],[App]],playstore_apps_adv_stats[[#This Row],[App]],0))</f>
        <v>Varies with device</v>
      </c>
    </row>
    <row r="203" spans="1:11" x14ac:dyDescent="0.2">
      <c r="A203" s="1" t="s">
        <v>337</v>
      </c>
      <c r="B203">
        <v>4.0999999999999996</v>
      </c>
      <c r="C203" s="1" t="s">
        <v>451</v>
      </c>
      <c r="D203" s="1" t="s">
        <v>464</v>
      </c>
      <c r="E203" s="1" t="str">
        <f>VLOOKUP(playstore_apps_base_stats[[#This Row],[App]],playstore_apps_adv_stats!A203:B466,2, FALSE)</f>
        <v>Business</v>
      </c>
      <c r="F203" s="1">
        <f>VLOOKUP(playstore_apps_base_stats[[#This Row],[App]],playstore_apps_adv_stats!A203:C466,3,FALSE)</f>
        <v>6903</v>
      </c>
      <c r="G203" s="1">
        <f>VLOOKUP(playstore_apps_base_stats[[#This Row],[App]],playstore_apps_adv_stats!A203:D466,4,FALSE)</f>
        <v>1000000</v>
      </c>
      <c r="H203" s="1" t="str">
        <f>INDEX(playstore_apps_adv_stats!E203:E466,MATCH(playstore_apps_base_stats[[#This Row],[App]],playstore_apps_adv_stats[[#This Row],[App]],0))</f>
        <v>Free</v>
      </c>
      <c r="I203" s="1" t="str">
        <f>INDEX(playstore_apps_adv_stats!F203:F466,MATCH(playstore_apps_base_stats[[#This Row],[App]],playstore_apps_adv_stats[[#This Row],[App]],0))</f>
        <v>Everyone</v>
      </c>
      <c r="J203" s="3">
        <f>INDEX(playstore_apps_adv_stats!G203:G466,MATCH(playstore_apps_base_stats[[#This Row],[App]],playstore_apps_adv_stats[[#This Row],[App]],0))</f>
        <v>43291</v>
      </c>
      <c r="K203" s="1" t="str">
        <f>INDEX(playstore_apps_adv_stats!H203:H466,MATCH(playstore_apps_base_stats[[#This Row],[App]],playstore_apps_adv_stats[[#This Row],[App]],0))</f>
        <v>2.3.6</v>
      </c>
    </row>
    <row r="204" spans="1:11" x14ac:dyDescent="0.2">
      <c r="A204" s="1" t="s">
        <v>339</v>
      </c>
      <c r="B204">
        <v>4.4000000000000004</v>
      </c>
      <c r="C204" s="1" t="s">
        <v>469</v>
      </c>
      <c r="D204" s="1" t="s">
        <v>466</v>
      </c>
      <c r="E204" s="1" t="str">
        <f>VLOOKUP(playstore_apps_base_stats[[#This Row],[App]],playstore_apps_adv_stats!A204:B467,2, FALSE)</f>
        <v>Business</v>
      </c>
      <c r="F204" s="1">
        <f>VLOOKUP(playstore_apps_base_stats[[#This Row],[App]],playstore_apps_adv_stats!A204:C467,3,FALSE)</f>
        <v>31614</v>
      </c>
      <c r="G204" s="1">
        <f>VLOOKUP(playstore_apps_base_stats[[#This Row],[App]],playstore_apps_adv_stats!A204:D467,4,FALSE)</f>
        <v>10000000</v>
      </c>
      <c r="H204" s="1" t="str">
        <f>INDEX(playstore_apps_adv_stats!E204:E467,MATCH(playstore_apps_base_stats[[#This Row],[App]],playstore_apps_adv_stats[[#This Row],[App]],0))</f>
        <v>Free</v>
      </c>
      <c r="I204" s="1" t="str">
        <f>INDEX(playstore_apps_adv_stats!F204:F467,MATCH(playstore_apps_base_stats[[#This Row],[App]],playstore_apps_adv_stats[[#This Row],[App]],0))</f>
        <v>Everyone</v>
      </c>
      <c r="J204" s="3">
        <f>INDEX(playstore_apps_adv_stats!G204:G467,MATCH(playstore_apps_base_stats[[#This Row],[App]],playstore_apps_adv_stats[[#This Row],[App]],0))</f>
        <v>43301</v>
      </c>
      <c r="K204" s="1" t="str">
        <f>INDEX(playstore_apps_adv_stats!H204:H467,MATCH(playstore_apps_base_stats[[#This Row],[App]],playstore_apps_adv_stats[[#This Row],[App]],0))</f>
        <v>4.1.28165.0716</v>
      </c>
    </row>
    <row r="205" spans="1:11" x14ac:dyDescent="0.2">
      <c r="A205" s="1" t="s">
        <v>341</v>
      </c>
      <c r="B205">
        <v>4.0999999999999996</v>
      </c>
      <c r="C205" s="1" t="s">
        <v>20</v>
      </c>
      <c r="D205" s="1" t="s">
        <v>20</v>
      </c>
      <c r="E205" s="1" t="str">
        <f>VLOOKUP(playstore_apps_base_stats[[#This Row],[App]],playstore_apps_adv_stats!A205:B468,2, FALSE)</f>
        <v>Business</v>
      </c>
      <c r="F205" s="1">
        <f>VLOOKUP(playstore_apps_base_stats[[#This Row],[App]],playstore_apps_adv_stats!A205:C468,3,FALSE)</f>
        <v>23055</v>
      </c>
      <c r="G205" s="1">
        <f>VLOOKUP(playstore_apps_base_stats[[#This Row],[App]],playstore_apps_adv_stats!A205:D468,4,FALSE)</f>
        <v>5000000</v>
      </c>
      <c r="H205" s="1" t="str">
        <f>INDEX(playstore_apps_adv_stats!E205:E468,MATCH(playstore_apps_base_stats[[#This Row],[App]],playstore_apps_adv_stats[[#This Row],[App]],0))</f>
        <v>Free</v>
      </c>
      <c r="I205" s="1" t="str">
        <f>INDEX(playstore_apps_adv_stats!F205:F468,MATCH(playstore_apps_base_stats[[#This Row],[App]],playstore_apps_adv_stats[[#This Row],[App]],0))</f>
        <v>Everyone</v>
      </c>
      <c r="J205" s="3">
        <f>INDEX(playstore_apps_adv_stats!G205:G468,MATCH(playstore_apps_base_stats[[#This Row],[App]],playstore_apps_adv_stats[[#This Row],[App]],0))</f>
        <v>43259</v>
      </c>
      <c r="K205" s="1" t="str">
        <f>INDEX(playstore_apps_adv_stats!H205:H468,MATCH(playstore_apps_base_stats[[#This Row],[App]],playstore_apps_adv_stats[[#This Row],[App]],0))</f>
        <v>Varies with device</v>
      </c>
    </row>
    <row r="206" spans="1:11" x14ac:dyDescent="0.2">
      <c r="A206" s="1" t="s">
        <v>342</v>
      </c>
      <c r="B206">
        <v>4.0999999999999996</v>
      </c>
      <c r="C206" s="1" t="s">
        <v>20</v>
      </c>
      <c r="D206" s="1" t="s">
        <v>464</v>
      </c>
      <c r="E206" s="1" t="str">
        <f>VLOOKUP(playstore_apps_base_stats[[#This Row],[App]],playstore_apps_adv_stats!A206:B469,2, FALSE)</f>
        <v>Business</v>
      </c>
      <c r="F206" s="1">
        <f>VLOOKUP(playstore_apps_base_stats[[#This Row],[App]],playstore_apps_adv_stats!A206:C469,3,FALSE)</f>
        <v>19023</v>
      </c>
      <c r="G206" s="1">
        <f>VLOOKUP(playstore_apps_base_stats[[#This Row],[App]],playstore_apps_adv_stats!A206:D469,4,FALSE)</f>
        <v>1000000</v>
      </c>
      <c r="H206" s="1" t="str">
        <f>INDEX(playstore_apps_adv_stats!E206:E469,MATCH(playstore_apps_base_stats[[#This Row],[App]],playstore_apps_adv_stats[[#This Row],[App]],0))</f>
        <v>Free</v>
      </c>
      <c r="I206" s="1" t="str">
        <f>INDEX(playstore_apps_adv_stats!F206:F469,MATCH(playstore_apps_base_stats[[#This Row],[App]],playstore_apps_adv_stats[[#This Row],[App]],0))</f>
        <v>Everyone</v>
      </c>
      <c r="J206" s="3">
        <f>INDEX(playstore_apps_adv_stats!G206:G469,MATCH(playstore_apps_base_stats[[#This Row],[App]],playstore_apps_adv_stats[[#This Row],[App]],0))</f>
        <v>43313</v>
      </c>
      <c r="K206" s="1" t="str">
        <f>INDEX(playstore_apps_adv_stats!H206:H469,MATCH(playstore_apps_base_stats[[#This Row],[App]],playstore_apps_adv_stats[[#This Row],[App]],0))</f>
        <v>99.0.0.35.75</v>
      </c>
    </row>
    <row r="207" spans="1:11" x14ac:dyDescent="0.2">
      <c r="A207" s="1" t="s">
        <v>344</v>
      </c>
      <c r="B207">
        <v>4.5</v>
      </c>
      <c r="C207" s="1" t="s">
        <v>481</v>
      </c>
      <c r="D207" s="1" t="s">
        <v>466</v>
      </c>
      <c r="E207" s="1" t="str">
        <f>VLOOKUP(playstore_apps_base_stats[[#This Row],[App]],playstore_apps_adv_stats!A207:B470,2, FALSE)</f>
        <v>Business</v>
      </c>
      <c r="F207" s="1">
        <f>VLOOKUP(playstore_apps_base_stats[[#This Row],[App]],playstore_apps_adv_stats!A207:C470,3,FALSE)</f>
        <v>207372</v>
      </c>
      <c r="G207" s="1">
        <f>VLOOKUP(playstore_apps_base_stats[[#This Row],[App]],playstore_apps_adv_stats!A207:D470,4,FALSE)</f>
        <v>5000000</v>
      </c>
      <c r="H207" s="1" t="str">
        <f>INDEX(playstore_apps_adv_stats!E207:E470,MATCH(playstore_apps_base_stats[[#This Row],[App]],playstore_apps_adv_stats[[#This Row],[App]],0))</f>
        <v>Free</v>
      </c>
      <c r="I207" s="1" t="str">
        <f>INDEX(playstore_apps_adv_stats!F207:F470,MATCH(playstore_apps_base_stats[[#This Row],[App]],playstore_apps_adv_stats[[#This Row],[App]],0))</f>
        <v>Everyone</v>
      </c>
      <c r="J207" s="3">
        <f>INDEX(playstore_apps_adv_stats!G207:G470,MATCH(playstore_apps_base_stats[[#This Row],[App]],playstore_apps_adv_stats[[#This Row],[App]],0))</f>
        <v>43314</v>
      </c>
      <c r="K207" s="1" t="str">
        <f>INDEX(playstore_apps_adv_stats!H207:H470,MATCH(playstore_apps_base_stats[[#This Row],[App]],playstore_apps_adv_stats[[#This Row],[App]],0))</f>
        <v>12.2.4</v>
      </c>
    </row>
    <row r="208" spans="1:11" x14ac:dyDescent="0.2">
      <c r="A208" s="1" t="s">
        <v>346</v>
      </c>
      <c r="B208">
        <v>4.4000000000000004</v>
      </c>
      <c r="C208" s="1" t="s">
        <v>453</v>
      </c>
      <c r="D208" s="1" t="s">
        <v>464</v>
      </c>
      <c r="E208" s="1" t="str">
        <f>VLOOKUP(playstore_apps_base_stats[[#This Row],[App]],playstore_apps_adv_stats!A208:B471,2, FALSE)</f>
        <v>Business</v>
      </c>
      <c r="F208" s="1">
        <f>VLOOKUP(playstore_apps_base_stats[[#This Row],[App]],playstore_apps_adv_stats!A208:C471,3,FALSE)</f>
        <v>1225</v>
      </c>
      <c r="G208" s="1">
        <f>VLOOKUP(playstore_apps_base_stats[[#This Row],[App]],playstore_apps_adv_stats!A208:D471,4,FALSE)</f>
        <v>100000</v>
      </c>
      <c r="H208" s="1" t="str">
        <f>INDEX(playstore_apps_adv_stats!E208:E471,MATCH(playstore_apps_base_stats[[#This Row],[App]],playstore_apps_adv_stats[[#This Row],[App]],0))</f>
        <v>Free</v>
      </c>
      <c r="I208" s="1" t="str">
        <f>INDEX(playstore_apps_adv_stats!F208:F471,MATCH(playstore_apps_base_stats[[#This Row],[App]],playstore_apps_adv_stats[[#This Row],[App]],0))</f>
        <v>Everyone</v>
      </c>
      <c r="J208" s="3">
        <f>INDEX(playstore_apps_adv_stats!G208:G471,MATCH(playstore_apps_base_stats[[#This Row],[App]],playstore_apps_adv_stats[[#This Row],[App]],0))</f>
        <v>43313</v>
      </c>
      <c r="K208" s="1" t="str">
        <f>INDEX(playstore_apps_adv_stats!H208:H471,MATCH(playstore_apps_base_stats[[#This Row],[App]],playstore_apps_adv_stats[[#This Row],[App]],0))</f>
        <v>1.0.6.8</v>
      </c>
    </row>
    <row r="209" spans="1:11" x14ac:dyDescent="0.2">
      <c r="A209" s="1" t="s">
        <v>348</v>
      </c>
      <c r="B209">
        <v>4.4000000000000004</v>
      </c>
      <c r="C209" s="1" t="s">
        <v>550</v>
      </c>
      <c r="D209" s="1" t="s">
        <v>454</v>
      </c>
      <c r="E209" s="1" t="str">
        <f>VLOOKUP(playstore_apps_base_stats[[#This Row],[App]],playstore_apps_adv_stats!A209:B472,2, FALSE)</f>
        <v>Business</v>
      </c>
      <c r="F209" s="1">
        <f>VLOOKUP(playstore_apps_base_stats[[#This Row],[App]],playstore_apps_adv_stats!A209:C472,3,FALSE)</f>
        <v>380837</v>
      </c>
      <c r="G209" s="1">
        <f>VLOOKUP(playstore_apps_base_stats[[#This Row],[App]],playstore_apps_adv_stats!A209:D472,4,FALSE)</f>
        <v>10000000</v>
      </c>
      <c r="H209" s="1" t="str">
        <f>INDEX(playstore_apps_adv_stats!E209:E472,MATCH(playstore_apps_base_stats[[#This Row],[App]],playstore_apps_adv_stats[[#This Row],[App]],0))</f>
        <v>Free</v>
      </c>
      <c r="I209" s="1" t="str">
        <f>INDEX(playstore_apps_adv_stats!F209:F472,MATCH(playstore_apps_base_stats[[#This Row],[App]],playstore_apps_adv_stats[[#This Row],[App]],0))</f>
        <v>Everyone</v>
      </c>
      <c r="J209" s="3">
        <f>INDEX(playstore_apps_adv_stats!G209:G472,MATCH(playstore_apps_base_stats[[#This Row],[App]],playstore_apps_adv_stats[[#This Row],[App]],0))</f>
        <v>43285</v>
      </c>
      <c r="K209" s="1" t="str">
        <f>INDEX(playstore_apps_adv_stats!H209:H472,MATCH(playstore_apps_base_stats[[#This Row],[App]],playstore_apps_adv_stats[[#This Row],[App]],0))</f>
        <v>3.4.5</v>
      </c>
    </row>
    <row r="210" spans="1:11" x14ac:dyDescent="0.2">
      <c r="A210" s="1" t="s">
        <v>350</v>
      </c>
      <c r="B210">
        <v>4.3</v>
      </c>
      <c r="C210" s="1" t="s">
        <v>551</v>
      </c>
      <c r="D210" s="1" t="s">
        <v>466</v>
      </c>
      <c r="E210" s="1" t="str">
        <f>VLOOKUP(playstore_apps_base_stats[[#This Row],[App]],playstore_apps_adv_stats!A210:B473,2, FALSE)</f>
        <v>Business</v>
      </c>
      <c r="F210" s="1">
        <f>VLOOKUP(playstore_apps_base_stats[[#This Row],[App]],playstore_apps_adv_stats!A210:C473,3,FALSE)</f>
        <v>10600</v>
      </c>
      <c r="G210" s="1">
        <f>VLOOKUP(playstore_apps_base_stats[[#This Row],[App]],playstore_apps_adv_stats!A210:D473,4,FALSE)</f>
        <v>1000000</v>
      </c>
      <c r="H210" s="1" t="str">
        <f>INDEX(playstore_apps_adv_stats!E210:E473,MATCH(playstore_apps_base_stats[[#This Row],[App]],playstore_apps_adv_stats[[#This Row],[App]],0))</f>
        <v>Free</v>
      </c>
      <c r="I210" s="1" t="str">
        <f>INDEX(playstore_apps_adv_stats!F210:F473,MATCH(playstore_apps_base_stats[[#This Row],[App]],playstore_apps_adv_stats[[#This Row],[App]],0))</f>
        <v>Everyone</v>
      </c>
      <c r="J210" s="3">
        <f>INDEX(playstore_apps_adv_stats!G210:G473,MATCH(playstore_apps_base_stats[[#This Row],[App]],playstore_apps_adv_stats[[#This Row],[App]],0))</f>
        <v>43313</v>
      </c>
      <c r="K210" s="1" t="str">
        <f>INDEX(playstore_apps_adv_stats!H210:H473,MATCH(playstore_apps_base_stats[[#This Row],[App]],playstore_apps_adv_stats[[#This Row],[App]],0))</f>
        <v>2.5.6</v>
      </c>
    </row>
    <row r="211" spans="1:11" x14ac:dyDescent="0.2">
      <c r="A211" s="1" t="s">
        <v>352</v>
      </c>
      <c r="B211">
        <v>4.4000000000000004</v>
      </c>
      <c r="C211" s="1" t="s">
        <v>453</v>
      </c>
      <c r="D211" s="1" t="s">
        <v>466</v>
      </c>
      <c r="E211" s="1" t="str">
        <f>VLOOKUP(playstore_apps_base_stats[[#This Row],[App]],playstore_apps_adv_stats!A211:B474,2, FALSE)</f>
        <v>Business</v>
      </c>
      <c r="F211" s="1">
        <f>VLOOKUP(playstore_apps_base_stats[[#This Row],[App]],playstore_apps_adv_stats!A211:C474,3,FALSE)</f>
        <v>74359</v>
      </c>
      <c r="G211" s="1">
        <f>VLOOKUP(playstore_apps_base_stats[[#This Row],[App]],playstore_apps_adv_stats!A211:D474,4,FALSE)</f>
        <v>1000000</v>
      </c>
      <c r="H211" s="1" t="str">
        <f>INDEX(playstore_apps_adv_stats!E211:E474,MATCH(playstore_apps_base_stats[[#This Row],[App]],playstore_apps_adv_stats[[#This Row],[App]],0))</f>
        <v>Free</v>
      </c>
      <c r="I211" s="1" t="str">
        <f>INDEX(playstore_apps_adv_stats!F211:F474,MATCH(playstore_apps_base_stats[[#This Row],[App]],playstore_apps_adv_stats[[#This Row],[App]],0))</f>
        <v>Everyone</v>
      </c>
      <c r="J211" s="3">
        <f>INDEX(playstore_apps_adv_stats!G211:G474,MATCH(playstore_apps_base_stats[[#This Row],[App]],playstore_apps_adv_stats[[#This Row],[App]],0))</f>
        <v>43308</v>
      </c>
      <c r="K211" s="1" t="str">
        <f>INDEX(playstore_apps_adv_stats!H211:H474,MATCH(playstore_apps_base_stats[[#This Row],[App]],playstore_apps_adv_stats[[#This Row],[App]],0))</f>
        <v>1.12.5</v>
      </c>
    </row>
    <row r="212" spans="1:11" x14ac:dyDescent="0.2">
      <c r="A212" s="1" t="s">
        <v>354</v>
      </c>
      <c r="B212">
        <v>4.5999999999999996</v>
      </c>
      <c r="C212" s="1" t="s">
        <v>462</v>
      </c>
      <c r="D212" s="1" t="s">
        <v>450</v>
      </c>
      <c r="E212" s="1" t="str">
        <f>VLOOKUP(playstore_apps_base_stats[[#This Row],[App]],playstore_apps_adv_stats!A212:B475,2, FALSE)</f>
        <v>Business</v>
      </c>
      <c r="F212" s="1">
        <f>VLOOKUP(playstore_apps_base_stats[[#This Row],[App]],playstore_apps_adv_stats!A212:C475,3,FALSE)</f>
        <v>822</v>
      </c>
      <c r="G212" s="1">
        <f>VLOOKUP(playstore_apps_base_stats[[#This Row],[App]],playstore_apps_adv_stats!A212:D475,4,FALSE)</f>
        <v>100000</v>
      </c>
      <c r="H212" s="1" t="str">
        <f>INDEX(playstore_apps_adv_stats!E212:E475,MATCH(playstore_apps_base_stats[[#This Row],[App]],playstore_apps_adv_stats[[#This Row],[App]],0))</f>
        <v>Free</v>
      </c>
      <c r="I212" s="1" t="str">
        <f>INDEX(playstore_apps_adv_stats!F212:F475,MATCH(playstore_apps_base_stats[[#This Row],[App]],playstore_apps_adv_stats[[#This Row],[App]],0))</f>
        <v>Everyone</v>
      </c>
      <c r="J212" s="3">
        <f>INDEX(playstore_apps_adv_stats!G212:G475,MATCH(playstore_apps_base_stats[[#This Row],[App]],playstore_apps_adv_stats[[#This Row],[App]],0))</f>
        <v>43259</v>
      </c>
      <c r="K212" s="1" t="str">
        <f>INDEX(playstore_apps_adv_stats!H212:H475,MATCH(playstore_apps_base_stats[[#This Row],[App]],playstore_apps_adv_stats[[#This Row],[App]],0))</f>
        <v>1.5</v>
      </c>
    </row>
    <row r="213" spans="1:11" x14ac:dyDescent="0.2">
      <c r="A213" s="1" t="s">
        <v>355</v>
      </c>
      <c r="B213">
        <v>4.2</v>
      </c>
      <c r="C213" s="1" t="s">
        <v>20</v>
      </c>
      <c r="D213" s="1" t="s">
        <v>450</v>
      </c>
      <c r="E213" s="1" t="str">
        <f>VLOOKUP(playstore_apps_base_stats[[#This Row],[App]],playstore_apps_adv_stats!A213:B476,2, FALSE)</f>
        <v>Business</v>
      </c>
      <c r="F213" s="1">
        <f>VLOOKUP(playstore_apps_base_stats[[#This Row],[App]],playstore_apps_adv_stats!A213:C476,3,FALSE)</f>
        <v>80805</v>
      </c>
      <c r="G213" s="1">
        <f>VLOOKUP(playstore_apps_base_stats[[#This Row],[App]],playstore_apps_adv_stats!A213:D476,4,FALSE)</f>
        <v>5000000</v>
      </c>
      <c r="H213" s="1" t="str">
        <f>INDEX(playstore_apps_adv_stats!E213:E476,MATCH(playstore_apps_base_stats[[#This Row],[App]],playstore_apps_adv_stats[[#This Row],[App]],0))</f>
        <v>Free</v>
      </c>
      <c r="I213" s="1" t="str">
        <f>INDEX(playstore_apps_adv_stats!F213:F476,MATCH(playstore_apps_base_stats[[#This Row],[App]],playstore_apps_adv_stats[[#This Row],[App]],0))</f>
        <v>Everyone</v>
      </c>
      <c r="J213" s="3">
        <f>INDEX(playstore_apps_adv_stats!G213:G476,MATCH(playstore_apps_base_stats[[#This Row],[App]],playstore_apps_adv_stats[[#This Row],[App]],0))</f>
        <v>43157</v>
      </c>
      <c r="K213" s="1" t="str">
        <f>INDEX(playstore_apps_adv_stats!H213:H476,MATCH(playstore_apps_base_stats[[#This Row],[App]],playstore_apps_adv_stats[[#This Row],[App]],0))</f>
        <v>Varies with device</v>
      </c>
    </row>
    <row r="214" spans="1:11" x14ac:dyDescent="0.2">
      <c r="A214" s="1" t="s">
        <v>356</v>
      </c>
      <c r="B214">
        <v>4.4000000000000004</v>
      </c>
      <c r="C214" s="1" t="s">
        <v>552</v>
      </c>
      <c r="D214" s="1" t="s">
        <v>496</v>
      </c>
      <c r="E214" s="1" t="str">
        <f>VLOOKUP(playstore_apps_base_stats[[#This Row],[App]],playstore_apps_adv_stats!A214:B477,2, FALSE)</f>
        <v>Business</v>
      </c>
      <c r="F214" s="1">
        <f>VLOOKUP(playstore_apps_base_stats[[#This Row],[App]],playstore_apps_adv_stats!A214:C477,3,FALSE)</f>
        <v>2287</v>
      </c>
      <c r="G214" s="1">
        <f>VLOOKUP(playstore_apps_base_stats[[#This Row],[App]],playstore_apps_adv_stats!A214:D477,4,FALSE)</f>
        <v>1000000</v>
      </c>
      <c r="H214" s="1" t="str">
        <f>INDEX(playstore_apps_adv_stats!E214:E477,MATCH(playstore_apps_base_stats[[#This Row],[App]],playstore_apps_adv_stats[[#This Row],[App]],0))</f>
        <v>Free</v>
      </c>
      <c r="I214" s="1" t="str">
        <f>INDEX(playstore_apps_adv_stats!F214:F477,MATCH(playstore_apps_base_stats[[#This Row],[App]],playstore_apps_adv_stats[[#This Row],[App]],0))</f>
        <v>Everyone</v>
      </c>
      <c r="J214" s="3">
        <f>INDEX(playstore_apps_adv_stats!G214:G477,MATCH(playstore_apps_base_stats[[#This Row],[App]],playstore_apps_adv_stats[[#This Row],[App]],0))</f>
        <v>43185</v>
      </c>
      <c r="K214" s="1" t="str">
        <f>INDEX(playstore_apps_adv_stats!H214:H477,MATCH(playstore_apps_base_stats[[#This Row],[App]],playstore_apps_adv_stats[[#This Row],[App]],0))</f>
        <v>4.9</v>
      </c>
    </row>
    <row r="215" spans="1:11" x14ac:dyDescent="0.2">
      <c r="A215" s="1" t="s">
        <v>358</v>
      </c>
      <c r="B215">
        <v>4.7</v>
      </c>
      <c r="C215" s="1" t="s">
        <v>553</v>
      </c>
      <c r="D215" s="1" t="s">
        <v>450</v>
      </c>
      <c r="E215" s="1" t="str">
        <f>VLOOKUP(playstore_apps_base_stats[[#This Row],[App]],playstore_apps_adv_stats!A215:B478,2, FALSE)</f>
        <v>Business</v>
      </c>
      <c r="F215" s="1">
        <f>VLOOKUP(playstore_apps_base_stats[[#This Row],[App]],playstore_apps_adv_stats!A215:C478,3,FALSE)</f>
        <v>4162</v>
      </c>
      <c r="G215" s="1">
        <f>VLOOKUP(playstore_apps_base_stats[[#This Row],[App]],playstore_apps_adv_stats!A215:D478,4,FALSE)</f>
        <v>100000</v>
      </c>
      <c r="H215" s="1" t="str">
        <f>INDEX(playstore_apps_adv_stats!E215:E478,MATCH(playstore_apps_base_stats[[#This Row],[App]],playstore_apps_adv_stats[[#This Row],[App]],0))</f>
        <v>Free</v>
      </c>
      <c r="I215" s="1" t="str">
        <f>INDEX(playstore_apps_adv_stats!F215:F478,MATCH(playstore_apps_base_stats[[#This Row],[App]],playstore_apps_adv_stats[[#This Row],[App]],0))</f>
        <v>Everyone</v>
      </c>
      <c r="J215" s="3">
        <f>INDEX(playstore_apps_adv_stats!G215:G478,MATCH(playstore_apps_base_stats[[#This Row],[App]],playstore_apps_adv_stats[[#This Row],[App]],0))</f>
        <v>43305</v>
      </c>
      <c r="K215" s="1" t="str">
        <f>INDEX(playstore_apps_adv_stats!H215:H478,MATCH(playstore_apps_base_stats[[#This Row],[App]],playstore_apps_adv_stats[[#This Row],[App]],0))</f>
        <v>0.9.4</v>
      </c>
    </row>
    <row r="216" spans="1:11" x14ac:dyDescent="0.2">
      <c r="A216" s="1" t="s">
        <v>360</v>
      </c>
      <c r="B216">
        <v>3.8</v>
      </c>
      <c r="C216" s="1" t="s">
        <v>499</v>
      </c>
      <c r="D216" s="1" t="s">
        <v>540</v>
      </c>
      <c r="E216" s="1" t="str">
        <f>VLOOKUP(playstore_apps_base_stats[[#This Row],[App]],playstore_apps_adv_stats!A216:B479,2, FALSE)</f>
        <v>Business</v>
      </c>
      <c r="F216" s="1">
        <f>VLOOKUP(playstore_apps_base_stats[[#This Row],[App]],playstore_apps_adv_stats!A216:C479,3,FALSE)</f>
        <v>14760</v>
      </c>
      <c r="G216" s="1">
        <f>VLOOKUP(playstore_apps_base_stats[[#This Row],[App]],playstore_apps_adv_stats!A216:D479,4,FALSE)</f>
        <v>50000000</v>
      </c>
      <c r="H216" s="1" t="str">
        <f>INDEX(playstore_apps_adv_stats!E216:E479,MATCH(playstore_apps_base_stats[[#This Row],[App]],playstore_apps_adv_stats[[#This Row],[App]],0))</f>
        <v>Free</v>
      </c>
      <c r="I216" s="1" t="str">
        <f>INDEX(playstore_apps_adv_stats!F216:F479,MATCH(playstore_apps_base_stats[[#This Row],[App]],playstore_apps_adv_stats[[#This Row],[App]],0))</f>
        <v>Everyone</v>
      </c>
      <c r="J216" s="3">
        <f>INDEX(playstore_apps_adv_stats!G216:G479,MATCH(playstore_apps_base_stats[[#This Row],[App]],playstore_apps_adv_stats[[#This Row],[App]],0))</f>
        <v>43131</v>
      </c>
      <c r="K216" s="1" t="str">
        <f>INDEX(playstore_apps_adv_stats!H216:H479,MATCH(playstore_apps_base_stats[[#This Row],[App]],playstore_apps_adv_stats[[#This Row],[App]],0))</f>
        <v>1.1.07.6</v>
      </c>
    </row>
    <row r="217" spans="1:11" x14ac:dyDescent="0.2">
      <c r="A217" s="1" t="s">
        <v>362</v>
      </c>
      <c r="B217">
        <v>3.9</v>
      </c>
      <c r="C217" s="1" t="s">
        <v>20</v>
      </c>
      <c r="D217" s="1" t="s">
        <v>20</v>
      </c>
      <c r="E217" s="1" t="str">
        <f>VLOOKUP(playstore_apps_base_stats[[#This Row],[App]],playstore_apps_adv_stats!A217:B480,2, FALSE)</f>
        <v>Business</v>
      </c>
      <c r="F217" s="1">
        <f>VLOOKUP(playstore_apps_base_stats[[#This Row],[App]],playstore_apps_adv_stats!A217:C480,3,FALSE)</f>
        <v>23243</v>
      </c>
      <c r="G217" s="1">
        <f>VLOOKUP(playstore_apps_base_stats[[#This Row],[App]],playstore_apps_adv_stats!A217:D480,4,FALSE)</f>
        <v>5000000</v>
      </c>
      <c r="H217" s="1" t="str">
        <f>INDEX(playstore_apps_adv_stats!E217:E480,MATCH(playstore_apps_base_stats[[#This Row],[App]],playstore_apps_adv_stats[[#This Row],[App]],0))</f>
        <v>Free</v>
      </c>
      <c r="I217" s="1" t="str">
        <f>INDEX(playstore_apps_adv_stats!F217:F480,MATCH(playstore_apps_base_stats[[#This Row],[App]],playstore_apps_adv_stats[[#This Row],[App]],0))</f>
        <v>Everyone</v>
      </c>
      <c r="J217" s="3">
        <f>INDEX(playstore_apps_adv_stats!G217:G480,MATCH(playstore_apps_base_stats[[#This Row],[App]],playstore_apps_adv_stats[[#This Row],[App]],0))</f>
        <v>43276</v>
      </c>
      <c r="K217" s="1" t="str">
        <f>INDEX(playstore_apps_adv_stats!H217:H480,MATCH(playstore_apps_base_stats[[#This Row],[App]],playstore_apps_adv_stats[[#This Row],[App]],0))</f>
        <v>Varies with device</v>
      </c>
    </row>
    <row r="218" spans="1:11" x14ac:dyDescent="0.2">
      <c r="A218" s="1" t="s">
        <v>363</v>
      </c>
      <c r="B218">
        <v>4.3</v>
      </c>
      <c r="C218" s="1" t="s">
        <v>20</v>
      </c>
      <c r="D218" s="1" t="s">
        <v>20</v>
      </c>
      <c r="E218" s="1" t="str">
        <f>VLOOKUP(playstore_apps_base_stats[[#This Row],[App]],playstore_apps_adv_stats!A218:B481,2, FALSE)</f>
        <v>Business</v>
      </c>
      <c r="F218" s="1">
        <f>VLOOKUP(playstore_apps_base_stats[[#This Row],[App]],playstore_apps_adv_stats!A218:C481,3,FALSE)</f>
        <v>8978</v>
      </c>
      <c r="G218" s="1">
        <f>VLOOKUP(playstore_apps_base_stats[[#This Row],[App]],playstore_apps_adv_stats!A218:D481,4,FALSE)</f>
        <v>1000000</v>
      </c>
      <c r="H218" s="1" t="str">
        <f>INDEX(playstore_apps_adv_stats!E218:E481,MATCH(playstore_apps_base_stats[[#This Row],[App]],playstore_apps_adv_stats[[#This Row],[App]],0))</f>
        <v>Free</v>
      </c>
      <c r="I218" s="1" t="str">
        <f>INDEX(playstore_apps_adv_stats!F218:F481,MATCH(playstore_apps_base_stats[[#This Row],[App]],playstore_apps_adv_stats[[#This Row],[App]],0))</f>
        <v>Everyone</v>
      </c>
      <c r="J218" s="3">
        <f>INDEX(playstore_apps_adv_stats!G218:G481,MATCH(playstore_apps_base_stats[[#This Row],[App]],playstore_apps_adv_stats[[#This Row],[App]],0))</f>
        <v>43306</v>
      </c>
      <c r="K218" s="1" t="str">
        <f>INDEX(playstore_apps_adv_stats!H218:H481,MATCH(playstore_apps_base_stats[[#This Row],[App]],playstore_apps_adv_stats[[#This Row],[App]],0))</f>
        <v>Varies with device</v>
      </c>
    </row>
    <row r="219" spans="1:11" x14ac:dyDescent="0.2">
      <c r="A219" s="1" t="s">
        <v>364</v>
      </c>
      <c r="B219">
        <v>4.4000000000000004</v>
      </c>
      <c r="C219" s="1" t="s">
        <v>20</v>
      </c>
      <c r="D219" s="1" t="s">
        <v>20</v>
      </c>
      <c r="E219" s="1" t="str">
        <f>VLOOKUP(playstore_apps_base_stats[[#This Row],[App]],playstore_apps_adv_stats!A219:B482,2, FALSE)</f>
        <v>Business</v>
      </c>
      <c r="F219" s="1">
        <f>VLOOKUP(playstore_apps_base_stats[[#This Row],[App]],playstore_apps_adv_stats!A219:C482,3,FALSE)</f>
        <v>42492</v>
      </c>
      <c r="G219" s="1">
        <f>VLOOKUP(playstore_apps_base_stats[[#This Row],[App]],playstore_apps_adv_stats!A219:D482,4,FALSE)</f>
        <v>1000000</v>
      </c>
      <c r="H219" s="1" t="str">
        <f>INDEX(playstore_apps_adv_stats!E219:E482,MATCH(playstore_apps_base_stats[[#This Row],[App]],playstore_apps_adv_stats[[#This Row],[App]],0))</f>
        <v>Free</v>
      </c>
      <c r="I219" s="1" t="str">
        <f>INDEX(playstore_apps_adv_stats!F219:F482,MATCH(playstore_apps_base_stats[[#This Row],[App]],playstore_apps_adv_stats[[#This Row],[App]],0))</f>
        <v>Everyone</v>
      </c>
      <c r="J219" s="3">
        <f>INDEX(playstore_apps_adv_stats!G219:G482,MATCH(playstore_apps_base_stats[[#This Row],[App]],playstore_apps_adv_stats[[#This Row],[App]],0))</f>
        <v>43292</v>
      </c>
      <c r="K219" s="1" t="str">
        <f>INDEX(playstore_apps_adv_stats!H219:H482,MATCH(playstore_apps_base_stats[[#This Row],[App]],playstore_apps_adv_stats[[#This Row],[App]],0))</f>
        <v>Varies with device</v>
      </c>
    </row>
    <row r="220" spans="1:11" x14ac:dyDescent="0.2">
      <c r="A220" s="1" t="s">
        <v>365</v>
      </c>
      <c r="B220">
        <v>4.7</v>
      </c>
      <c r="C220" s="1" t="s">
        <v>472</v>
      </c>
      <c r="D220" s="1" t="s">
        <v>461</v>
      </c>
      <c r="E220" s="1" t="str">
        <f>VLOOKUP(playstore_apps_base_stats[[#This Row],[App]],playstore_apps_adv_stats!A220:B483,2, FALSE)</f>
        <v>Business</v>
      </c>
      <c r="F220" s="1">
        <f>VLOOKUP(playstore_apps_base_stats[[#This Row],[App]],playstore_apps_adv_stats!A220:C483,3,FALSE)</f>
        <v>286897</v>
      </c>
      <c r="G220" s="1">
        <f>VLOOKUP(playstore_apps_base_stats[[#This Row],[App]],playstore_apps_adv_stats!A220:D483,4,FALSE)</f>
        <v>10000000</v>
      </c>
      <c r="H220" s="1" t="str">
        <f>INDEX(playstore_apps_adv_stats!E220:E483,MATCH(playstore_apps_base_stats[[#This Row],[App]],playstore_apps_adv_stats[[#This Row],[App]],0))</f>
        <v>Free</v>
      </c>
      <c r="I220" s="1" t="str">
        <f>INDEX(playstore_apps_adv_stats!F220:F483,MATCH(playstore_apps_base_stats[[#This Row],[App]],playstore_apps_adv_stats[[#This Row],[App]],0))</f>
        <v>Everyone</v>
      </c>
      <c r="J220" s="3">
        <f>INDEX(playstore_apps_adv_stats!G220:G483,MATCH(playstore_apps_base_stats[[#This Row],[App]],playstore_apps_adv_stats[[#This Row],[App]],0))</f>
        <v>42885</v>
      </c>
      <c r="K220" s="1" t="str">
        <f>INDEX(playstore_apps_adv_stats!H220:H483,MATCH(playstore_apps_base_stats[[#This Row],[App]],playstore_apps_adv_stats[[#This Row],[App]],0))</f>
        <v>1.2.6</v>
      </c>
    </row>
    <row r="221" spans="1:11" x14ac:dyDescent="0.2">
      <c r="A221" s="1" t="s">
        <v>367</v>
      </c>
      <c r="B221">
        <v>4.5</v>
      </c>
      <c r="C221" s="1" t="s">
        <v>451</v>
      </c>
      <c r="D221" s="1" t="s">
        <v>464</v>
      </c>
      <c r="E221" s="1" t="str">
        <f>VLOOKUP(playstore_apps_base_stats[[#This Row],[App]],playstore_apps_adv_stats!A221:B484,2, FALSE)</f>
        <v>Business</v>
      </c>
      <c r="F221" s="1">
        <f>VLOOKUP(playstore_apps_base_stats[[#This Row],[App]],playstore_apps_adv_stats!A221:C484,3,FALSE)</f>
        <v>103755</v>
      </c>
      <c r="G221" s="1">
        <f>VLOOKUP(playstore_apps_base_stats[[#This Row],[App]],playstore_apps_adv_stats!A221:D484,4,FALSE)</f>
        <v>10000000</v>
      </c>
      <c r="H221" s="1" t="str">
        <f>INDEX(playstore_apps_adv_stats!E221:E484,MATCH(playstore_apps_base_stats[[#This Row],[App]],playstore_apps_adv_stats[[#This Row],[App]],0))</f>
        <v>Free</v>
      </c>
      <c r="I221" s="1" t="str">
        <f>INDEX(playstore_apps_adv_stats!F221:F484,MATCH(playstore_apps_base_stats[[#This Row],[App]],playstore_apps_adv_stats[[#This Row],[App]],0))</f>
        <v>Everyone</v>
      </c>
      <c r="J221" s="3">
        <f>INDEX(playstore_apps_adv_stats!G221:G484,MATCH(playstore_apps_base_stats[[#This Row],[App]],playstore_apps_adv_stats[[#This Row],[App]],0))</f>
        <v>43292</v>
      </c>
      <c r="K221" s="1" t="str">
        <f>INDEX(playstore_apps_adv_stats!H221:H484,MATCH(playstore_apps_base_stats[[#This Row],[App]],playstore_apps_adv_stats[[#This Row],[App]],0))</f>
        <v>3.9.2</v>
      </c>
    </row>
    <row r="222" spans="1:11" x14ac:dyDescent="0.2">
      <c r="A222" s="1" t="s">
        <v>369</v>
      </c>
      <c r="B222">
        <v>4.2</v>
      </c>
      <c r="C222" s="1" t="s">
        <v>449</v>
      </c>
      <c r="D222" s="1" t="s">
        <v>464</v>
      </c>
      <c r="E222" s="1" t="str">
        <f>VLOOKUP(playstore_apps_base_stats[[#This Row],[App]],playstore_apps_adv_stats!A222:B485,2, FALSE)</f>
        <v>Business</v>
      </c>
      <c r="F222" s="1">
        <f>VLOOKUP(playstore_apps_base_stats[[#This Row],[App]],playstore_apps_adv_stats!A222:C485,3,FALSE)</f>
        <v>46505</v>
      </c>
      <c r="G222" s="1">
        <f>VLOOKUP(playstore_apps_base_stats[[#This Row],[App]],playstore_apps_adv_stats!A222:D485,4,FALSE)</f>
        <v>1000000</v>
      </c>
      <c r="H222" s="1" t="str">
        <f>INDEX(playstore_apps_adv_stats!E222:E485,MATCH(playstore_apps_base_stats[[#This Row],[App]],playstore_apps_adv_stats[[#This Row],[App]],0))</f>
        <v>Free</v>
      </c>
      <c r="I222" s="1" t="str">
        <f>INDEX(playstore_apps_adv_stats!F222:F485,MATCH(playstore_apps_base_stats[[#This Row],[App]],playstore_apps_adv_stats[[#This Row],[App]],0))</f>
        <v>Everyone</v>
      </c>
      <c r="J222" s="3">
        <f>INDEX(playstore_apps_adv_stats!G222:G485,MATCH(playstore_apps_base_stats[[#This Row],[App]],playstore_apps_adv_stats[[#This Row],[App]],0))</f>
        <v>43314</v>
      </c>
      <c r="K222" s="1" t="str">
        <f>INDEX(playstore_apps_adv_stats!H222:H485,MATCH(playstore_apps_base_stats[[#This Row],[App]],playstore_apps_adv_stats[[#This Row],[App]],0))</f>
        <v>3.4.49</v>
      </c>
    </row>
    <row r="223" spans="1:11" x14ac:dyDescent="0.2">
      <c r="A223" s="1" t="s">
        <v>371</v>
      </c>
      <c r="B223">
        <v>4.7</v>
      </c>
      <c r="C223" s="1" t="s">
        <v>539</v>
      </c>
      <c r="D223" s="1" t="s">
        <v>466</v>
      </c>
      <c r="E223" s="1" t="str">
        <f>VLOOKUP(playstore_apps_base_stats[[#This Row],[App]],playstore_apps_adv_stats!A223:B486,2, FALSE)</f>
        <v>Business</v>
      </c>
      <c r="F223" s="1">
        <f>VLOOKUP(playstore_apps_base_stats[[#This Row],[App]],playstore_apps_adv_stats!A223:C486,3,FALSE)</f>
        <v>11442</v>
      </c>
      <c r="G223" s="1">
        <f>VLOOKUP(playstore_apps_base_stats[[#This Row],[App]],playstore_apps_adv_stats!A223:D486,4,FALSE)</f>
        <v>100000</v>
      </c>
      <c r="H223" s="1" t="str">
        <f>INDEX(playstore_apps_adv_stats!E223:E486,MATCH(playstore_apps_base_stats[[#This Row],[App]],playstore_apps_adv_stats[[#This Row],[App]],0))</f>
        <v>Paid</v>
      </c>
      <c r="I223" s="1" t="str">
        <f>INDEX(playstore_apps_adv_stats!F223:F486,MATCH(playstore_apps_base_stats[[#This Row],[App]],playstore_apps_adv_stats[[#This Row],[App]],0))</f>
        <v>Everyone</v>
      </c>
      <c r="J223" s="3">
        <f>INDEX(playstore_apps_adv_stats!G223:G486,MATCH(playstore_apps_base_stats[[#This Row],[App]],playstore_apps_adv_stats[[#This Row],[App]],0))</f>
        <v>43184</v>
      </c>
      <c r="K223" s="1" t="str">
        <f>INDEX(playstore_apps_adv_stats!H223:H486,MATCH(playstore_apps_base_stats[[#This Row],[App]],playstore_apps_adv_stats[[#This Row],[App]],0))</f>
        <v>1.5.2</v>
      </c>
    </row>
    <row r="224" spans="1:11" x14ac:dyDescent="0.2">
      <c r="A224" s="1" t="s">
        <v>374</v>
      </c>
      <c r="B224">
        <v>4.8</v>
      </c>
      <c r="C224" s="1" t="s">
        <v>472</v>
      </c>
      <c r="D224" s="1" t="s">
        <v>461</v>
      </c>
      <c r="E224" s="1" t="str">
        <f>VLOOKUP(playstore_apps_base_stats[[#This Row],[App]],playstore_apps_adv_stats!A224:B487,2, FALSE)</f>
        <v>Business</v>
      </c>
      <c r="F224" s="1">
        <f>VLOOKUP(playstore_apps_base_stats[[#This Row],[App]],playstore_apps_adv_stats!A224:C487,3,FALSE)</f>
        <v>10295</v>
      </c>
      <c r="G224" s="1">
        <f>VLOOKUP(playstore_apps_base_stats[[#This Row],[App]],playstore_apps_adv_stats!A224:D487,4,FALSE)</f>
        <v>100000</v>
      </c>
      <c r="H224" s="1" t="str">
        <f>INDEX(playstore_apps_adv_stats!E224:E487,MATCH(playstore_apps_base_stats[[#This Row],[App]],playstore_apps_adv_stats[[#This Row],[App]],0))</f>
        <v>Paid</v>
      </c>
      <c r="I224" s="1" t="str">
        <f>INDEX(playstore_apps_adv_stats!F224:F487,MATCH(playstore_apps_base_stats[[#This Row],[App]],playstore_apps_adv_stats[[#This Row],[App]],0))</f>
        <v>Everyone</v>
      </c>
      <c r="J224" s="3">
        <f>INDEX(playstore_apps_adv_stats!G224:G487,MATCH(playstore_apps_base_stats[[#This Row],[App]],playstore_apps_adv_stats[[#This Row],[App]],0))</f>
        <v>42836</v>
      </c>
      <c r="K224" s="1" t="str">
        <f>INDEX(playstore_apps_adv_stats!H224:H487,MATCH(playstore_apps_base_stats[[#This Row],[App]],playstore_apps_adv_stats[[#This Row],[App]],0))</f>
        <v>3.4.6</v>
      </c>
    </row>
    <row r="225" spans="1:11" x14ac:dyDescent="0.2">
      <c r="A225" s="1" t="s">
        <v>376</v>
      </c>
      <c r="B225">
        <v>4.2</v>
      </c>
      <c r="C225" s="1" t="s">
        <v>451</v>
      </c>
      <c r="D225" s="1" t="s">
        <v>464</v>
      </c>
      <c r="E225" s="1" t="str">
        <f>VLOOKUP(playstore_apps_base_stats[[#This Row],[App]],playstore_apps_adv_stats!A225:B488,2, FALSE)</f>
        <v>Business</v>
      </c>
      <c r="F225" s="1">
        <f>VLOOKUP(playstore_apps_base_stats[[#This Row],[App]],playstore_apps_adv_stats!A225:C488,3,FALSE)</f>
        <v>296</v>
      </c>
      <c r="G225" s="1">
        <f>VLOOKUP(playstore_apps_base_stats[[#This Row],[App]],playstore_apps_adv_stats!A225:D488,4,FALSE)</f>
        <v>50000</v>
      </c>
      <c r="H225" s="1" t="str">
        <f>INDEX(playstore_apps_adv_stats!E225:E488,MATCH(playstore_apps_base_stats[[#This Row],[App]],playstore_apps_adv_stats[[#This Row],[App]],0))</f>
        <v>Free</v>
      </c>
      <c r="I225" s="1" t="str">
        <f>INDEX(playstore_apps_adv_stats!F225:F488,MATCH(playstore_apps_base_stats[[#This Row],[App]],playstore_apps_adv_stats[[#This Row],[App]],0))</f>
        <v>Everyone</v>
      </c>
      <c r="J225" s="3">
        <f>INDEX(playstore_apps_adv_stats!G225:G488,MATCH(playstore_apps_base_stats[[#This Row],[App]],playstore_apps_adv_stats[[#This Row],[App]],0))</f>
        <v>43266</v>
      </c>
      <c r="K225" s="1" t="str">
        <f>INDEX(playstore_apps_adv_stats!H225:H488,MATCH(playstore_apps_base_stats[[#This Row],[App]],playstore_apps_adv_stats[[#This Row],[App]],0))</f>
        <v>3.2.1</v>
      </c>
    </row>
    <row r="226" spans="1:11" x14ac:dyDescent="0.2">
      <c r="A226" s="1" t="s">
        <v>377</v>
      </c>
      <c r="B226">
        <v>4.3</v>
      </c>
      <c r="C226" s="1" t="s">
        <v>467</v>
      </c>
      <c r="D226" s="1" t="s">
        <v>450</v>
      </c>
      <c r="E226" s="1" t="str">
        <f>VLOOKUP(playstore_apps_base_stats[[#This Row],[App]],playstore_apps_adv_stats!A226:B489,2, FALSE)</f>
        <v>Business</v>
      </c>
      <c r="F226" s="1">
        <f>VLOOKUP(playstore_apps_base_stats[[#This Row],[App]],playstore_apps_adv_stats!A226:C489,3,FALSE)</f>
        <v>29313</v>
      </c>
      <c r="G226" s="1">
        <f>VLOOKUP(playstore_apps_base_stats[[#This Row],[App]],playstore_apps_adv_stats!A226:D489,4,FALSE)</f>
        <v>5000000</v>
      </c>
      <c r="H226" s="1" t="str">
        <f>INDEX(playstore_apps_adv_stats!E226:E489,MATCH(playstore_apps_base_stats[[#This Row],[App]],playstore_apps_adv_stats[[#This Row],[App]],0))</f>
        <v>Free</v>
      </c>
      <c r="I226" s="1" t="str">
        <f>INDEX(playstore_apps_adv_stats!F226:F489,MATCH(playstore_apps_base_stats[[#This Row],[App]],playstore_apps_adv_stats[[#This Row],[App]],0))</f>
        <v>Everyone</v>
      </c>
      <c r="J226" s="3">
        <f>INDEX(playstore_apps_adv_stats!G226:G489,MATCH(playstore_apps_base_stats[[#This Row],[App]],playstore_apps_adv_stats[[#This Row],[App]],0))</f>
        <v>43311</v>
      </c>
      <c r="K226" s="1" t="str">
        <f>INDEX(playstore_apps_adv_stats!H226:H489,MATCH(playstore_apps_base_stats[[#This Row],[App]],playstore_apps_adv_stats[[#This Row],[App]],0))</f>
        <v>1.12.0</v>
      </c>
    </row>
    <row r="227" spans="1:11" x14ac:dyDescent="0.2">
      <c r="A227" s="1" t="s">
        <v>379</v>
      </c>
      <c r="B227">
        <v>4.4000000000000004</v>
      </c>
      <c r="C227" s="1" t="s">
        <v>20</v>
      </c>
      <c r="D227" s="1" t="s">
        <v>20</v>
      </c>
      <c r="E227" s="1" t="str">
        <f>VLOOKUP(playstore_apps_base_stats[[#This Row],[App]],playstore_apps_adv_stats!A227:B490,2, FALSE)</f>
        <v>Business</v>
      </c>
      <c r="F227" s="1">
        <f>VLOOKUP(playstore_apps_base_stats[[#This Row],[App]],playstore_apps_adv_stats!A227:C490,3,FALSE)</f>
        <v>51507</v>
      </c>
      <c r="G227" s="1">
        <f>VLOOKUP(playstore_apps_base_stats[[#This Row],[App]],playstore_apps_adv_stats!A227:D490,4,FALSE)</f>
        <v>5000000</v>
      </c>
      <c r="H227" s="1" t="str">
        <f>INDEX(playstore_apps_adv_stats!E227:E490,MATCH(playstore_apps_base_stats[[#This Row],[App]],playstore_apps_adv_stats[[#This Row],[App]],0))</f>
        <v>Free</v>
      </c>
      <c r="I227" s="1" t="str">
        <f>INDEX(playstore_apps_adv_stats!F227:F490,MATCH(playstore_apps_base_stats[[#This Row],[App]],playstore_apps_adv_stats[[#This Row],[App]],0))</f>
        <v>Everyone</v>
      </c>
      <c r="J227" s="3">
        <f>INDEX(playstore_apps_adv_stats!G227:G490,MATCH(playstore_apps_base_stats[[#This Row],[App]],playstore_apps_adv_stats[[#This Row],[App]],0))</f>
        <v>43314</v>
      </c>
      <c r="K227" s="1" t="str">
        <f>INDEX(playstore_apps_adv_stats!H227:H490,MATCH(playstore_apps_base_stats[[#This Row],[App]],playstore_apps_adv_stats[[#This Row],[App]],0))</f>
        <v>Varies with device</v>
      </c>
    </row>
    <row r="228" spans="1:11" x14ac:dyDescent="0.2">
      <c r="A228" s="1" t="s">
        <v>380</v>
      </c>
      <c r="B228">
        <v>4.0999999999999996</v>
      </c>
      <c r="C228" s="1" t="s">
        <v>488</v>
      </c>
      <c r="D228" s="1" t="s">
        <v>454</v>
      </c>
      <c r="E228" s="1" t="str">
        <f>VLOOKUP(playstore_apps_base_stats[[#This Row],[App]],playstore_apps_adv_stats!A228:B491,2, FALSE)</f>
        <v>Business</v>
      </c>
      <c r="F228" s="1">
        <f>VLOOKUP(playstore_apps_base_stats[[#This Row],[App]],playstore_apps_adv_stats!A228:C491,3,FALSE)</f>
        <v>1802</v>
      </c>
      <c r="G228" s="1">
        <f>VLOOKUP(playstore_apps_base_stats[[#This Row],[App]],playstore_apps_adv_stats!A228:D491,4,FALSE)</f>
        <v>100000</v>
      </c>
      <c r="H228" s="1" t="str">
        <f>INDEX(playstore_apps_adv_stats!E228:E491,MATCH(playstore_apps_base_stats[[#This Row],[App]],playstore_apps_adv_stats[[#This Row],[App]],0))</f>
        <v>Free</v>
      </c>
      <c r="I228" s="1" t="str">
        <f>INDEX(playstore_apps_adv_stats!F228:F491,MATCH(playstore_apps_base_stats[[#This Row],[App]],playstore_apps_adv_stats[[#This Row],[App]],0))</f>
        <v>Everyone</v>
      </c>
      <c r="J228" s="3">
        <f>INDEX(playstore_apps_adv_stats!G228:G491,MATCH(playstore_apps_base_stats[[#This Row],[App]],playstore_apps_adv_stats[[#This Row],[App]],0))</f>
        <v>43208</v>
      </c>
      <c r="K228" s="1" t="str">
        <f>INDEX(playstore_apps_adv_stats!H228:H491,MATCH(playstore_apps_base_stats[[#This Row],[App]],playstore_apps_adv_stats[[#This Row],[App]],0))</f>
        <v>1.7.14</v>
      </c>
    </row>
    <row r="229" spans="1:11" x14ac:dyDescent="0.2">
      <c r="A229" s="1" t="s">
        <v>382</v>
      </c>
      <c r="B229">
        <v>3.8</v>
      </c>
      <c r="C229" s="1" t="s">
        <v>554</v>
      </c>
      <c r="D229" s="1" t="s">
        <v>506</v>
      </c>
      <c r="E229" s="1" t="str">
        <f>VLOOKUP(playstore_apps_base_stats[[#This Row],[App]],playstore_apps_adv_stats!A229:B492,2, FALSE)</f>
        <v>Business</v>
      </c>
      <c r="F229" s="1">
        <f>VLOOKUP(playstore_apps_base_stats[[#This Row],[App]],playstore_apps_adv_stats!A229:C492,3,FALSE)</f>
        <v>1383</v>
      </c>
      <c r="G229" s="1">
        <f>VLOOKUP(playstore_apps_base_stats[[#This Row],[App]],playstore_apps_adv_stats!A229:D492,4,FALSE)</f>
        <v>100000</v>
      </c>
      <c r="H229" s="1" t="str">
        <f>INDEX(playstore_apps_adv_stats!E229:E492,MATCH(playstore_apps_base_stats[[#This Row],[App]],playstore_apps_adv_stats[[#This Row],[App]],0))</f>
        <v>Free</v>
      </c>
      <c r="I229" s="1" t="str">
        <f>INDEX(playstore_apps_adv_stats!F229:F492,MATCH(playstore_apps_base_stats[[#This Row],[App]],playstore_apps_adv_stats[[#This Row],[App]],0))</f>
        <v>Everyone</v>
      </c>
      <c r="J229" s="3">
        <f>INDEX(playstore_apps_adv_stats!G229:G492,MATCH(playstore_apps_base_stats[[#This Row],[App]],playstore_apps_adv_stats[[#This Row],[App]],0))</f>
        <v>43293</v>
      </c>
      <c r="K229" s="1" t="str">
        <f>INDEX(playstore_apps_adv_stats!H229:H492,MATCH(playstore_apps_base_stats[[#This Row],[App]],playstore_apps_adv_stats[[#This Row],[App]],0))</f>
        <v>3.24.1</v>
      </c>
    </row>
    <row r="230" spans="1:11" x14ac:dyDescent="0.2">
      <c r="A230" s="1" t="s">
        <v>384</v>
      </c>
      <c r="B230">
        <v>4.3</v>
      </c>
      <c r="C230" s="1" t="s">
        <v>555</v>
      </c>
      <c r="D230" s="1" t="s">
        <v>464</v>
      </c>
      <c r="E230" s="1" t="str">
        <f>VLOOKUP(playstore_apps_base_stats[[#This Row],[App]],playstore_apps_adv_stats!A230:B493,2, FALSE)</f>
        <v>Business</v>
      </c>
      <c r="F230" s="1">
        <f>VLOOKUP(playstore_apps_base_stats[[#This Row],[App]],playstore_apps_adv_stats!A230:C493,3,FALSE)</f>
        <v>23175</v>
      </c>
      <c r="G230" s="1">
        <f>VLOOKUP(playstore_apps_base_stats[[#This Row],[App]],playstore_apps_adv_stats!A230:D493,4,FALSE)</f>
        <v>1000000</v>
      </c>
      <c r="H230" s="1" t="str">
        <f>INDEX(playstore_apps_adv_stats!E230:E493,MATCH(playstore_apps_base_stats[[#This Row],[App]],playstore_apps_adv_stats[[#This Row],[App]],0))</f>
        <v>Free</v>
      </c>
      <c r="I230" s="1" t="str">
        <f>INDEX(playstore_apps_adv_stats!F230:F493,MATCH(playstore_apps_base_stats[[#This Row],[App]],playstore_apps_adv_stats[[#This Row],[App]],0))</f>
        <v>Everyone</v>
      </c>
      <c r="J230" s="3">
        <f>INDEX(playstore_apps_adv_stats!G230:G493,MATCH(playstore_apps_base_stats[[#This Row],[App]],playstore_apps_adv_stats[[#This Row],[App]],0))</f>
        <v>43294</v>
      </c>
      <c r="K230" s="1" t="str">
        <f>INDEX(playstore_apps_adv_stats!H230:H493,MATCH(playstore_apps_base_stats[[#This Row],[App]],playstore_apps_adv_stats[[#This Row],[App]],0))</f>
        <v>18.7</v>
      </c>
    </row>
    <row r="231" spans="1:11" x14ac:dyDescent="0.2">
      <c r="A231" s="1" t="s">
        <v>386</v>
      </c>
      <c r="B231">
        <v>3.8</v>
      </c>
      <c r="C231" s="1" t="s">
        <v>467</v>
      </c>
      <c r="D231" s="1" t="s">
        <v>464</v>
      </c>
      <c r="E231" s="1" t="str">
        <f>VLOOKUP(playstore_apps_base_stats[[#This Row],[App]],playstore_apps_adv_stats!A231:B494,2, FALSE)</f>
        <v>Business</v>
      </c>
      <c r="F231" s="1">
        <f>VLOOKUP(playstore_apps_base_stats[[#This Row],[App]],playstore_apps_adv_stats!A231:C494,3,FALSE)</f>
        <v>5868</v>
      </c>
      <c r="G231" s="1">
        <f>VLOOKUP(playstore_apps_base_stats[[#This Row],[App]],playstore_apps_adv_stats!A231:D494,4,FALSE)</f>
        <v>500000</v>
      </c>
      <c r="H231" s="1" t="str">
        <f>INDEX(playstore_apps_adv_stats!E231:E494,MATCH(playstore_apps_base_stats[[#This Row],[App]],playstore_apps_adv_stats[[#This Row],[App]],0))</f>
        <v>Free</v>
      </c>
      <c r="I231" s="1" t="str">
        <f>INDEX(playstore_apps_adv_stats!F231:F494,MATCH(playstore_apps_base_stats[[#This Row],[App]],playstore_apps_adv_stats[[#This Row],[App]],0))</f>
        <v>Everyone</v>
      </c>
      <c r="J231" s="3">
        <f>INDEX(playstore_apps_adv_stats!G231:G494,MATCH(playstore_apps_base_stats[[#This Row],[App]],playstore_apps_adv_stats[[#This Row],[App]],0))</f>
        <v>43284</v>
      </c>
      <c r="K231" s="1" t="str">
        <f>INDEX(playstore_apps_adv_stats!H231:H494,MATCH(playstore_apps_base_stats[[#This Row],[App]],playstore_apps_adv_stats[[#This Row],[App]],0))</f>
        <v>3.19.005</v>
      </c>
    </row>
    <row r="232" spans="1:11" x14ac:dyDescent="0.2">
      <c r="A232" s="1" t="s">
        <v>388</v>
      </c>
      <c r="B232">
        <v>3.5</v>
      </c>
      <c r="C232" s="1" t="s">
        <v>20</v>
      </c>
      <c r="D232" s="1" t="s">
        <v>20</v>
      </c>
      <c r="E232" s="1" t="str">
        <f>VLOOKUP(playstore_apps_base_stats[[#This Row],[App]],playstore_apps_adv_stats!A232:B495,2, FALSE)</f>
        <v>Business</v>
      </c>
      <c r="F232" s="1">
        <f>VLOOKUP(playstore_apps_base_stats[[#This Row],[App]],playstore_apps_adv_stats!A232:C495,3,FALSE)</f>
        <v>2111</v>
      </c>
      <c r="G232" s="1">
        <f>VLOOKUP(playstore_apps_base_stats[[#This Row],[App]],playstore_apps_adv_stats!A232:D495,4,FALSE)</f>
        <v>100000</v>
      </c>
      <c r="H232" s="1" t="str">
        <f>INDEX(playstore_apps_adv_stats!E232:E495,MATCH(playstore_apps_base_stats[[#This Row],[App]],playstore_apps_adv_stats[[#This Row],[App]],0))</f>
        <v>Free</v>
      </c>
      <c r="I232" s="1" t="str">
        <f>INDEX(playstore_apps_adv_stats!F232:F495,MATCH(playstore_apps_base_stats[[#This Row],[App]],playstore_apps_adv_stats[[#This Row],[App]],0))</f>
        <v>Everyone</v>
      </c>
      <c r="J232" s="3">
        <f>INDEX(playstore_apps_adv_stats!G232:G495,MATCH(playstore_apps_base_stats[[#This Row],[App]],playstore_apps_adv_stats[[#This Row],[App]],0))</f>
        <v>43311</v>
      </c>
      <c r="K232" s="1" t="str">
        <f>INDEX(playstore_apps_adv_stats!H232:H495,MATCH(playstore_apps_base_stats[[#This Row],[App]],playstore_apps_adv_stats[[#This Row],[App]],0))</f>
        <v>Varies with device</v>
      </c>
    </row>
    <row r="233" spans="1:11" x14ac:dyDescent="0.2">
      <c r="A233" s="1" t="s">
        <v>389</v>
      </c>
      <c r="B233">
        <v>4.0999999999999996</v>
      </c>
      <c r="C233" s="1" t="s">
        <v>465</v>
      </c>
      <c r="D233" s="1" t="s">
        <v>506</v>
      </c>
      <c r="E233" s="1" t="str">
        <f>VLOOKUP(playstore_apps_base_stats[[#This Row],[App]],playstore_apps_adv_stats!A233:B496,2, FALSE)</f>
        <v>Business</v>
      </c>
      <c r="F233" s="1">
        <f>VLOOKUP(playstore_apps_base_stats[[#This Row],[App]],playstore_apps_adv_stats!A233:C496,3,FALSE)</f>
        <v>5448</v>
      </c>
      <c r="G233" s="1">
        <f>VLOOKUP(playstore_apps_base_stats[[#This Row],[App]],playstore_apps_adv_stats!A233:D496,4,FALSE)</f>
        <v>500000</v>
      </c>
      <c r="H233" s="1" t="str">
        <f>INDEX(playstore_apps_adv_stats!E233:E496,MATCH(playstore_apps_base_stats[[#This Row],[App]],playstore_apps_adv_stats[[#This Row],[App]],0))</f>
        <v>Free</v>
      </c>
      <c r="I233" s="1" t="str">
        <f>INDEX(playstore_apps_adv_stats!F233:F496,MATCH(playstore_apps_base_stats[[#This Row],[App]],playstore_apps_adv_stats[[#This Row],[App]],0))</f>
        <v>Everyone</v>
      </c>
      <c r="J233" s="3">
        <f>INDEX(playstore_apps_adv_stats!G233:G496,MATCH(playstore_apps_base_stats[[#This Row],[App]],playstore_apps_adv_stats[[#This Row],[App]],0))</f>
        <v>43306</v>
      </c>
      <c r="K233" s="1" t="str">
        <f>INDEX(playstore_apps_adv_stats!H233:H496,MATCH(playstore_apps_base_stats[[#This Row],[App]],playstore_apps_adv_stats[[#This Row],[App]],0))</f>
        <v>4.9.1</v>
      </c>
    </row>
    <row r="234" spans="1:11" x14ac:dyDescent="0.2">
      <c r="A234" s="1" t="s">
        <v>391</v>
      </c>
      <c r="B234">
        <v>4.5999999999999996</v>
      </c>
      <c r="C234" s="1" t="s">
        <v>556</v>
      </c>
      <c r="D234" s="1" t="s">
        <v>450</v>
      </c>
      <c r="E234" s="1" t="str">
        <f>VLOOKUP(playstore_apps_base_stats[[#This Row],[App]],playstore_apps_adv_stats!A234:B497,2, FALSE)</f>
        <v>Business</v>
      </c>
      <c r="F234" s="1">
        <f>VLOOKUP(playstore_apps_base_stats[[#This Row],[App]],playstore_apps_adv_stats!A234:C497,3,FALSE)</f>
        <v>4159</v>
      </c>
      <c r="G234" s="1">
        <f>VLOOKUP(playstore_apps_base_stats[[#This Row],[App]],playstore_apps_adv_stats!A234:D497,4,FALSE)</f>
        <v>500000</v>
      </c>
      <c r="H234" s="1" t="str">
        <f>INDEX(playstore_apps_adv_stats!E234:E497,MATCH(playstore_apps_base_stats[[#This Row],[App]],playstore_apps_adv_stats[[#This Row],[App]],0))</f>
        <v>Free</v>
      </c>
      <c r="I234" s="1" t="str">
        <f>INDEX(playstore_apps_adv_stats!F234:F497,MATCH(playstore_apps_base_stats[[#This Row],[App]],playstore_apps_adv_stats[[#This Row],[App]],0))</f>
        <v>Everyone</v>
      </c>
      <c r="J234" s="3">
        <f>INDEX(playstore_apps_adv_stats!G234:G497,MATCH(playstore_apps_base_stats[[#This Row],[App]],playstore_apps_adv_stats[[#This Row],[App]],0))</f>
        <v>43301</v>
      </c>
      <c r="K234" s="1" t="str">
        <f>INDEX(playstore_apps_adv_stats!H234:H497,MATCH(playstore_apps_base_stats[[#This Row],[App]],playstore_apps_adv_stats[[#This Row],[App]],0))</f>
        <v>6.1.2</v>
      </c>
    </row>
    <row r="235" spans="1:11" x14ac:dyDescent="0.2">
      <c r="A235" s="1" t="s">
        <v>393</v>
      </c>
      <c r="B235">
        <v>4.3</v>
      </c>
      <c r="C235" s="1" t="s">
        <v>486</v>
      </c>
      <c r="D235" s="1" t="s">
        <v>506</v>
      </c>
      <c r="E235" s="1" t="str">
        <f>VLOOKUP(playstore_apps_base_stats[[#This Row],[App]],playstore_apps_adv_stats!A235:B498,2, FALSE)</f>
        <v>Business</v>
      </c>
      <c r="F235" s="1">
        <f>VLOOKUP(playstore_apps_base_stats[[#This Row],[App]],playstore_apps_adv_stats!A235:C498,3,FALSE)</f>
        <v>20815</v>
      </c>
      <c r="G235" s="1">
        <f>VLOOKUP(playstore_apps_base_stats[[#This Row],[App]],playstore_apps_adv_stats!A235:D498,4,FALSE)</f>
        <v>1000000</v>
      </c>
      <c r="H235" s="1" t="str">
        <f>INDEX(playstore_apps_adv_stats!E235:E498,MATCH(playstore_apps_base_stats[[#This Row],[App]],playstore_apps_adv_stats[[#This Row],[App]],0))</f>
        <v>Free</v>
      </c>
      <c r="I235" s="1" t="str">
        <f>INDEX(playstore_apps_adv_stats!F235:F498,MATCH(playstore_apps_base_stats[[#This Row],[App]],playstore_apps_adv_stats[[#This Row],[App]],0))</f>
        <v>Everyone</v>
      </c>
      <c r="J235" s="3">
        <f>INDEX(playstore_apps_adv_stats!G235:G498,MATCH(playstore_apps_base_stats[[#This Row],[App]],playstore_apps_adv_stats[[#This Row],[App]],0))</f>
        <v>43307</v>
      </c>
      <c r="K235" s="1" t="str">
        <f>INDEX(playstore_apps_adv_stats!H235:H498,MATCH(playstore_apps_base_stats[[#This Row],[App]],playstore_apps_adv_stats[[#This Row],[App]],0))</f>
        <v>6.4.4</v>
      </c>
    </row>
    <row r="236" spans="1:11" x14ac:dyDescent="0.2">
      <c r="A236" s="1" t="s">
        <v>395</v>
      </c>
      <c r="B236">
        <v>4.5</v>
      </c>
      <c r="C236" s="1" t="s">
        <v>526</v>
      </c>
      <c r="D236" s="1" t="s">
        <v>456</v>
      </c>
      <c r="E236" s="1" t="str">
        <f>VLOOKUP(playstore_apps_base_stats[[#This Row],[App]],playstore_apps_adv_stats!A236:B499,2, FALSE)</f>
        <v>Business</v>
      </c>
      <c r="F236" s="1">
        <f>VLOOKUP(playstore_apps_base_stats[[#This Row],[App]],playstore_apps_adv_stats!A236:C499,3,FALSE)</f>
        <v>78662</v>
      </c>
      <c r="G236" s="1">
        <f>VLOOKUP(playstore_apps_base_stats[[#This Row],[App]],playstore_apps_adv_stats!A236:D499,4,FALSE)</f>
        <v>1000000</v>
      </c>
      <c r="H236" s="1" t="str">
        <f>INDEX(playstore_apps_adv_stats!E236:E499,MATCH(playstore_apps_base_stats[[#This Row],[App]],playstore_apps_adv_stats[[#This Row],[App]],0))</f>
        <v>Free</v>
      </c>
      <c r="I236" s="1" t="str">
        <f>INDEX(playstore_apps_adv_stats!F236:F499,MATCH(playstore_apps_base_stats[[#This Row],[App]],playstore_apps_adv_stats[[#This Row],[App]],0))</f>
        <v>Everyone</v>
      </c>
      <c r="J236" s="3">
        <f>INDEX(playstore_apps_adv_stats!G236:G499,MATCH(playstore_apps_base_stats[[#This Row],[App]],playstore_apps_adv_stats[[#This Row],[App]],0))</f>
        <v>43144</v>
      </c>
      <c r="K236" s="1" t="str">
        <f>INDEX(playstore_apps_adv_stats!H236:H499,MATCH(playstore_apps_base_stats[[#This Row],[App]],playstore_apps_adv_stats[[#This Row],[App]],0))</f>
        <v>3.7.5</v>
      </c>
    </row>
    <row r="237" spans="1:11" x14ac:dyDescent="0.2">
      <c r="A237" s="1" t="s">
        <v>397</v>
      </c>
      <c r="B237">
        <v>4.0999999999999996</v>
      </c>
      <c r="C237" s="1" t="s">
        <v>481</v>
      </c>
      <c r="D237" s="1" t="s">
        <v>466</v>
      </c>
      <c r="E237" s="1" t="str">
        <f>VLOOKUP(playstore_apps_base_stats[[#This Row],[App]],playstore_apps_adv_stats!A237:B500,2, FALSE)</f>
        <v>Business</v>
      </c>
      <c r="F237" s="1">
        <f>VLOOKUP(playstore_apps_base_stats[[#This Row],[App]],playstore_apps_adv_stats!A237:C500,3,FALSE)</f>
        <v>7149</v>
      </c>
      <c r="G237" s="1">
        <f>VLOOKUP(playstore_apps_base_stats[[#This Row],[App]],playstore_apps_adv_stats!A237:D500,4,FALSE)</f>
        <v>1000000</v>
      </c>
      <c r="H237" s="1" t="str">
        <f>INDEX(playstore_apps_adv_stats!E237:E500,MATCH(playstore_apps_base_stats[[#This Row],[App]],playstore_apps_adv_stats[[#This Row],[App]],0))</f>
        <v>Free</v>
      </c>
      <c r="I237" s="1" t="str">
        <f>INDEX(playstore_apps_adv_stats!F237:F500,MATCH(playstore_apps_base_stats[[#This Row],[App]],playstore_apps_adv_stats[[#This Row],[App]],0))</f>
        <v>Everyone</v>
      </c>
      <c r="J237" s="3">
        <f>INDEX(playstore_apps_adv_stats!G237:G500,MATCH(playstore_apps_base_stats[[#This Row],[App]],playstore_apps_adv_stats[[#This Row],[App]],0))</f>
        <v>43312</v>
      </c>
      <c r="K237" s="1" t="str">
        <f>INDEX(playstore_apps_adv_stats!H237:H500,MATCH(playstore_apps_base_stats[[#This Row],[App]],playstore_apps_adv_stats[[#This Row],[App]],0))</f>
        <v>2.6.158</v>
      </c>
    </row>
    <row r="238" spans="1:11" x14ac:dyDescent="0.2">
      <c r="A238" s="1" t="s">
        <v>399</v>
      </c>
      <c r="B238">
        <v>4.5</v>
      </c>
      <c r="C238" s="1" t="s">
        <v>557</v>
      </c>
      <c r="D238" s="1" t="s">
        <v>464</v>
      </c>
      <c r="E238" s="1" t="str">
        <f>VLOOKUP(playstore_apps_base_stats[[#This Row],[App]],playstore_apps_adv_stats!A238:B501,2, FALSE)</f>
        <v>Business</v>
      </c>
      <c r="F238" s="1">
        <f>VLOOKUP(playstore_apps_base_stats[[#This Row],[App]],playstore_apps_adv_stats!A238:C501,3,FALSE)</f>
        <v>3079</v>
      </c>
      <c r="G238" s="1">
        <f>VLOOKUP(playstore_apps_base_stats[[#This Row],[App]],playstore_apps_adv_stats!A238:D501,4,FALSE)</f>
        <v>100000</v>
      </c>
      <c r="H238" s="1" t="str">
        <f>INDEX(playstore_apps_adv_stats!E238:E501,MATCH(playstore_apps_base_stats[[#This Row],[App]],playstore_apps_adv_stats[[#This Row],[App]],0))</f>
        <v>Free</v>
      </c>
      <c r="I238" s="1" t="str">
        <f>INDEX(playstore_apps_adv_stats!F238:F501,MATCH(playstore_apps_base_stats[[#This Row],[App]],playstore_apps_adv_stats[[#This Row],[App]],0))</f>
        <v>Everyone</v>
      </c>
      <c r="J238" s="3">
        <f>INDEX(playstore_apps_adv_stats!G238:G501,MATCH(playstore_apps_base_stats[[#This Row],[App]],playstore_apps_adv_stats[[#This Row],[App]],0))</f>
        <v>43314</v>
      </c>
      <c r="K238" s="1" t="str">
        <f>INDEX(playstore_apps_adv_stats!H238:H501,MATCH(playstore_apps_base_stats[[#This Row],[App]],playstore_apps_adv_stats[[#This Row],[App]],0))</f>
        <v>5.20.7</v>
      </c>
    </row>
    <row r="239" spans="1:11" x14ac:dyDescent="0.2">
      <c r="A239" s="1" t="s">
        <v>401</v>
      </c>
      <c r="B239">
        <v>4.5999999999999996</v>
      </c>
      <c r="C239" s="1" t="s">
        <v>499</v>
      </c>
      <c r="D239" s="1" t="s">
        <v>464</v>
      </c>
      <c r="E239" s="1" t="str">
        <f>VLOOKUP(playstore_apps_base_stats[[#This Row],[App]],playstore_apps_adv_stats!A239:B502,2, FALSE)</f>
        <v>Business</v>
      </c>
      <c r="F239" s="1">
        <f>VLOOKUP(playstore_apps_base_stats[[#This Row],[App]],playstore_apps_adv_stats!A239:C502,3,FALSE)</f>
        <v>5800</v>
      </c>
      <c r="G239" s="1">
        <f>VLOOKUP(playstore_apps_base_stats[[#This Row],[App]],playstore_apps_adv_stats!A239:D502,4,FALSE)</f>
        <v>100000</v>
      </c>
      <c r="H239" s="1" t="str">
        <f>INDEX(playstore_apps_adv_stats!E239:E502,MATCH(playstore_apps_base_stats[[#This Row],[App]],playstore_apps_adv_stats[[#This Row],[App]],0))</f>
        <v>Free</v>
      </c>
      <c r="I239" s="1" t="str">
        <f>INDEX(playstore_apps_adv_stats!F239:F502,MATCH(playstore_apps_base_stats[[#This Row],[App]],playstore_apps_adv_stats[[#This Row],[App]],0))</f>
        <v>Everyone</v>
      </c>
      <c r="J239" s="3">
        <f>INDEX(playstore_apps_adv_stats!G239:G502,MATCH(playstore_apps_base_stats[[#This Row],[App]],playstore_apps_adv_stats[[#This Row],[App]],0))</f>
        <v>43314</v>
      </c>
      <c r="K239" s="1" t="str">
        <f>INDEX(playstore_apps_adv_stats!H239:H502,MATCH(playstore_apps_base_stats[[#This Row],[App]],playstore_apps_adv_stats[[#This Row],[App]],0))</f>
        <v>5.20.7</v>
      </c>
    </row>
    <row r="240" spans="1:11" x14ac:dyDescent="0.2">
      <c r="A240" s="1" t="s">
        <v>402</v>
      </c>
      <c r="B240">
        <v>4</v>
      </c>
      <c r="C240" s="1" t="s">
        <v>20</v>
      </c>
      <c r="D240" s="1" t="s">
        <v>456</v>
      </c>
      <c r="E240" s="1" t="str">
        <f>VLOOKUP(playstore_apps_base_stats[[#This Row],[App]],playstore_apps_adv_stats!A240:B503,2, FALSE)</f>
        <v>Business</v>
      </c>
      <c r="F240" s="1">
        <f>VLOOKUP(playstore_apps_base_stats[[#This Row],[App]],playstore_apps_adv_stats!A240:C503,3,FALSE)</f>
        <v>6989</v>
      </c>
      <c r="G240" s="1">
        <f>VLOOKUP(playstore_apps_base_stats[[#This Row],[App]],playstore_apps_adv_stats!A240:D503,4,FALSE)</f>
        <v>1000000</v>
      </c>
      <c r="H240" s="1" t="str">
        <f>INDEX(playstore_apps_adv_stats!E240:E503,MATCH(playstore_apps_base_stats[[#This Row],[App]],playstore_apps_adv_stats[[#This Row],[App]],0))</f>
        <v>Free</v>
      </c>
      <c r="I240" s="1" t="str">
        <f>INDEX(playstore_apps_adv_stats!F240:F503,MATCH(playstore_apps_base_stats[[#This Row],[App]],playstore_apps_adv_stats[[#This Row],[App]],0))</f>
        <v>Everyone</v>
      </c>
      <c r="J240" s="3">
        <f>INDEX(playstore_apps_adv_stats!G240:G503,MATCH(playstore_apps_base_stats[[#This Row],[App]],playstore_apps_adv_stats[[#This Row],[App]],0))</f>
        <v>43297</v>
      </c>
      <c r="K240" s="1" t="str">
        <f>INDEX(playstore_apps_adv_stats!H240:H503,MATCH(playstore_apps_base_stats[[#This Row],[App]],playstore_apps_adv_stats[[#This Row],[App]],0))</f>
        <v>4.3.0.508</v>
      </c>
    </row>
    <row r="241" spans="1:11" x14ac:dyDescent="0.2">
      <c r="A241" s="1" t="s">
        <v>404</v>
      </c>
      <c r="B241">
        <v>4.2</v>
      </c>
      <c r="C241" s="1" t="s">
        <v>463</v>
      </c>
      <c r="D241" s="1" t="s">
        <v>464</v>
      </c>
      <c r="E241" s="1" t="str">
        <f>VLOOKUP(playstore_apps_base_stats[[#This Row],[App]],playstore_apps_adv_stats!A241:B504,2, FALSE)</f>
        <v>Business</v>
      </c>
      <c r="F241" s="1">
        <f>VLOOKUP(playstore_apps_base_stats[[#This Row],[App]],playstore_apps_adv_stats!A241:C504,3,FALSE)</f>
        <v>16422</v>
      </c>
      <c r="G241" s="1">
        <f>VLOOKUP(playstore_apps_base_stats[[#This Row],[App]],playstore_apps_adv_stats!A241:D504,4,FALSE)</f>
        <v>1000000</v>
      </c>
      <c r="H241" s="1" t="str">
        <f>INDEX(playstore_apps_adv_stats!E241:E504,MATCH(playstore_apps_base_stats[[#This Row],[App]],playstore_apps_adv_stats[[#This Row],[App]],0))</f>
        <v>Free</v>
      </c>
      <c r="I241" s="1" t="str">
        <f>INDEX(playstore_apps_adv_stats!F241:F504,MATCH(playstore_apps_base_stats[[#This Row],[App]],playstore_apps_adv_stats[[#This Row],[App]],0))</f>
        <v>Everyone</v>
      </c>
      <c r="J241" s="3">
        <f>INDEX(playstore_apps_adv_stats!G241:G504,MATCH(playstore_apps_base_stats[[#This Row],[App]],playstore_apps_adv_stats[[#This Row],[App]],0))</f>
        <v>43313</v>
      </c>
      <c r="K241" s="1" t="str">
        <f>INDEX(playstore_apps_adv_stats!H241:H504,MATCH(playstore_apps_base_stats[[#This Row],[App]],playstore_apps_adv_stats[[#This Row],[App]],0))</f>
        <v>10.46.2</v>
      </c>
    </row>
    <row r="242" spans="1:11" x14ac:dyDescent="0.2">
      <c r="A242" s="1" t="s">
        <v>406</v>
      </c>
      <c r="B242">
        <v>4.4000000000000004</v>
      </c>
      <c r="C242" s="1" t="s">
        <v>463</v>
      </c>
      <c r="D242" s="1" t="s">
        <v>547</v>
      </c>
      <c r="E242" s="1" t="str">
        <f>VLOOKUP(playstore_apps_base_stats[[#This Row],[App]],playstore_apps_adv_stats!A242:B505,2, FALSE)</f>
        <v>Business</v>
      </c>
      <c r="F242" s="1">
        <f>VLOOKUP(playstore_apps_base_stats[[#This Row],[App]],playstore_apps_adv_stats!A242:C505,3,FALSE)</f>
        <v>108741</v>
      </c>
      <c r="G242" s="1">
        <f>VLOOKUP(playstore_apps_base_stats[[#This Row],[App]],playstore_apps_adv_stats!A242:D505,4,FALSE)</f>
        <v>10000000</v>
      </c>
      <c r="H242" s="1" t="str">
        <f>INDEX(playstore_apps_adv_stats!E242:E505,MATCH(playstore_apps_base_stats[[#This Row],[App]],playstore_apps_adv_stats[[#This Row],[App]],0))</f>
        <v>Free</v>
      </c>
      <c r="I242" s="1" t="str">
        <f>INDEX(playstore_apps_adv_stats!F242:F505,MATCH(playstore_apps_base_stats[[#This Row],[App]],playstore_apps_adv_stats[[#This Row],[App]],0))</f>
        <v>Everyone</v>
      </c>
      <c r="J242" s="3">
        <f>INDEX(playstore_apps_adv_stats!G242:G505,MATCH(playstore_apps_base_stats[[#This Row],[App]],playstore_apps_adv_stats[[#This Row],[App]],0))</f>
        <v>43301</v>
      </c>
      <c r="K242" s="1" t="str">
        <f>INDEX(playstore_apps_adv_stats!H242:H505,MATCH(playstore_apps_base_stats[[#This Row],[App]],playstore_apps_adv_stats[[#This Row],[App]],0))</f>
        <v>11.1.0</v>
      </c>
    </row>
    <row r="243" spans="1:11" x14ac:dyDescent="0.2">
      <c r="A243" s="1" t="s">
        <v>408</v>
      </c>
      <c r="B243">
        <v>4</v>
      </c>
      <c r="C243" s="1" t="s">
        <v>521</v>
      </c>
      <c r="D243" s="1" t="s">
        <v>506</v>
      </c>
      <c r="E243" s="1" t="str">
        <f>VLOOKUP(playstore_apps_base_stats[[#This Row],[App]],playstore_apps_adv_stats!A243:B506,2, FALSE)</f>
        <v>Business</v>
      </c>
      <c r="F243" s="1">
        <f>VLOOKUP(playstore_apps_base_stats[[#This Row],[App]],playstore_apps_adv_stats!A243:C506,3,FALSE)</f>
        <v>624</v>
      </c>
      <c r="G243" s="1">
        <f>VLOOKUP(playstore_apps_base_stats[[#This Row],[App]],playstore_apps_adv_stats!A243:D506,4,FALSE)</f>
        <v>100000</v>
      </c>
      <c r="H243" s="1" t="str">
        <f>INDEX(playstore_apps_adv_stats!E243:E506,MATCH(playstore_apps_base_stats[[#This Row],[App]],playstore_apps_adv_stats[[#This Row],[App]],0))</f>
        <v>Free</v>
      </c>
      <c r="I243" s="1" t="str">
        <f>INDEX(playstore_apps_adv_stats!F243:F506,MATCH(playstore_apps_base_stats[[#This Row],[App]],playstore_apps_adv_stats[[#This Row],[App]],0))</f>
        <v>Everyone</v>
      </c>
      <c r="J243" s="3">
        <f>INDEX(playstore_apps_adv_stats!G243:G506,MATCH(playstore_apps_base_stats[[#This Row],[App]],playstore_apps_adv_stats[[#This Row],[App]],0))</f>
        <v>43181</v>
      </c>
      <c r="K243" s="1" t="str">
        <f>INDEX(playstore_apps_adv_stats!H243:H506,MATCH(playstore_apps_base_stats[[#This Row],[App]],playstore_apps_adv_stats[[#This Row],[App]],0))</f>
        <v>1.2.287</v>
      </c>
    </row>
    <row r="244" spans="1:11" x14ac:dyDescent="0.2">
      <c r="A244" s="1" t="s">
        <v>410</v>
      </c>
      <c r="B244">
        <v>4.2</v>
      </c>
      <c r="C244" s="1" t="s">
        <v>558</v>
      </c>
      <c r="D244" s="1" t="s">
        <v>456</v>
      </c>
      <c r="E244" s="1" t="str">
        <f>VLOOKUP(playstore_apps_base_stats[[#This Row],[App]],playstore_apps_adv_stats!A244:B507,2, FALSE)</f>
        <v>Business</v>
      </c>
      <c r="F244" s="1">
        <f>VLOOKUP(playstore_apps_base_stats[[#This Row],[App]],playstore_apps_adv_stats!A244:C507,3,FALSE)</f>
        <v>1661</v>
      </c>
      <c r="G244" s="1">
        <f>VLOOKUP(playstore_apps_base_stats[[#This Row],[App]],playstore_apps_adv_stats!A244:D507,4,FALSE)</f>
        <v>100000</v>
      </c>
      <c r="H244" s="1" t="str">
        <f>INDEX(playstore_apps_adv_stats!E244:E507,MATCH(playstore_apps_base_stats[[#This Row],[App]],playstore_apps_adv_stats[[#This Row],[App]],0))</f>
        <v>Free</v>
      </c>
      <c r="I244" s="1" t="str">
        <f>INDEX(playstore_apps_adv_stats!F244:F507,MATCH(playstore_apps_base_stats[[#This Row],[App]],playstore_apps_adv_stats[[#This Row],[App]],0))</f>
        <v>Everyone</v>
      </c>
      <c r="J244" s="3">
        <f>INDEX(playstore_apps_adv_stats!G244:G507,MATCH(playstore_apps_base_stats[[#This Row],[App]],playstore_apps_adv_stats[[#This Row],[App]],0))</f>
        <v>43314</v>
      </c>
      <c r="K244" s="1" t="str">
        <f>INDEX(playstore_apps_adv_stats!H244:H507,MATCH(playstore_apps_base_stats[[#This Row],[App]],playstore_apps_adv_stats[[#This Row],[App]],0))</f>
        <v>3.0.4651</v>
      </c>
    </row>
    <row r="245" spans="1:11" x14ac:dyDescent="0.2">
      <c r="A245" s="1" t="s">
        <v>412</v>
      </c>
      <c r="B245">
        <v>4.2</v>
      </c>
      <c r="C245" s="1" t="s">
        <v>20</v>
      </c>
      <c r="D245" s="1" t="s">
        <v>20</v>
      </c>
      <c r="E245" s="1" t="str">
        <f>VLOOKUP(playstore_apps_base_stats[[#This Row],[App]],playstore_apps_adv_stats!A245:B508,2, FALSE)</f>
        <v>Business</v>
      </c>
      <c r="F245" s="1">
        <f>VLOOKUP(playstore_apps_base_stats[[#This Row],[App]],playstore_apps_adv_stats!A245:C508,3,FALSE)</f>
        <v>97702</v>
      </c>
      <c r="G245" s="1">
        <f>VLOOKUP(playstore_apps_base_stats[[#This Row],[App]],playstore_apps_adv_stats!A245:D508,4,FALSE)</f>
        <v>5000000</v>
      </c>
      <c r="H245" s="1" t="str">
        <f>INDEX(playstore_apps_adv_stats!E245:E508,MATCH(playstore_apps_base_stats[[#This Row],[App]],playstore_apps_adv_stats[[#This Row],[App]],0))</f>
        <v>Free</v>
      </c>
      <c r="I245" s="1" t="str">
        <f>INDEX(playstore_apps_adv_stats!F245:F508,MATCH(playstore_apps_base_stats[[#This Row],[App]],playstore_apps_adv_stats[[#This Row],[App]],0))</f>
        <v>Everyone</v>
      </c>
      <c r="J245" s="3">
        <f>INDEX(playstore_apps_adv_stats!G245:G508,MATCH(playstore_apps_base_stats[[#This Row],[App]],playstore_apps_adv_stats[[#This Row],[App]],0))</f>
        <v>43292</v>
      </c>
      <c r="K245" s="1" t="str">
        <f>INDEX(playstore_apps_adv_stats!H245:H508,MATCH(playstore_apps_base_stats[[#This Row],[App]],playstore_apps_adv_stats[[#This Row],[App]],0))</f>
        <v>Varies with device</v>
      </c>
    </row>
    <row r="246" spans="1:11" x14ac:dyDescent="0.2">
      <c r="A246" s="1" t="s">
        <v>413</v>
      </c>
      <c r="B246">
        <v>4.0999999999999996</v>
      </c>
      <c r="C246" s="1" t="s">
        <v>451</v>
      </c>
      <c r="D246" s="1" t="s">
        <v>450</v>
      </c>
      <c r="E246" s="1" t="str">
        <f>VLOOKUP(playstore_apps_base_stats[[#This Row],[App]],playstore_apps_adv_stats!A246:B509,2, FALSE)</f>
        <v>Business</v>
      </c>
      <c r="F246" s="1">
        <f>VLOOKUP(playstore_apps_base_stats[[#This Row],[App]],playstore_apps_adv_stats!A246:C509,3,FALSE)</f>
        <v>308</v>
      </c>
      <c r="G246" s="1">
        <f>VLOOKUP(playstore_apps_base_stats[[#This Row],[App]],playstore_apps_adv_stats!A246:D509,4,FALSE)</f>
        <v>50000</v>
      </c>
      <c r="H246" s="1" t="str">
        <f>INDEX(playstore_apps_adv_stats!E246:E509,MATCH(playstore_apps_base_stats[[#This Row],[App]],playstore_apps_adv_stats[[#This Row],[App]],0))</f>
        <v>Free</v>
      </c>
      <c r="I246" s="1" t="str">
        <f>INDEX(playstore_apps_adv_stats!F246:F509,MATCH(playstore_apps_base_stats[[#This Row],[App]],playstore_apps_adv_stats[[#This Row],[App]],0))</f>
        <v>Everyone</v>
      </c>
      <c r="J246" s="3">
        <f>INDEX(playstore_apps_adv_stats!G246:G509,MATCH(playstore_apps_base_stats[[#This Row],[App]],playstore_apps_adv_stats[[#This Row],[App]],0))</f>
        <v>43249</v>
      </c>
      <c r="K246" s="1" t="str">
        <f>INDEX(playstore_apps_adv_stats!H246:H509,MATCH(playstore_apps_base_stats[[#This Row],[App]],playstore_apps_adv_stats[[#This Row],[App]],0))</f>
        <v>3.1.4.0</v>
      </c>
    </row>
    <row r="247" spans="1:11" x14ac:dyDescent="0.2">
      <c r="A247" s="1" t="s">
        <v>415</v>
      </c>
      <c r="B247">
        <v>3.8</v>
      </c>
      <c r="C247" s="1" t="s">
        <v>488</v>
      </c>
      <c r="D247" s="1" t="s">
        <v>466</v>
      </c>
      <c r="E247" s="1" t="str">
        <f>VLOOKUP(playstore_apps_base_stats[[#This Row],[App]],playstore_apps_adv_stats!A247:B510,2, FALSE)</f>
        <v>Business</v>
      </c>
      <c r="F247" s="1">
        <f>VLOOKUP(playstore_apps_base_stats[[#This Row],[App]],playstore_apps_adv_stats!A247:C510,3,FALSE)</f>
        <v>5211</v>
      </c>
      <c r="G247" s="1">
        <f>VLOOKUP(playstore_apps_base_stats[[#This Row],[App]],playstore_apps_adv_stats!A247:D510,4,FALSE)</f>
        <v>1000000</v>
      </c>
      <c r="H247" s="1" t="str">
        <f>INDEX(playstore_apps_adv_stats!E247:E510,MATCH(playstore_apps_base_stats[[#This Row],[App]],playstore_apps_adv_stats[[#This Row],[App]],0))</f>
        <v>Free</v>
      </c>
      <c r="I247" s="1" t="str">
        <f>INDEX(playstore_apps_adv_stats!F247:F510,MATCH(playstore_apps_base_stats[[#This Row],[App]],playstore_apps_adv_stats[[#This Row],[App]],0))</f>
        <v>Everyone</v>
      </c>
      <c r="J247" s="3">
        <f>INDEX(playstore_apps_adv_stats!G247:G510,MATCH(playstore_apps_base_stats[[#This Row],[App]],playstore_apps_adv_stats[[#This Row],[App]],0))</f>
        <v>43311</v>
      </c>
      <c r="K247" s="1" t="str">
        <f>INDEX(playstore_apps_adv_stats!H247:H510,MATCH(playstore_apps_base_stats[[#This Row],[App]],playstore_apps_adv_stats[[#This Row],[App]],0))</f>
        <v>3.3.0</v>
      </c>
    </row>
    <row r="248" spans="1:11" x14ac:dyDescent="0.2">
      <c r="A248" s="1" t="s">
        <v>417</v>
      </c>
      <c r="B248">
        <v>3.9</v>
      </c>
      <c r="C248" s="1" t="s">
        <v>475</v>
      </c>
      <c r="D248" s="1" t="s">
        <v>506</v>
      </c>
      <c r="E248" s="1" t="str">
        <f>VLOOKUP(playstore_apps_base_stats[[#This Row],[App]],playstore_apps_adv_stats!A248:B511,2, FALSE)</f>
        <v>Business</v>
      </c>
      <c r="F248" s="1">
        <f>VLOOKUP(playstore_apps_base_stats[[#This Row],[App]],playstore_apps_adv_stats!A248:C511,3,FALSE)</f>
        <v>1058</v>
      </c>
      <c r="G248" s="1">
        <f>VLOOKUP(playstore_apps_base_stats[[#This Row],[App]],playstore_apps_adv_stats!A248:D511,4,FALSE)</f>
        <v>500000</v>
      </c>
      <c r="H248" s="1" t="str">
        <f>INDEX(playstore_apps_adv_stats!E248:E511,MATCH(playstore_apps_base_stats[[#This Row],[App]],playstore_apps_adv_stats[[#This Row],[App]],0))</f>
        <v>Free</v>
      </c>
      <c r="I248" s="1" t="str">
        <f>INDEX(playstore_apps_adv_stats!F248:F511,MATCH(playstore_apps_base_stats[[#This Row],[App]],playstore_apps_adv_stats[[#This Row],[App]],0))</f>
        <v>Everyone</v>
      </c>
      <c r="J248" s="3">
        <f>INDEX(playstore_apps_adv_stats!G248:G511,MATCH(playstore_apps_base_stats[[#This Row],[App]],playstore_apps_adv_stats[[#This Row],[App]],0))</f>
        <v>43280</v>
      </c>
      <c r="K248" s="1" t="str">
        <f>INDEX(playstore_apps_adv_stats!H248:H511,MATCH(playstore_apps_base_stats[[#This Row],[App]],playstore_apps_adv_stats[[#This Row],[App]],0))</f>
        <v>2.22.397</v>
      </c>
    </row>
    <row r="249" spans="1:11" x14ac:dyDescent="0.2">
      <c r="A249" s="1" t="s">
        <v>419</v>
      </c>
      <c r="B249">
        <v>3.9</v>
      </c>
      <c r="C249" s="1" t="s">
        <v>20</v>
      </c>
      <c r="D249" s="1" t="s">
        <v>20</v>
      </c>
      <c r="E249" s="1" t="str">
        <f>VLOOKUP(playstore_apps_base_stats[[#This Row],[App]],playstore_apps_adv_stats!A249:B512,2, FALSE)</f>
        <v>Business</v>
      </c>
      <c r="F249" s="1">
        <f>VLOOKUP(playstore_apps_base_stats[[#This Row],[App]],playstore_apps_adv_stats!A249:C512,3,FALSE)</f>
        <v>78172</v>
      </c>
      <c r="G249" s="1">
        <f>VLOOKUP(playstore_apps_base_stats[[#This Row],[App]],playstore_apps_adv_stats!A249:D512,4,FALSE)</f>
        <v>10000000</v>
      </c>
      <c r="H249" s="1" t="str">
        <f>INDEX(playstore_apps_adv_stats!E249:E512,MATCH(playstore_apps_base_stats[[#This Row],[App]],playstore_apps_adv_stats[[#This Row],[App]],0))</f>
        <v>Free</v>
      </c>
      <c r="I249" s="1" t="str">
        <f>INDEX(playstore_apps_adv_stats!F249:F512,MATCH(playstore_apps_base_stats[[#This Row],[App]],playstore_apps_adv_stats[[#This Row],[App]],0))</f>
        <v>Everyone</v>
      </c>
      <c r="J249" s="3">
        <f>INDEX(playstore_apps_adv_stats!G249:G512,MATCH(playstore_apps_base_stats[[#This Row],[App]],playstore_apps_adv_stats[[#This Row],[App]],0))</f>
        <v>43314</v>
      </c>
      <c r="K249" s="1" t="str">
        <f>INDEX(playstore_apps_adv_stats!H249:H512,MATCH(playstore_apps_base_stats[[#This Row],[App]],playstore_apps_adv_stats[[#This Row],[App]],0))</f>
        <v>Varies with device</v>
      </c>
    </row>
    <row r="250" spans="1:11" x14ac:dyDescent="0.2">
      <c r="A250" s="1" t="s">
        <v>420</v>
      </c>
      <c r="B250">
        <v>4.5</v>
      </c>
      <c r="C250" s="1" t="s">
        <v>459</v>
      </c>
      <c r="D250" s="1" t="s">
        <v>506</v>
      </c>
      <c r="E250" s="1" t="str">
        <f>VLOOKUP(playstore_apps_base_stats[[#This Row],[App]],playstore_apps_adv_stats!A250:B513,2, FALSE)</f>
        <v>Business</v>
      </c>
      <c r="F250" s="1">
        <f>VLOOKUP(playstore_apps_base_stats[[#This Row],[App]],playstore_apps_adv_stats!A250:C513,3,FALSE)</f>
        <v>413</v>
      </c>
      <c r="G250" s="1">
        <f>VLOOKUP(playstore_apps_base_stats[[#This Row],[App]],playstore_apps_adv_stats!A250:D513,4,FALSE)</f>
        <v>10000</v>
      </c>
      <c r="H250" s="1" t="str">
        <f>INDEX(playstore_apps_adv_stats!E250:E513,MATCH(playstore_apps_base_stats[[#This Row],[App]],playstore_apps_adv_stats[[#This Row],[App]],0))</f>
        <v>Free</v>
      </c>
      <c r="I250" s="1" t="str">
        <f>INDEX(playstore_apps_adv_stats!F250:F513,MATCH(playstore_apps_base_stats[[#This Row],[App]],playstore_apps_adv_stats[[#This Row],[App]],0))</f>
        <v>Everyone</v>
      </c>
      <c r="J250" s="3">
        <f>INDEX(playstore_apps_adv_stats!G250:G513,MATCH(playstore_apps_base_stats[[#This Row],[App]],playstore_apps_adv_stats[[#This Row],[App]],0))</f>
        <v>43306</v>
      </c>
      <c r="K250" s="1" t="str">
        <f>INDEX(playstore_apps_adv_stats!H250:H513,MATCH(playstore_apps_base_stats[[#This Row],[App]],playstore_apps_adv_stats[[#This Row],[App]],0))</f>
        <v>2.0.19</v>
      </c>
    </row>
    <row r="251" spans="1:11" x14ac:dyDescent="0.2">
      <c r="A251" s="1" t="s">
        <v>422</v>
      </c>
      <c r="B251">
        <v>4.5</v>
      </c>
      <c r="C251" s="1" t="s">
        <v>20</v>
      </c>
      <c r="D251" s="1" t="s">
        <v>20</v>
      </c>
      <c r="E251" s="1" t="str">
        <f>VLOOKUP(playstore_apps_base_stats[[#This Row],[App]],playstore_apps_adv_stats!A251:B514,2, FALSE)</f>
        <v>Comics</v>
      </c>
      <c r="F251" s="1">
        <f>VLOOKUP(playstore_apps_base_stats[[#This Row],[App]],playstore_apps_adv_stats!A251:C514,3,FALSE)</f>
        <v>1013635</v>
      </c>
      <c r="G251" s="1">
        <f>VLOOKUP(playstore_apps_base_stats[[#This Row],[App]],playstore_apps_adv_stats!A251:D514,4,FALSE)</f>
        <v>10000000</v>
      </c>
      <c r="H251" s="1" t="str">
        <f>INDEX(playstore_apps_adv_stats!E251:E514,MATCH(playstore_apps_base_stats[[#This Row],[App]],playstore_apps_adv_stats[[#This Row],[App]],0))</f>
        <v>Free</v>
      </c>
      <c r="I251" s="1" t="str">
        <f>INDEX(playstore_apps_adv_stats!F251:F514,MATCH(playstore_apps_base_stats[[#This Row],[App]],playstore_apps_adv_stats[[#This Row],[App]],0))</f>
        <v>Teen</v>
      </c>
      <c r="J251" s="3">
        <f>INDEX(playstore_apps_adv_stats!G251:G514,MATCH(playstore_apps_base_stats[[#This Row],[App]],playstore_apps_adv_stats[[#This Row],[App]],0))</f>
        <v>43312</v>
      </c>
      <c r="K251" s="1" t="str">
        <f>INDEX(playstore_apps_adv_stats!H251:H514,MATCH(playstore_apps_base_stats[[#This Row],[App]],playstore_apps_adv_stats[[#This Row],[App]],0))</f>
        <v>Varies with device</v>
      </c>
    </row>
    <row r="252" spans="1:11" x14ac:dyDescent="0.2">
      <c r="A252" s="1" t="s">
        <v>424</v>
      </c>
      <c r="B252">
        <v>4.5999999999999996</v>
      </c>
      <c r="C252" s="1" t="s">
        <v>531</v>
      </c>
      <c r="D252" s="1" t="s">
        <v>464</v>
      </c>
      <c r="E252" s="1" t="str">
        <f>VLOOKUP(playstore_apps_base_stats[[#This Row],[App]],playstore_apps_adv_stats!A252:B515,2, FALSE)</f>
        <v>Comics</v>
      </c>
      <c r="F252" s="1">
        <f>VLOOKUP(playstore_apps_base_stats[[#This Row],[App]],playstore_apps_adv_stats!A252:C515,3,FALSE)</f>
        <v>24005</v>
      </c>
      <c r="G252" s="1">
        <f>VLOOKUP(playstore_apps_base_stats[[#This Row],[App]],playstore_apps_adv_stats!A252:D515,4,FALSE)</f>
        <v>500000</v>
      </c>
      <c r="H252" s="1" t="str">
        <f>INDEX(playstore_apps_adv_stats!E252:E515,MATCH(playstore_apps_base_stats[[#This Row],[App]],playstore_apps_adv_stats[[#This Row],[App]],0))</f>
        <v>Free</v>
      </c>
      <c r="I252" s="1" t="str">
        <f>INDEX(playstore_apps_adv_stats!F252:F515,MATCH(playstore_apps_base_stats[[#This Row],[App]],playstore_apps_adv_stats[[#This Row],[App]],0))</f>
        <v>Adults only 18+</v>
      </c>
      <c r="J252" s="3">
        <f>INDEX(playstore_apps_adv_stats!G252:G515,MATCH(playstore_apps_base_stats[[#This Row],[App]],playstore_apps_adv_stats[[#This Row],[App]],0))</f>
        <v>43285</v>
      </c>
      <c r="K252" s="1" t="str">
        <f>INDEX(playstore_apps_adv_stats!H252:H515,MATCH(playstore_apps_base_stats[[#This Row],[App]],playstore_apps_adv_stats[[#This Row],[App]],0))</f>
        <v>1.1.7.0</v>
      </c>
    </row>
    <row r="253" spans="1:11" x14ac:dyDescent="0.2">
      <c r="A253" s="1" t="s">
        <v>427</v>
      </c>
      <c r="B253">
        <v>4.7</v>
      </c>
      <c r="C253" s="1" t="s">
        <v>501</v>
      </c>
      <c r="D253" s="1" t="s">
        <v>464</v>
      </c>
      <c r="E253" s="1" t="str">
        <f>VLOOKUP(playstore_apps_base_stats[[#This Row],[App]],playstore_apps_adv_stats!A253:B516,2, FALSE)</f>
        <v>Comics</v>
      </c>
      <c r="F253" s="1">
        <f>VLOOKUP(playstore_apps_base_stats[[#This Row],[App]],playstore_apps_adv_stats!A253:C516,3,FALSE)</f>
        <v>57106</v>
      </c>
      <c r="G253" s="1">
        <f>VLOOKUP(playstore_apps_base_stats[[#This Row],[App]],playstore_apps_adv_stats!A253:D516,4,FALSE)</f>
        <v>1000000</v>
      </c>
      <c r="H253" s="1" t="str">
        <f>INDEX(playstore_apps_adv_stats!E253:E516,MATCH(playstore_apps_base_stats[[#This Row],[App]],playstore_apps_adv_stats[[#This Row],[App]],0))</f>
        <v>Free</v>
      </c>
      <c r="I253" s="1" t="str">
        <f>INDEX(playstore_apps_adv_stats!F253:F516,MATCH(playstore_apps_base_stats[[#This Row],[App]],playstore_apps_adv_stats[[#This Row],[App]],0))</f>
        <v>Teen</v>
      </c>
      <c r="J253" s="3">
        <f>INDEX(playstore_apps_adv_stats!G253:G516,MATCH(playstore_apps_base_stats[[#This Row],[App]],playstore_apps_adv_stats[[#This Row],[App]],0))</f>
        <v>43304</v>
      </c>
      <c r="K253" s="1" t="str">
        <f>INDEX(playstore_apps_adv_stats!H253:H516,MATCH(playstore_apps_base_stats[[#This Row],[App]],playstore_apps_adv_stats[[#This Row],[App]],0))</f>
        <v>2.11.3</v>
      </c>
    </row>
    <row r="254" spans="1:11" x14ac:dyDescent="0.2">
      <c r="A254" s="1" t="s">
        <v>429</v>
      </c>
      <c r="B254">
        <v>4.7</v>
      </c>
      <c r="C254" s="1" t="s">
        <v>512</v>
      </c>
      <c r="D254" s="1" t="s">
        <v>450</v>
      </c>
      <c r="E254" s="1" t="str">
        <f>VLOOKUP(playstore_apps_base_stats[[#This Row],[App]],playstore_apps_adv_stats!A254:B517,2, FALSE)</f>
        <v>Comics</v>
      </c>
      <c r="F254" s="1">
        <f>VLOOKUP(playstore_apps_base_stats[[#This Row],[App]],playstore_apps_adv_stats!A254:C517,3,FALSE)</f>
        <v>2249</v>
      </c>
      <c r="G254" s="1">
        <f>VLOOKUP(playstore_apps_base_stats[[#This Row],[App]],playstore_apps_adv_stats!A254:D517,4,FALSE)</f>
        <v>500000</v>
      </c>
      <c r="H254" s="1" t="str">
        <f>INDEX(playstore_apps_adv_stats!E254:E517,MATCH(playstore_apps_base_stats[[#This Row],[App]],playstore_apps_adv_stats[[#This Row],[App]],0))</f>
        <v>Free</v>
      </c>
      <c r="I254" s="1" t="str">
        <f>INDEX(playstore_apps_adv_stats!F254:F517,MATCH(playstore_apps_base_stats[[#This Row],[App]],playstore_apps_adv_stats[[#This Row],[App]],0))</f>
        <v>Everyone</v>
      </c>
      <c r="J254" s="3">
        <f>INDEX(playstore_apps_adv_stats!G254:G517,MATCH(playstore_apps_base_stats[[#This Row],[App]],playstore_apps_adv_stats[[#This Row],[App]],0))</f>
        <v>43055</v>
      </c>
      <c r="K254" s="1" t="str">
        <f>INDEX(playstore_apps_adv_stats!H254:H517,MATCH(playstore_apps_base_stats[[#This Row],[App]],playstore_apps_adv_stats[[#This Row],[App]],0))</f>
        <v>1.08</v>
      </c>
    </row>
    <row r="255" spans="1:11" x14ac:dyDescent="0.2">
      <c r="A255" s="1" t="s">
        <v>431</v>
      </c>
      <c r="B255">
        <v>4.8</v>
      </c>
      <c r="C255" s="1" t="s">
        <v>465</v>
      </c>
      <c r="D255" s="1" t="s">
        <v>456</v>
      </c>
      <c r="E255" s="1" t="str">
        <f>VLOOKUP(playstore_apps_base_stats[[#This Row],[App]],playstore_apps_adv_stats!A255:B518,2, FALSE)</f>
        <v>Comics;Creativity</v>
      </c>
      <c r="F255" s="1">
        <f>VLOOKUP(playstore_apps_base_stats[[#This Row],[App]],playstore_apps_adv_stats!A255:C518,3,FALSE)</f>
        <v>516</v>
      </c>
      <c r="G255" s="1">
        <f>VLOOKUP(playstore_apps_base_stats[[#This Row],[App]],playstore_apps_adv_stats!A255:D518,4,FALSE)</f>
        <v>50000</v>
      </c>
      <c r="H255" s="1" t="str">
        <f>INDEX(playstore_apps_adv_stats!E255:E518,MATCH(playstore_apps_base_stats[[#This Row],[App]],playstore_apps_adv_stats[[#This Row],[App]],0))</f>
        <v>Free</v>
      </c>
      <c r="I255" s="1" t="str">
        <f>INDEX(playstore_apps_adv_stats!F255:F518,MATCH(playstore_apps_base_stats[[#This Row],[App]],playstore_apps_adv_stats[[#This Row],[App]],0))</f>
        <v>Everyone</v>
      </c>
      <c r="J255" s="3">
        <f>INDEX(playstore_apps_adv_stats!G255:G518,MATCH(playstore_apps_base_stats[[#This Row],[App]],playstore_apps_adv_stats[[#This Row],[App]],0))</f>
        <v>43315</v>
      </c>
      <c r="K255" s="1" t="str">
        <f>INDEX(playstore_apps_adv_stats!H255:H518,MATCH(playstore_apps_base_stats[[#This Row],[App]],playstore_apps_adv_stats[[#This Row],[App]],0))</f>
        <v>1.0.6</v>
      </c>
    </row>
    <row r="256" spans="1:11" x14ac:dyDescent="0.2">
      <c r="A256" s="1" t="s">
        <v>433</v>
      </c>
      <c r="B256">
        <v>3.9</v>
      </c>
      <c r="C256" s="1" t="s">
        <v>485</v>
      </c>
      <c r="D256" s="1" t="s">
        <v>464</v>
      </c>
      <c r="E256" s="1" t="str">
        <f>VLOOKUP(playstore_apps_base_stats[[#This Row],[App]],playstore_apps_adv_stats!A256:B519,2, FALSE)</f>
        <v>Comics</v>
      </c>
      <c r="F256" s="1">
        <f>VLOOKUP(playstore_apps_base_stats[[#This Row],[App]],playstore_apps_adv_stats!A256:C519,3,FALSE)</f>
        <v>834</v>
      </c>
      <c r="G256" s="1">
        <f>VLOOKUP(playstore_apps_base_stats[[#This Row],[App]],playstore_apps_adv_stats!A256:D519,4,FALSE)</f>
        <v>50000</v>
      </c>
      <c r="H256" s="1" t="str">
        <f>INDEX(playstore_apps_adv_stats!E256:E519,MATCH(playstore_apps_base_stats[[#This Row],[App]],playstore_apps_adv_stats[[#This Row],[App]],0))</f>
        <v>Free</v>
      </c>
      <c r="I256" s="1" t="str">
        <f>INDEX(playstore_apps_adv_stats!F256:F519,MATCH(playstore_apps_base_stats[[#This Row],[App]],playstore_apps_adv_stats[[#This Row],[App]],0))</f>
        <v>Mature 17+</v>
      </c>
      <c r="J256" s="3">
        <f>INDEX(playstore_apps_adv_stats!G256:G519,MATCH(playstore_apps_base_stats[[#This Row],[App]],playstore_apps_adv_stats[[#This Row],[App]],0))</f>
        <v>43313</v>
      </c>
      <c r="K256" s="1" t="str">
        <f>INDEX(playstore_apps_adv_stats!H256:H519,MATCH(playstore_apps_base_stats[[#This Row],[App]],playstore_apps_adv_stats[[#This Row],[App]],0))</f>
        <v>1.0.8</v>
      </c>
    </row>
    <row r="257" spans="1:11" x14ac:dyDescent="0.2">
      <c r="A257" s="1" t="s">
        <v>434</v>
      </c>
      <c r="B257">
        <v>4.0999999999999996</v>
      </c>
      <c r="C257" s="1" t="s">
        <v>481</v>
      </c>
      <c r="D257" s="1" t="s">
        <v>464</v>
      </c>
      <c r="E257" s="1" t="str">
        <f>VLOOKUP(playstore_apps_base_stats[[#This Row],[App]],playstore_apps_adv_stats!A257:B520,2, FALSE)</f>
        <v>Comics</v>
      </c>
      <c r="F257" s="1">
        <f>VLOOKUP(playstore_apps_base_stats[[#This Row],[App]],playstore_apps_adv_stats!A257:C520,3,FALSE)</f>
        <v>1010</v>
      </c>
      <c r="G257" s="1">
        <f>VLOOKUP(playstore_apps_base_stats[[#This Row],[App]],playstore_apps_adv_stats!A257:D520,4,FALSE)</f>
        <v>50000</v>
      </c>
      <c r="H257" s="1" t="str">
        <f>INDEX(playstore_apps_adv_stats!E257:E520,MATCH(playstore_apps_base_stats[[#This Row],[App]],playstore_apps_adv_stats[[#This Row],[App]],0))</f>
        <v>Free</v>
      </c>
      <c r="I257" s="1" t="str">
        <f>INDEX(playstore_apps_adv_stats!F257:F520,MATCH(playstore_apps_base_stats[[#This Row],[App]],playstore_apps_adv_stats[[#This Row],[App]],0))</f>
        <v>Mature 17+</v>
      </c>
      <c r="J257" s="3">
        <f>INDEX(playstore_apps_adv_stats!G257:G520,MATCH(playstore_apps_base_stats[[#This Row],[App]],playstore_apps_adv_stats[[#This Row],[App]],0))</f>
        <v>43288</v>
      </c>
      <c r="K257" s="1" t="str">
        <f>INDEX(playstore_apps_adv_stats!H257:H520,MATCH(playstore_apps_base_stats[[#This Row],[App]],playstore_apps_adv_stats[[#This Row],[App]],0))</f>
        <v>1.5</v>
      </c>
    </row>
    <row r="258" spans="1:11" x14ac:dyDescent="0.2">
      <c r="A258" s="1" t="s">
        <v>435</v>
      </c>
      <c r="B258">
        <v>4.4000000000000004</v>
      </c>
      <c r="C258" s="1" t="s">
        <v>463</v>
      </c>
      <c r="D258" s="1" t="s">
        <v>506</v>
      </c>
      <c r="E258" s="1" t="str">
        <f>VLOOKUP(playstore_apps_base_stats[[#This Row],[App]],playstore_apps_adv_stats!A258:B521,2, FALSE)</f>
        <v>Comics</v>
      </c>
      <c r="F258" s="1">
        <f>VLOOKUP(playstore_apps_base_stats[[#This Row],[App]],playstore_apps_adv_stats!A258:C521,3,FALSE)</f>
        <v>238970</v>
      </c>
      <c r="G258" s="1">
        <f>VLOOKUP(playstore_apps_base_stats[[#This Row],[App]],playstore_apps_adv_stats!A258:D521,4,FALSE)</f>
        <v>1000000</v>
      </c>
      <c r="H258" s="1" t="str">
        <f>INDEX(playstore_apps_adv_stats!E258:E521,MATCH(playstore_apps_base_stats[[#This Row],[App]],playstore_apps_adv_stats[[#This Row],[App]],0))</f>
        <v>Free</v>
      </c>
      <c r="I258" s="1" t="str">
        <f>INDEX(playstore_apps_adv_stats!F258:F521,MATCH(playstore_apps_base_stats[[#This Row],[App]],playstore_apps_adv_stats[[#This Row],[App]],0))</f>
        <v>Teen</v>
      </c>
      <c r="J258" s="3">
        <f>INDEX(playstore_apps_adv_stats!G258:G521,MATCH(playstore_apps_base_stats[[#This Row],[App]],playstore_apps_adv_stats[[#This Row],[App]],0))</f>
        <v>43290</v>
      </c>
      <c r="K258" s="1" t="str">
        <f>INDEX(playstore_apps_adv_stats!H258:H521,MATCH(playstore_apps_base_stats[[#This Row],[App]],playstore_apps_adv_stats[[#This Row],[App]],0))</f>
        <v>3.4.3_world</v>
      </c>
    </row>
    <row r="259" spans="1:11" x14ac:dyDescent="0.2">
      <c r="A259" s="1" t="s">
        <v>437</v>
      </c>
      <c r="B259">
        <v>4.5999999999999996</v>
      </c>
      <c r="C259" s="1" t="s">
        <v>517</v>
      </c>
      <c r="D259" s="1" t="s">
        <v>466</v>
      </c>
      <c r="E259" s="1" t="str">
        <f>VLOOKUP(playstore_apps_base_stats[[#This Row],[App]],playstore_apps_adv_stats!A259:B522,2, FALSE)</f>
        <v>Comics</v>
      </c>
      <c r="F259" s="1">
        <f>VLOOKUP(playstore_apps_base_stats[[#This Row],[App]],playstore_apps_adv_stats!A259:C522,3,FALSE)</f>
        <v>302</v>
      </c>
      <c r="G259" s="1">
        <f>VLOOKUP(playstore_apps_base_stats[[#This Row],[App]],playstore_apps_adv_stats!A259:D522,4,FALSE)</f>
        <v>10000</v>
      </c>
      <c r="H259" s="1" t="str">
        <f>INDEX(playstore_apps_adv_stats!E259:E522,MATCH(playstore_apps_base_stats[[#This Row],[App]],playstore_apps_adv_stats[[#This Row],[App]],0))</f>
        <v>Free</v>
      </c>
      <c r="I259" s="1" t="str">
        <f>INDEX(playstore_apps_adv_stats!F259:F522,MATCH(playstore_apps_base_stats[[#This Row],[App]],playstore_apps_adv_stats[[#This Row],[App]],0))</f>
        <v>Teen</v>
      </c>
      <c r="J259" s="3">
        <f>INDEX(playstore_apps_adv_stats!G259:G522,MATCH(playstore_apps_base_stats[[#This Row],[App]],playstore_apps_adv_stats[[#This Row],[App]],0))</f>
        <v>43284</v>
      </c>
      <c r="K259" s="1" t="str">
        <f>INDEX(playstore_apps_adv_stats!H259:H522,MATCH(playstore_apps_base_stats[[#This Row],[App]],playstore_apps_adv_stats[[#This Row],[App]],0))</f>
        <v>1.0</v>
      </c>
    </row>
    <row r="260" spans="1:11" x14ac:dyDescent="0.2">
      <c r="A260" s="1" t="s">
        <v>438</v>
      </c>
      <c r="B260">
        <v>4.5</v>
      </c>
      <c r="C260" s="1" t="s">
        <v>507</v>
      </c>
      <c r="D260" s="1" t="s">
        <v>458</v>
      </c>
      <c r="E260" s="1" t="str">
        <f>VLOOKUP(playstore_apps_base_stats[[#This Row],[App]],playstore_apps_adv_stats!A260:B523,2, FALSE)</f>
        <v>Comics</v>
      </c>
      <c r="F260" s="1">
        <f>VLOOKUP(playstore_apps_base_stats[[#This Row],[App]],playstore_apps_adv_stats!A260:C523,3,FALSE)</f>
        <v>438</v>
      </c>
      <c r="G260" s="1">
        <f>VLOOKUP(playstore_apps_base_stats[[#This Row],[App]],playstore_apps_adv_stats!A260:D523,4,FALSE)</f>
        <v>10000</v>
      </c>
      <c r="H260" s="1" t="str">
        <f>INDEX(playstore_apps_adv_stats!E260:E523,MATCH(playstore_apps_base_stats[[#This Row],[App]],playstore_apps_adv_stats[[#This Row],[App]],0))</f>
        <v>Free</v>
      </c>
      <c r="I260" s="1" t="str">
        <f>INDEX(playstore_apps_adv_stats!F260:F523,MATCH(playstore_apps_base_stats[[#This Row],[App]],playstore_apps_adv_stats[[#This Row],[App]],0))</f>
        <v>Everyone</v>
      </c>
      <c r="J260" s="3">
        <f>INDEX(playstore_apps_adv_stats!G260:G523,MATCH(playstore_apps_base_stats[[#This Row],[App]],playstore_apps_adv_stats[[#This Row],[App]],0))</f>
        <v>43096</v>
      </c>
      <c r="K260" s="1" t="str">
        <f>INDEX(playstore_apps_adv_stats!H260:H523,MATCH(playstore_apps_base_stats[[#This Row],[App]],playstore_apps_adv_stats[[#This Row],[App]],0))</f>
        <v>1.0</v>
      </c>
    </row>
    <row r="261" spans="1:11" x14ac:dyDescent="0.2">
      <c r="A261" s="1" t="s">
        <v>439</v>
      </c>
      <c r="B261">
        <v>4.7</v>
      </c>
      <c r="C261" s="1" t="s">
        <v>559</v>
      </c>
      <c r="D261" s="1" t="s">
        <v>450</v>
      </c>
      <c r="E261" s="1" t="str">
        <f>VLOOKUP(playstore_apps_base_stats[[#This Row],[App]],playstore_apps_adv_stats!A261:B524,2, FALSE)</f>
        <v>Comics</v>
      </c>
      <c r="F261" s="1">
        <f>VLOOKUP(playstore_apps_base_stats[[#This Row],[App]],playstore_apps_adv_stats!A261:C524,3,FALSE)</f>
        <v>73</v>
      </c>
      <c r="G261" s="1">
        <f>VLOOKUP(playstore_apps_base_stats[[#This Row],[App]],playstore_apps_adv_stats!A261:D524,4,FALSE)</f>
        <v>10000</v>
      </c>
      <c r="H261" s="1" t="str">
        <f>INDEX(playstore_apps_adv_stats!E261:E524,MATCH(playstore_apps_base_stats[[#This Row],[App]],playstore_apps_adv_stats[[#This Row],[App]],0))</f>
        <v>Free</v>
      </c>
      <c r="I261" s="1" t="str">
        <f>INDEX(playstore_apps_adv_stats!F261:F524,MATCH(playstore_apps_base_stats[[#This Row],[App]],playstore_apps_adv_stats[[#This Row],[App]],0))</f>
        <v>Everyone</v>
      </c>
      <c r="J261" s="3">
        <f>INDEX(playstore_apps_adv_stats!G261:G524,MATCH(playstore_apps_base_stats[[#This Row],[App]],playstore_apps_adv_stats[[#This Row],[App]],0))</f>
        <v>43304</v>
      </c>
      <c r="K261" s="1" t="str">
        <f>INDEX(playstore_apps_adv_stats!H261:H524,MATCH(playstore_apps_base_stats[[#This Row],[App]],playstore_apps_adv_stats[[#This Row],[App]],0))</f>
        <v>1.9</v>
      </c>
    </row>
    <row r="262" spans="1:11" x14ac:dyDescent="0.2">
      <c r="A262" s="1" t="s">
        <v>440</v>
      </c>
      <c r="B262">
        <v>4.4000000000000004</v>
      </c>
      <c r="C262" s="1" t="s">
        <v>560</v>
      </c>
      <c r="D262" s="1" t="s">
        <v>454</v>
      </c>
      <c r="E262" s="1" t="str">
        <f>VLOOKUP(playstore_apps_base_stats[[#This Row],[App]],playstore_apps_adv_stats!A262:B525,2, FALSE)</f>
        <v>Comics</v>
      </c>
      <c r="F262" s="1">
        <f>VLOOKUP(playstore_apps_base_stats[[#This Row],[App]],playstore_apps_adv_stats!A262:C525,3,FALSE)</f>
        <v>39</v>
      </c>
      <c r="G262" s="1">
        <f>VLOOKUP(playstore_apps_base_stats[[#This Row],[App]],playstore_apps_adv_stats!A262:D525,4,FALSE)</f>
        <v>10000</v>
      </c>
      <c r="H262" s="1" t="str">
        <f>INDEX(playstore_apps_adv_stats!E262:E525,MATCH(playstore_apps_base_stats[[#This Row],[App]],playstore_apps_adv_stats[[#This Row],[App]],0))</f>
        <v>Free</v>
      </c>
      <c r="I262" s="1" t="str">
        <f>INDEX(playstore_apps_adv_stats!F262:F525,MATCH(playstore_apps_base_stats[[#This Row],[App]],playstore_apps_adv_stats[[#This Row],[App]],0))</f>
        <v>Everyone 10+</v>
      </c>
      <c r="J262" s="3">
        <f>INDEX(playstore_apps_adv_stats!G262:G525,MATCH(playstore_apps_base_stats[[#This Row],[App]],playstore_apps_adv_stats[[#This Row],[App]],0))</f>
        <v>43284</v>
      </c>
      <c r="K262" s="1" t="str">
        <f>INDEX(playstore_apps_adv_stats!H262:H525,MATCH(playstore_apps_base_stats[[#This Row],[App]],playstore_apps_adv_stats[[#This Row],[App]],0))</f>
        <v>1.1</v>
      </c>
    </row>
    <row r="263" spans="1:11" x14ac:dyDescent="0.2">
      <c r="A263" s="1" t="s">
        <v>441</v>
      </c>
      <c r="B263">
        <v>4.5</v>
      </c>
      <c r="C263" s="1" t="s">
        <v>561</v>
      </c>
      <c r="D263" s="1" t="s">
        <v>450</v>
      </c>
      <c r="E263" s="1" t="str">
        <f>VLOOKUP(playstore_apps_base_stats[[#This Row],[App]],playstore_apps_adv_stats!A263:B526,2, FALSE)</f>
        <v>Comics</v>
      </c>
      <c r="F263" s="1">
        <f>VLOOKUP(playstore_apps_base_stats[[#This Row],[App]],playstore_apps_adv_stats!A263:C526,3,FALSE)</f>
        <v>144</v>
      </c>
      <c r="G263" s="1">
        <f>VLOOKUP(playstore_apps_base_stats[[#This Row],[App]],playstore_apps_adv_stats!A263:D526,4,FALSE)</f>
        <v>10000</v>
      </c>
      <c r="H263" s="1" t="str">
        <f>INDEX(playstore_apps_adv_stats!E263:E526,MATCH(playstore_apps_base_stats[[#This Row],[App]],playstore_apps_adv_stats[[#This Row],[App]],0))</f>
        <v>Free</v>
      </c>
      <c r="I263" s="1" t="str">
        <f>INDEX(playstore_apps_adv_stats!F263:F526,MATCH(playstore_apps_base_stats[[#This Row],[App]],playstore_apps_adv_stats[[#This Row],[App]],0))</f>
        <v>Everyone</v>
      </c>
      <c r="J263" s="3">
        <f>INDEX(playstore_apps_adv_stats!G263:G526,MATCH(playstore_apps_base_stats[[#This Row],[App]],playstore_apps_adv_stats[[#This Row],[App]],0))</f>
        <v>43300</v>
      </c>
      <c r="K263" s="1" t="str">
        <f>INDEX(playstore_apps_adv_stats!H263:H526,MATCH(playstore_apps_base_stats[[#This Row],[App]],playstore_apps_adv_stats[[#This Row],[App]],0))</f>
        <v>3.0</v>
      </c>
    </row>
    <row r="264" spans="1:11" x14ac:dyDescent="0.2">
      <c r="A264" s="1" t="s">
        <v>442</v>
      </c>
      <c r="B264">
        <v>3.9</v>
      </c>
      <c r="C264" s="1" t="s">
        <v>486</v>
      </c>
      <c r="D264" s="1" t="s">
        <v>450</v>
      </c>
      <c r="E264" s="1" t="str">
        <f>VLOOKUP(playstore_apps_base_stats[[#This Row],[App]],playstore_apps_adv_stats!A264:B527,2, FALSE)</f>
        <v>Comics</v>
      </c>
      <c r="F264" s="1">
        <f>VLOOKUP(playstore_apps_base_stats[[#This Row],[App]],playstore_apps_adv_stats!A264:C527,3,FALSE)</f>
        <v>2181</v>
      </c>
      <c r="G264" s="1">
        <f>VLOOKUP(playstore_apps_base_stats[[#This Row],[App]],playstore_apps_adv_stats!A264:D527,4,FALSE)</f>
        <v>100000</v>
      </c>
      <c r="H264" s="1" t="str">
        <f>INDEX(playstore_apps_adv_stats!E264:E527,MATCH(playstore_apps_base_stats[[#This Row],[App]],playstore_apps_adv_stats[[#This Row],[App]],0))</f>
        <v>Free</v>
      </c>
      <c r="I264" s="1" t="str">
        <f>INDEX(playstore_apps_adv_stats!F264:F527,MATCH(playstore_apps_base_stats[[#This Row],[App]],playstore_apps_adv_stats[[#This Row],[App]],0))</f>
        <v>Teen</v>
      </c>
      <c r="J264" s="3">
        <f>INDEX(playstore_apps_adv_stats!G264:G527,MATCH(playstore_apps_base_stats[[#This Row],[App]],playstore_apps_adv_stats[[#This Row],[App]],0))</f>
        <v>43164</v>
      </c>
      <c r="K264" s="1" t="str">
        <f>INDEX(playstore_apps_adv_stats!H264:H527,MATCH(playstore_apps_base_stats[[#This Row],[App]],playstore_apps_adv_stats[[#This Row],[App]],0))</f>
        <v>1.2.12</v>
      </c>
    </row>
    <row r="265" spans="1:11" ht="17" thickBot="1" x14ac:dyDescent="0.25">
      <c r="A265" s="1" t="s">
        <v>444</v>
      </c>
      <c r="B265">
        <v>3.2</v>
      </c>
      <c r="C265" s="1" t="s">
        <v>485</v>
      </c>
      <c r="D265" s="1" t="s">
        <v>450</v>
      </c>
      <c r="E265" s="1" t="str">
        <f>VLOOKUP(playstore_apps_base_stats[[#This Row],[App]],playstore_apps_adv_stats!A265:B528,2, FALSE)</f>
        <v>Comics</v>
      </c>
      <c r="F265" s="1">
        <f>VLOOKUP(playstore_apps_base_stats[[#This Row],[App]],playstore_apps_adv_stats!A265:C528,3,FALSE)</f>
        <v>93965</v>
      </c>
      <c r="G265" s="1">
        <f>VLOOKUP(playstore_apps_base_stats[[#This Row],[App]],playstore_apps_adv_stats!A265:D528,4,FALSE)</f>
        <v>5000000</v>
      </c>
      <c r="H265" s="1" t="str">
        <f>INDEX(playstore_apps_adv_stats!E265:E528,MATCH(playstore_apps_base_stats[[#This Row],[App]],playstore_apps_adv_stats[[#This Row],[App]],0))</f>
        <v>Free</v>
      </c>
      <c r="I265" s="1" t="str">
        <f>INDEX(playstore_apps_adv_stats!F265:F528,MATCH(playstore_apps_base_stats[[#This Row],[App]],playstore_apps_adv_stats[[#This Row],[App]],0))</f>
        <v>Teen</v>
      </c>
      <c r="J265" s="3">
        <f>INDEX(playstore_apps_adv_stats!G265:G528,MATCH(playstore_apps_base_stats[[#This Row],[App]],playstore_apps_adv_stats[[#This Row],[App]],0))</f>
        <v>43284</v>
      </c>
      <c r="K265" s="1" t="str">
        <f>INDEX(playstore_apps_adv_stats!H265:H528,MATCH(playstore_apps_base_stats[[#This Row],[App]],playstore_apps_adv_stats[[#This Row],[App]],0))</f>
        <v>6.3.0</v>
      </c>
    </row>
    <row r="266" spans="1:11" x14ac:dyDescent="0.2">
      <c r="A266" s="4" t="s">
        <v>562</v>
      </c>
      <c r="B266" s="5">
        <f>ROUND(((SUM(B2:B265))/COUNT(B2:B265)),2)</f>
        <v>4.3099999999999996</v>
      </c>
      <c r="C266" s="5"/>
      <c r="D266" s="5"/>
      <c r="E266" s="5"/>
      <c r="F266" s="5">
        <f>ROUND(((SUM(F2:F265))/COUNT(F2:F265)),0)</f>
        <v>76907</v>
      </c>
      <c r="G266" s="5">
        <f>ROUND(((SUM(G2:G265))/COUNT(G2:G265)),0)</f>
        <v>7719773</v>
      </c>
      <c r="H266" s="6"/>
      <c r="I266" s="6"/>
      <c r="J266" s="7"/>
      <c r="K266" s="8"/>
    </row>
    <row r="267" spans="1:11" x14ac:dyDescent="0.2">
      <c r="A267" s="9" t="s">
        <v>563</v>
      </c>
      <c r="B267" s="10">
        <f>MEDIAN(B2:B265)</f>
        <v>4.4000000000000004</v>
      </c>
      <c r="C267" s="10"/>
      <c r="D267" s="10"/>
      <c r="E267" s="10"/>
      <c r="F267" s="10">
        <f t="shared" ref="C267:G267" si="0">MEDIAN(F2:F265)</f>
        <v>5066</v>
      </c>
      <c r="G267" s="10">
        <f t="shared" si="0"/>
        <v>500000</v>
      </c>
      <c r="H267" s="11"/>
      <c r="I267" s="11"/>
      <c r="J267" s="12"/>
      <c r="K267" s="13"/>
    </row>
    <row r="268" spans="1:11" x14ac:dyDescent="0.2">
      <c r="A268" s="9" t="s">
        <v>564</v>
      </c>
      <c r="B268" s="10">
        <f>_xlfn.MODE.SNGL(B2:B265)</f>
        <v>4.4000000000000004</v>
      </c>
      <c r="C268" s="10"/>
      <c r="D268" s="10"/>
      <c r="E268" s="10"/>
      <c r="F268" s="10">
        <f t="shared" ref="C268:G268" si="1">_xlfn.MODE.SNGL(F2:F265)</f>
        <v>967</v>
      </c>
      <c r="G268" s="10">
        <f t="shared" si="1"/>
        <v>100000</v>
      </c>
      <c r="H268" s="11"/>
      <c r="I268" s="11"/>
      <c r="J268" s="12"/>
      <c r="K268" s="13"/>
    </row>
    <row r="269" spans="1:11" x14ac:dyDescent="0.2">
      <c r="A269" s="9" t="s">
        <v>565</v>
      </c>
      <c r="B269" s="10">
        <f>STDEV(B2:B265)</f>
        <v>0.33214133281089986</v>
      </c>
      <c r="C269" s="10"/>
      <c r="D269" s="10"/>
      <c r="E269" s="10"/>
      <c r="F269" s="10">
        <f>ROUND(STDEV(F2:F265),2)</f>
        <v>257115.76</v>
      </c>
      <c r="G269" s="10">
        <f>ROUND(STDEV(G2:G265),2)</f>
        <v>62588640.68</v>
      </c>
      <c r="H269" s="11"/>
      <c r="I269" s="11"/>
      <c r="J269" s="12"/>
      <c r="K269" s="13"/>
    </row>
    <row r="270" spans="1:11" ht="17" thickBot="1" x14ac:dyDescent="0.25">
      <c r="A270" s="14" t="s">
        <v>566</v>
      </c>
      <c r="B270" s="15"/>
      <c r="C270" s="16"/>
      <c r="D270" s="16"/>
      <c r="E270" s="16"/>
      <c r="F270" s="16">
        <f>_xlfn.T.TEST(F2:F265,G2:G265,2,1)</f>
        <v>4.7864455512365983E-2</v>
      </c>
      <c r="G270" s="16"/>
      <c r="H270" s="16"/>
      <c r="I270" s="16"/>
      <c r="J270" s="17"/>
      <c r="K270" s="1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A C A g A 9 2 X E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P d l x F g 5 Y o E K n w E A A M A E A A A T A A A A R m 9 y b X V s Y X M v U 2 V j d G l v b j E u b e V S w W r c M B C 9 L + Q f h H P Z B W M n k I Z C 6 W F x E h I o p Y 0 3 P T S U Z d a a 7 q r I k p k Z b e O G / H u k d Z I l b F L a W 6 E X W z N P 7 + l p 9 B g b M d 6 p e v g f v t s b 7 Y 1 4 B Y R a d R Z 6 F k 8 4 h 6 7 j O e j 1 n A W E 1 X t l U U Z K 1 T 5 Q g 7 G s e F 2 c + C a 0 6 G R 8 Z i w W l X c S C x 5 n 5 R U j c d m C + x E c y G q B I q C h C w T l I 4 d L D Q J z c G B 7 N l y e 3 j R o v y L 5 m T + P 3 / I 1 J 0 X D 6 2 y S q + s T t K Y 1 g h T N Z H m W q 8 r b 0 L p k 9 W 2 u T l 3 j t X H L W B 2 / O T g 4 z N X n 4 A V r 6 W 1 y v y 2 K j 9 7 h t 0 k e 7 7 a f f S L f R k C r F Y K O V 8 j i 1 h k s 4 q 4 H 5 H z o j 4 c x R B c P / a m 1 d Q M W K B 0 v F J 4 U q x W 4 Z R R s N u a U 9 B 1 u R W c E j r 9 7 a g f r s w j y + A U X u b q 9 z a Z d F x d J Q A n e y F 1 s Z h U I L j 3 1 O 8 A l r g 3 + T M w L J 8 d H R Z L e A B c u T t H a F 5 C 0 2 D 1 g e F N 1 C R K H u Q N / A B Z 1 1 c W X R P 0 I p m L g B q L E / Y L 0 j H g 3 G R n 3 6 n B + k 8 Y F M P 4 j c d x a + Z M 8 H v 0 v e X w e E x f a B d I G q M 2 v 3 X B N n S Z v 9 N 8 G 5 B 5 Q S w M E F A A A C A g A 9 2 X E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3 Z c R Y 9 6 7 O h 6 M A A A D 2 A A A A E g A A A A A A A A A A A A A A p I E A A A A A Q 2 9 u Z m l n L 1 B h Y 2 t h Z 2 U u e G 1 s U E s B A h Q D F A A A C A g A 9 2 X E W D l i g Q q f A Q A A w A Q A A B M A A A A A A A A A A A A A A K S B 0 w A A A E Z v c m 1 1 b G F z L 1 N l Y 3 R p b 2 4 x L m 1 Q S w E C F A M U A A A I C A D 3 Z c R Y D 8 r p q 6 Q A A A D p A A A A E w A A A A A A A A A A A A A A p I G j A g A A W 0 N v b n R l b n R f V H l w Z X N d L n h t b F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A A A A A A A A E w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s Y X l z d G 9 y Z V 9 h c H B z X 2 F k d l 9 z d G F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N T F k N z k z L W Q 2 N T E t N G U 0 M y 1 i Y z B l L W N i N j Z j M T Q 5 O D F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c 3 R v c m V f Y X B w c 1 9 h Z H Z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2 O j Q 3 O j A 5 L j k x N z Q 2 M T B a I i A v P j x F b n R y e S B U e X B l P S J G a W x s Q 2 9 s d W 1 u V H l w Z X M i I F Z h b H V l P S J z Q m d Z R E F 3 W U d D U V k 9 I i A v P j x F b n R y e S B U e X B l P S J G a W x s Q 2 9 s d W 1 u T m F t Z X M i I F Z h b H V l P S J z W y Z x d W 9 0 O 0 F w c C Z x d W 9 0 O y w m c X V v d D t D Y X R l Z 2 9 y e S Z x d W 9 0 O y w m c X V v d D t S Z X Z p Z X d z J n F 1 b 3 Q 7 L C Z x d W 9 0 O 0 l u c 3 R h b G x z J n F 1 b 3 Q 7 L C Z x d W 9 0 O 1 R 5 c G U m c X V v d D s s J n F 1 b 3 Q 7 Q 2 9 u d G V u d C B S Y X R p b m c m c X V v d D s s J n F 1 b 3 Q 7 T G F z d C B V c G R h d G V k J n F 1 b 3 Q 7 L C Z x d W 9 0 O 0 N 1 c n J l b n Q g V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N 0 b 3 J l X 2 F w c H N f Y W R 2 X 3 N 0 Y X R z L 0 F 1 d G 9 S Z W 1 v d m V k Q 2 9 s d W 1 u c z E u e 0 F w c C w w f S Z x d W 9 0 O y w m c X V v d D t T Z W N 0 a W 9 u M S 9 w b G F 5 c 3 R v c m V f Y X B w c 1 9 h Z H Z f c 3 R h d H M v Q X V 0 b 1 J l b W 9 2 Z W R D b 2 x 1 b W 5 z M S 5 7 Q 2 F 0 Z W d v c n k s M X 0 m c X V v d D s s J n F 1 b 3 Q 7 U 2 V j d G l v b j E v c G x h e X N 0 b 3 J l X 2 F w c H N f Y W R 2 X 3 N 0 Y X R z L 0 F 1 d G 9 S Z W 1 v d m V k Q 2 9 s d W 1 u c z E u e 1 J l d m l l d 3 M s M n 0 m c X V v d D s s J n F 1 b 3 Q 7 U 2 V j d G l v b j E v c G x h e X N 0 b 3 J l X 2 F w c H N f Y W R 2 X 3 N 0 Y X R z L 0 F 1 d G 9 S Z W 1 v d m V k Q 2 9 s d W 1 u c z E u e 0 l u c 3 R h b G x z L D N 9 J n F 1 b 3 Q 7 L C Z x d W 9 0 O 1 N l Y 3 R p b 2 4 x L 3 B s Y X l z d G 9 y Z V 9 h c H B z X 2 F k d l 9 z d G F 0 c y 9 B d X R v U m V t b 3 Z l Z E N v b H V t b n M x L n t U e X B l L D R 9 J n F 1 b 3 Q 7 L C Z x d W 9 0 O 1 N l Y 3 R p b 2 4 x L 3 B s Y X l z d G 9 y Z V 9 h c H B z X 2 F k d l 9 z d G F 0 c y 9 B d X R v U m V t b 3 Z l Z E N v b H V t b n M x L n t D b 2 5 0 Z W 5 0 I F J h d G l u Z y w 1 f S Z x d W 9 0 O y w m c X V v d D t T Z W N 0 a W 9 u M S 9 w b G F 5 c 3 R v c m V f Y X B w c 1 9 h Z H Z f c 3 R h d H M v Q X V 0 b 1 J l b W 9 2 Z W R D b 2 x 1 b W 5 z M S 5 7 T G F z d C B V c G R h d G V k L D Z 9 J n F 1 b 3 Q 7 L C Z x d W 9 0 O 1 N l Y 3 R p b 2 4 x L 3 B s Y X l z d G 9 y Z V 9 h c H B z X 2 F k d l 9 z d G F 0 c y 9 B d X R v U m V t b 3 Z l Z E N v b H V t b n M x L n t D d X J y Z W 5 0 I F Z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c 3 R v c m V f Y X B w c 1 9 h Z H Z f c 3 R h d H M v Q X V 0 b 1 J l b W 9 2 Z W R D b 2 x 1 b W 5 z M S 5 7 Q X B w L D B 9 J n F 1 b 3 Q 7 L C Z x d W 9 0 O 1 N l Y 3 R p b 2 4 x L 3 B s Y X l z d G 9 y Z V 9 h c H B z X 2 F k d l 9 z d G F 0 c y 9 B d X R v U m V t b 3 Z l Z E N v b H V t b n M x L n t D Y X R l Z 2 9 y e S w x f S Z x d W 9 0 O y w m c X V v d D t T Z W N 0 a W 9 u M S 9 w b G F 5 c 3 R v c m V f Y X B w c 1 9 h Z H Z f c 3 R h d H M v Q X V 0 b 1 J l b W 9 2 Z W R D b 2 x 1 b W 5 z M S 5 7 U m V 2 a W V 3 c y w y f S Z x d W 9 0 O y w m c X V v d D t T Z W N 0 a W 9 u M S 9 w b G F 5 c 3 R v c m V f Y X B w c 1 9 h Z H Z f c 3 R h d H M v Q X V 0 b 1 J l b W 9 2 Z W R D b 2 x 1 b W 5 z M S 5 7 S W 5 z d G F s b H M s M 3 0 m c X V v d D s s J n F 1 b 3 Q 7 U 2 V j d G l v b j E v c G x h e X N 0 b 3 J l X 2 F w c H N f Y W R 2 X 3 N 0 Y X R z L 0 F 1 d G 9 S Z W 1 v d m V k Q 2 9 s d W 1 u c z E u e 1 R 5 c G U s N H 0 m c X V v d D s s J n F 1 b 3 Q 7 U 2 V j d G l v b j E v c G x h e X N 0 b 3 J l X 2 F w c H N f Y W R 2 X 3 N 0 Y X R z L 0 F 1 d G 9 S Z W 1 v d m V k Q 2 9 s d W 1 u c z E u e 0 N v b n R l b n Q g U m F 0 a W 5 n L D V 9 J n F 1 b 3 Q 7 L C Z x d W 9 0 O 1 N l Y 3 R p b 2 4 x L 3 B s Y X l z d G 9 y Z V 9 h c H B z X 2 F k d l 9 z d G F 0 c y 9 B d X R v U m V t b 3 Z l Z E N v b H V t b n M x L n t M Y X N 0 I F V w Z G F 0 Z W Q s N n 0 m c X V v d D s s J n F 1 b 3 Q 7 U 2 V j d G l v b j E v c G x h e X N 0 b 3 J l X 2 F w c H N f Y W R 2 X 3 N 0 Y X R z L 0 F 1 d G 9 S Z W 1 v d m V k Q 2 9 s d W 1 u c z E u e 0 N 1 c n J l b n Q g V m V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c 3 R v c m V f Y X B w c 1 9 h Z H Z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W R 2 X 3 N 0 Y X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z d G 9 y Z V 9 h c H B z X 2 F k d l 9 z d G F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z d G 9 y Z V 9 h c H B z X 2 J h c 2 V f c 3 R h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W J j N m I 1 O S 1 k O D A w L T R j O D U t O T N i Z C 1 i N D h l M j Q w M W M 1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X N 0 b 3 J l X 2 F w c H N f Y m F z Z V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N D c 6 N D Y u M z k 5 N D k w M F o i I C 8 + P E V u d H J 5 I F R 5 c G U 9 I k Z p b G x D b 2 x 1 b W 5 U e X B l c y I g V m F s d W U 9 I n N C Z 1 V H Q m c 9 P S I g L z 4 8 R W 5 0 c n k g V H l w Z T 0 i R m l s b E N v b H V t b k 5 h b W V z I i B W Y W x 1 Z T 0 i c 1 s m c X V v d D t B c H A m c X V v d D s s J n F 1 b 3 Q 7 U m F 0 a W 5 n J n F 1 b 3 Q 7 L C Z x d W 9 0 O 1 N p e m U m c X V v d D s s J n F 1 b 3 Q 7 Q W 5 k c m 9 p Z C B W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c 3 R v c m V f Y X B w c 1 9 i Y X N l X 3 N 0 Y X R z L 0 F 1 d G 9 S Z W 1 v d m V k Q 2 9 s d W 1 u c z E u e 0 F w c C w w f S Z x d W 9 0 O y w m c X V v d D t T Z W N 0 a W 9 u M S 9 w b G F 5 c 3 R v c m V f Y X B w c 1 9 i Y X N l X 3 N 0 Y X R z L 0 F 1 d G 9 S Z W 1 v d m V k Q 2 9 s d W 1 u c z E u e 1 J h d G l u Z y w x f S Z x d W 9 0 O y w m c X V v d D t T Z W N 0 a W 9 u M S 9 w b G F 5 c 3 R v c m V f Y X B w c 1 9 i Y X N l X 3 N 0 Y X R z L 0 F 1 d G 9 S Z W 1 v d m V k Q 2 9 s d W 1 u c z E u e 1 N p e m U s M n 0 m c X V v d D s s J n F 1 b 3 Q 7 U 2 V j d G l v b j E v c G x h e X N 0 b 3 J l X 2 F w c H N f Y m F z Z V 9 z d G F 0 c y 9 B d X R v U m V t b 3 Z l Z E N v b H V t b n M x L n t B b m R y b 2 l k I F Z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c 3 R v c m V f Y X B w c 1 9 i Y X N l X 3 N 0 Y X R z L 0 F 1 d G 9 S Z W 1 v d m V k Q 2 9 s d W 1 u c z E u e 0 F w c C w w f S Z x d W 9 0 O y w m c X V v d D t T Z W N 0 a W 9 u M S 9 w b G F 5 c 3 R v c m V f Y X B w c 1 9 i Y X N l X 3 N 0 Y X R z L 0 F 1 d G 9 S Z W 1 v d m V k Q 2 9 s d W 1 u c z E u e 1 J h d G l u Z y w x f S Z x d W 9 0 O y w m c X V v d D t T Z W N 0 a W 9 u M S 9 w b G F 5 c 3 R v c m V f Y X B w c 1 9 i Y X N l X 3 N 0 Y X R z L 0 F 1 d G 9 S Z W 1 v d m V k Q 2 9 s d W 1 u c z E u e 1 N p e m U s M n 0 m c X V v d D s s J n F 1 b 3 Q 7 U 2 V j d G l v b j E v c G x h e X N 0 b 3 J l X 2 F w c H N f Y m F z Z V 9 z d G F 0 c y 9 B d X R v U m V t b 3 Z l Z E N v b H V t b n M x L n t B b m R y b 2 l k I F Z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N 0 b 3 J l X 2 F w c H N f Y m F z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i Y X N l X 3 N 0 Y X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z d G 9 y Z V 9 h c H B z X 2 J h c 2 V f c 3 R h d H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0 d I 0 o B x g Y 2 M V 5 p n H 7 Z f M U U t L D C e N t c c p u 1 a E m q 2 / z n 5 P u E E w P m b g w K E X M U J v y 2 7 I Y O Y W M g h q M O w O o c i Q D u E 4 W R 0 M y A J p D 5 p s l 3 e j E K e T / I R O f x E A d i H L h p 6 1 I Z v d j D k g 8 I M R + A = = < / D a t a M a s h u p > 
</file>

<file path=customXml/itemProps1.xml><?xml version="1.0" encoding="utf-8"?>
<ds:datastoreItem xmlns:ds="http://schemas.openxmlformats.org/officeDocument/2006/customXml" ds:itemID="{136F2127-32D5-E34B-851D-FE85E7C76C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playstore_apps_adv_stats</vt:lpstr>
      <vt:lpstr>playstore_apps_base_stats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Bettadapura</dc:creator>
  <cp:lastModifiedBy>Manjunath Bettadapura</cp:lastModifiedBy>
  <dcterms:created xsi:type="dcterms:W3CDTF">2024-06-04T16:46:46Z</dcterms:created>
  <dcterms:modified xsi:type="dcterms:W3CDTF">2024-06-04T18:41:45Z</dcterms:modified>
</cp:coreProperties>
</file>