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ttadapura\Downloads\"/>
    </mc:Choice>
  </mc:AlternateContent>
  <xr:revisionPtr revIDLastSave="0" documentId="13_ncr:1_{2CB986CA-DB58-48A1-8F65-8E04562ABF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ney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K17" i="1" s="1"/>
  <c r="K13" i="1"/>
  <c r="K12" i="1"/>
  <c r="L12" i="1" s="1"/>
  <c r="K11" i="1"/>
  <c r="L11" i="1" s="1"/>
  <c r="K9" i="1"/>
  <c r="K8" i="1"/>
  <c r="K7" i="1"/>
  <c r="L7" i="1" s="1"/>
  <c r="K6" i="1"/>
  <c r="L6" i="1" s="1"/>
  <c r="K14" i="1" l="1"/>
  <c r="K16" i="1"/>
</calcChain>
</file>

<file path=xl/sharedStrings.xml><?xml version="1.0" encoding="utf-8"?>
<sst xmlns="http://schemas.openxmlformats.org/spreadsheetml/2006/main" count="106" uniqueCount="62">
  <si>
    <t>State</t>
  </si>
  <si>
    <t>Num colonies</t>
  </si>
  <si>
    <t>Yield Per Colony</t>
  </si>
  <si>
    <t>Stocks</t>
  </si>
  <si>
    <t>Price Per lb</t>
  </si>
  <si>
    <t>Produce  Value</t>
  </si>
  <si>
    <t>Year</t>
  </si>
  <si>
    <t>Alabama</t>
  </si>
  <si>
    <t>Arizona</t>
  </si>
  <si>
    <t>Arkansas</t>
  </si>
  <si>
    <t>California</t>
  </si>
  <si>
    <t>Colorado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</si>
  <si>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</si>
  <si>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</si>
  <si>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</si>
  <si>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</si>
  <si>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</si>
  <si>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</si>
  <si>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</si>
  <si>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</si>
  <si>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</si>
  <si>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</si>
  <si>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</si>
  <si>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</si>
  <si>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</si>
  <si>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</si>
  <si>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NA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</si>
  <si>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</si>
  <si>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</si>
  <si>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</si>
  <si>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</si>
  <si>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</si>
  <si>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</si>
  <si>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</si>
  <si>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</si>
  <si>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</si>
  <si>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</si>
  <si>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</si>
  <si>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</si>
  <si>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</si>
  <si>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</si>
  <si>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Dakota</t>
  </si>
  <si>
    <t>Tennessee</t>
  </si>
  <si>
    <t>Texas</t>
  </si>
  <si>
    <t>xx</t>
  </si>
  <si>
    <t>Utah</t>
  </si>
  <si>
    <t>Vermont</t>
  </si>
  <si>
    <t>Virginia</t>
  </si>
  <si>
    <t>Washington</t>
  </si>
  <si>
    <t>West Virginia</t>
  </si>
  <si>
    <t>Wisconsin</t>
  </si>
  <si>
    <t>Wyoming</t>
  </si>
  <si>
    <t>Max Produce Value</t>
  </si>
  <si>
    <t>Max Produce In Year 1999</t>
  </si>
  <si>
    <t>Total Produce Value</t>
  </si>
  <si>
    <t>Average Produce Value</t>
  </si>
  <si>
    <t>Max Yield Per Colony</t>
  </si>
  <si>
    <t>Min Yield Per Colony</t>
  </si>
  <si>
    <t>Average Yield Per Colony</t>
  </si>
  <si>
    <t>Produce in lbs</t>
  </si>
  <si>
    <t>Total Produce In lbs</t>
  </si>
  <si>
    <t>Average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</si>
</sst>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D4" workbookViewId="0">
      <selection activeCell="K18" sqref="K18"/>
    </sheetView>
  </sheetViews>
  <sheetFormatPr defaultRowHeight="21" x14ac:dyDescent="0.4"/>
  <cols>
    <col min="1" max="1" width="13.42578125" customWidth="1"/>
    <col min="2" max="2" width="18.5703125" customWidth="1"/>
    <col min="3" max="3" width="18.2109375" customWidth="1"/>
    <col min="5" max="5" width="14.0703125" customWidth="1"/>
    <col min="6" max="6" width="12.5703125" customWidth="1"/>
    <col min="8" max="8" width="12.42578125" customWidth="1"/>
    <col min="10" max="10" width="21.78515625" customWidth="1"/>
    <col min="11" max="11" width="9.78515625" bestFit="1" customWidth="1"/>
    <col min="12" max="12" width="11.710937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</row>
    <row r="2" spans="1:12" x14ac:dyDescent="0.4">
      <c r="A2" t="s">
        <v>7</v>
      </c>
      <c r="B2">
        <v>17000</v>
      </c>
      <c r="C2">
        <v>68</v>
      </c>
      <c r="D2">
        <v>185000</v>
      </c>
      <c r="E2">
        <v>0.56000000000000005</v>
      </c>
      <c r="F2">
        <v>647000</v>
      </c>
      <c r="G2">
        <v>1999</v>
      </c>
      <c r="H2">
        <f xml:space="preserve"> B2 * C2</f>
        <v>1156000</v>
      </c>
    </row>
    <row r="3" spans="1:12" x14ac:dyDescent="0.4">
      <c r="A3" t="s">
        <v>8</v>
      </c>
      <c r="B3">
        <v>52000</v>
      </c>
      <c r="C3">
        <v>62</v>
      </c>
      <c r="D3">
        <v>1548000</v>
      </c>
      <c r="E3">
        <v>0.62</v>
      </c>
      <c r="F3">
        <v>1999000</v>
      </c>
      <c r="G3">
        <v>1999</v>
      </c>
      <c r="H3">
        <f t="shared" ref="H3:H66" si="0" xml:space="preserve"> B3 * C3</f>
        <v>3224000</v>
      </c>
    </row>
    <row r="4" spans="1:12" x14ac:dyDescent="0.4">
      <c r="A4" t="s">
        <v>9</v>
      </c>
      <c r="B4">
        <v>52000</v>
      </c>
      <c r="C4">
        <v>89</v>
      </c>
      <c r="D4">
        <v>2592000</v>
      </c>
      <c r="E4">
        <v>0.53</v>
      </c>
      <c r="F4">
        <v>2453000</v>
      </c>
      <c r="G4">
        <v>1999</v>
      </c>
      <c r="H4">
        <f t="shared" si="0"/>
        <v>4628000</v>
      </c>
    </row>
    <row r="5" spans="1:12" x14ac:dyDescent="0.4">
      <c r="A5" t="s">
        <v>10</v>
      </c>
      <c r="B5">
        <v>465000</v>
      </c>
      <c r="C5">
        <v>60</v>
      </c>
      <c r="D5">
        <v>9486000</v>
      </c>
      <c r="E5">
        <v>0.55000000000000004</v>
      </c>
      <c r="F5">
        <v>15345000</v>
      </c>
      <c r="G5">
        <v>1999</v>
      </c>
      <c r="H5">
        <f t="shared" si="0"/>
        <v>27900000</v>
      </c>
      <c r="L5" s="1" t="s">
        <v>0</v>
      </c>
    </row>
    <row r="6" spans="1:12" x14ac:dyDescent="0.4">
      <c r="A6" t="s">
        <v>11</v>
      </c>
      <c r="B6">
        <v>27000</v>
      </c>
      <c r="C6">
        <v>76</v>
      </c>
      <c r="D6">
        <v>1436000</v>
      </c>
      <c r="E6">
        <v>0.68</v>
      </c>
      <c r="F6">
        <v>1395000</v>
      </c>
      <c r="G6">
        <v>1999</v>
      </c>
      <c r="H6">
        <f t="shared" si="0"/>
        <v>2052000</v>
      </c>
      <c r="J6" s="1" t="s">
        <v>52</v>
      </c>
      <c r="K6">
        <f xml:space="preserve"> MAX(F2:F87)</f>
        <v>19665000</v>
      </c>
      <c r="L6" t="str">
        <f>INDEX(A2:F87,MATCH(K6,F2:F87,0),1)</f>
        <v>North Dakota</v>
      </c>
    </row>
    <row r="7" spans="1:12" x14ac:dyDescent="0.4">
      <c r="A7" t="s">
        <v>12</v>
      </c>
      <c r="B7">
        <v>228000</v>
      </c>
      <c r="C7">
        <v>102</v>
      </c>
      <c r="D7">
        <v>4186000</v>
      </c>
      <c r="E7">
        <v>0.53</v>
      </c>
      <c r="F7">
        <v>12326000</v>
      </c>
      <c r="G7">
        <v>1999</v>
      </c>
      <c r="H7">
        <f t="shared" si="0"/>
        <v>23256000</v>
      </c>
      <c r="J7" s="1" t="s">
        <v>53</v>
      </c>
      <c r="K7">
        <f xml:space="preserve"> MAX(IF(G2:G87=G2,F2:F87))</f>
        <v>19665000</v>
      </c>
      <c r="L7" t="str">
        <f>INDEX(A2:F87,MATCH(K7,F2:F87,0),1)</f>
        <v>North Dakota</v>
      </c>
    </row>
    <row r="8" spans="1:12" x14ac:dyDescent="0.4">
      <c r="A8" t="s">
        <v>13</v>
      </c>
      <c r="B8">
        <v>65000</v>
      </c>
      <c r="C8">
        <v>51</v>
      </c>
      <c r="D8">
        <v>497000</v>
      </c>
      <c r="E8">
        <v>0.64</v>
      </c>
      <c r="F8">
        <v>2122000</v>
      </c>
      <c r="G8">
        <v>1999</v>
      </c>
      <c r="H8">
        <f t="shared" si="0"/>
        <v>3315000</v>
      </c>
      <c r="J8" s="1" t="s">
        <v>54</v>
      </c>
      <c r="K8">
        <f xml:space="preserve"> SUM(F2:F87)</f>
        <v>255225000</v>
      </c>
    </row>
    <row r="9" spans="1:12" x14ac:dyDescent="0.4">
      <c r="A9" t="s">
        <v>14</v>
      </c>
      <c r="B9">
        <v>8000</v>
      </c>
      <c r="C9">
        <v>80</v>
      </c>
      <c r="D9">
        <v>32000</v>
      </c>
      <c r="E9">
        <v>0.8</v>
      </c>
      <c r="F9">
        <v>512000</v>
      </c>
      <c r="G9">
        <v>1999</v>
      </c>
      <c r="H9">
        <f t="shared" si="0"/>
        <v>640000</v>
      </c>
      <c r="J9" s="1" t="s">
        <v>55</v>
      </c>
      <c r="K9">
        <f xml:space="preserve"> AVERAGE(F2:F87)</f>
        <v>2967732.5581395347</v>
      </c>
    </row>
    <row r="10" spans="1:12" x14ac:dyDescent="0.4">
      <c r="A10" t="s">
        <v>15</v>
      </c>
      <c r="B10">
        <v>120000</v>
      </c>
      <c r="C10">
        <v>48</v>
      </c>
      <c r="D10">
        <v>3110000</v>
      </c>
      <c r="E10">
        <v>0.59</v>
      </c>
      <c r="F10">
        <v>3398000</v>
      </c>
      <c r="G10">
        <v>1999</v>
      </c>
      <c r="H10">
        <f t="shared" si="0"/>
        <v>5760000</v>
      </c>
    </row>
    <row r="11" spans="1:12" x14ac:dyDescent="0.4">
      <c r="A11" t="s">
        <v>16</v>
      </c>
      <c r="B11">
        <v>9000</v>
      </c>
      <c r="C11">
        <v>66</v>
      </c>
      <c r="D11">
        <v>327000</v>
      </c>
      <c r="E11">
        <v>1.1499999999999999</v>
      </c>
      <c r="F11">
        <v>683000</v>
      </c>
      <c r="G11">
        <v>1999</v>
      </c>
      <c r="H11">
        <f t="shared" si="0"/>
        <v>594000</v>
      </c>
      <c r="J11" s="1" t="s">
        <v>56</v>
      </c>
      <c r="K11">
        <f xml:space="preserve"> MAX(C2:C87)</f>
        <v>121</v>
      </c>
      <c r="L11" t="str">
        <f xml:space="preserve"> INDEX(A2:F87,MATCH(K11,C2:C87,0),1)</f>
        <v>South Dakota</v>
      </c>
    </row>
    <row r="12" spans="1:12" x14ac:dyDescent="0.4">
      <c r="A12" t="s">
        <v>17</v>
      </c>
      <c r="B12">
        <v>10000</v>
      </c>
      <c r="C12">
        <v>81</v>
      </c>
      <c r="D12">
        <v>437000</v>
      </c>
      <c r="E12">
        <v>0.9</v>
      </c>
      <c r="F12">
        <v>729000</v>
      </c>
      <c r="G12">
        <v>1999</v>
      </c>
      <c r="H12">
        <f t="shared" si="0"/>
        <v>810000</v>
      </c>
      <c r="J12" s="1" t="s">
        <v>57</v>
      </c>
      <c r="K12">
        <f xml:space="preserve"> MIN(C2:C87)</f>
        <v>21</v>
      </c>
      <c r="L12" t="str">
        <f xml:space="preserve"> INDEX(A2:C87,MATCH(K12,C2:C87,0),1)</f>
        <v>Maine</v>
      </c>
    </row>
    <row r="13" spans="1:12" x14ac:dyDescent="0.4">
      <c r="A13" t="s">
        <v>18</v>
      </c>
      <c r="B13">
        <v>40000</v>
      </c>
      <c r="C13">
        <v>65</v>
      </c>
      <c r="D13">
        <v>2028000</v>
      </c>
      <c r="E13">
        <v>0.65</v>
      </c>
      <c r="F13">
        <v>1690000</v>
      </c>
      <c r="G13">
        <v>1999</v>
      </c>
      <c r="H13">
        <f t="shared" si="0"/>
        <v>2600000</v>
      </c>
      <c r="J13" s="1" t="s">
        <v>58</v>
      </c>
      <c r="K13">
        <f xml:space="preserve"> AVERAGE(C2:C87)</f>
        <v>66.120481927710841</v>
      </c>
    </row>
    <row r="14" spans="1:12" x14ac:dyDescent="0.4">
      <c r="A14" t="s">
        <v>19</v>
      </c>
      <c r="B14">
        <v>13000</v>
      </c>
      <c r="C14">
        <v>67</v>
      </c>
      <c r="D14">
        <v>854000</v>
      </c>
      <c r="E14">
        <v>1.1100000000000001</v>
      </c>
      <c r="F14">
        <v>967000</v>
      </c>
      <c r="G14">
        <v>1999</v>
      </c>
      <c r="H14">
        <f t="shared" si="0"/>
        <v>871000</v>
      </c>
      <c r="K14" t="e">
        <f xml:space="preserve"> SUM(H2:H87)</f>
        <v>#VALUE!</v>
      </c>
    </row>
    <row r="15" spans="1:12" x14ac:dyDescent="0.4">
      <c r="A15" t="s">
        <v>20</v>
      </c>
      <c r="B15">
        <v>3000</v>
      </c>
      <c r="C15">
        <v>50</v>
      </c>
      <c r="D15">
        <v>12000</v>
      </c>
      <c r="E15">
        <v>1.24</v>
      </c>
      <c r="F15">
        <v>186000</v>
      </c>
      <c r="G15">
        <v>1999</v>
      </c>
      <c r="H15">
        <f t="shared" si="0"/>
        <v>150000</v>
      </c>
    </row>
    <row r="16" spans="1:12" x14ac:dyDescent="0.4">
      <c r="A16" t="s">
        <v>21</v>
      </c>
      <c r="B16">
        <v>48000</v>
      </c>
      <c r="C16">
        <v>114</v>
      </c>
      <c r="D16">
        <v>821000</v>
      </c>
      <c r="E16">
        <v>0.49</v>
      </c>
      <c r="F16">
        <v>2681000</v>
      </c>
      <c r="G16">
        <v>1999</v>
      </c>
      <c r="H16">
        <f t="shared" si="0"/>
        <v>5472000</v>
      </c>
      <c r="J16" s="1" t="s">
        <v>60</v>
      </c>
      <c r="K16">
        <f>_xlfn.AGGREGATE(9,6,H2:H87)</f>
        <v>396477000</v>
      </c>
    </row>
    <row r="17" spans="1:11" x14ac:dyDescent="0.4">
      <c r="A17" t="s">
        <v>22</v>
      </c>
      <c r="B17">
        <v>14000</v>
      </c>
      <c r="C17">
        <v>22</v>
      </c>
      <c r="D17">
        <v>89000</v>
      </c>
      <c r="E17">
        <v>0.83</v>
      </c>
      <c r="F17">
        <v>256000</v>
      </c>
      <c r="G17">
        <v>1999</v>
      </c>
      <c r="H17">
        <f t="shared" si="0"/>
        <v>308000</v>
      </c>
      <c r="J17" s="1" t="s">
        <v>61</v>
      </c>
      <c r="K17">
        <f xml:space="preserve"> _xlfn.AGGREGATE(1,6,H2:H87)</f>
        <v>4719964.2857142854</v>
      </c>
    </row>
    <row r="18" spans="1:11" x14ac:dyDescent="0.4">
      <c r="A18" t="s">
        <v>23</v>
      </c>
      <c r="B18">
        <v>6000</v>
      </c>
      <c r="C18">
        <v>46</v>
      </c>
      <c r="D18">
        <v>50000</v>
      </c>
      <c r="E18">
        <v>1.64</v>
      </c>
      <c r="F18">
        <v>453000</v>
      </c>
      <c r="G18">
        <v>1999</v>
      </c>
      <c r="H18">
        <f t="shared" si="0"/>
        <v>276000</v>
      </c>
    </row>
    <row r="19" spans="1:11" x14ac:dyDescent="0.4">
      <c r="A19" t="s">
        <v>24</v>
      </c>
      <c r="B19">
        <v>73000</v>
      </c>
      <c r="C19">
        <v>85</v>
      </c>
      <c r="D19">
        <v>3475000</v>
      </c>
      <c r="E19">
        <v>0.66</v>
      </c>
      <c r="F19">
        <v>4095000</v>
      </c>
      <c r="G19">
        <v>1999</v>
      </c>
      <c r="H19">
        <f t="shared" si="0"/>
        <v>6205000</v>
      </c>
    </row>
    <row r="20" spans="1:11" x14ac:dyDescent="0.4">
      <c r="A20" t="s">
        <v>25</v>
      </c>
      <c r="B20">
        <v>145000</v>
      </c>
      <c r="C20" t="s">
        <v>26</v>
      </c>
      <c r="D20">
        <v>3210000</v>
      </c>
      <c r="E20">
        <v>0.61</v>
      </c>
      <c r="F20">
        <v>7253000</v>
      </c>
      <c r="G20">
        <v>1999</v>
      </c>
      <c r="H20" t="e">
        <f t="shared" si="0"/>
        <v>#VALUE!</v>
      </c>
    </row>
    <row r="21" spans="1:11" x14ac:dyDescent="0.4">
      <c r="A21" t="s">
        <v>27</v>
      </c>
      <c r="B21">
        <v>18000</v>
      </c>
      <c r="C21">
        <v>73</v>
      </c>
      <c r="D21">
        <v>591000</v>
      </c>
      <c r="E21">
        <v>0.54</v>
      </c>
      <c r="F21">
        <v>710000</v>
      </c>
      <c r="G21">
        <v>1999</v>
      </c>
      <c r="H21">
        <f t="shared" si="0"/>
        <v>1314000</v>
      </c>
    </row>
    <row r="22" spans="1:11" x14ac:dyDescent="0.4">
      <c r="A22" t="s">
        <v>28</v>
      </c>
      <c r="B22">
        <v>24000</v>
      </c>
      <c r="C22">
        <v>65</v>
      </c>
      <c r="D22">
        <v>437000</v>
      </c>
      <c r="E22">
        <v>0.68</v>
      </c>
      <c r="F22">
        <v>1061000</v>
      </c>
      <c r="G22">
        <v>1999</v>
      </c>
      <c r="H22">
        <f t="shared" si="0"/>
        <v>1560000</v>
      </c>
    </row>
    <row r="23" spans="1:11" x14ac:dyDescent="0.4">
      <c r="A23" t="s">
        <v>29</v>
      </c>
      <c r="B23">
        <v>122000</v>
      </c>
      <c r="C23">
        <v>70</v>
      </c>
      <c r="D23">
        <v>2135000</v>
      </c>
      <c r="E23">
        <v>0.6</v>
      </c>
      <c r="F23">
        <v>5124000</v>
      </c>
      <c r="G23">
        <v>1999</v>
      </c>
      <c r="H23">
        <f t="shared" si="0"/>
        <v>8540000</v>
      </c>
    </row>
    <row r="24" spans="1:11" x14ac:dyDescent="0.4">
      <c r="A24" t="s">
        <v>30</v>
      </c>
      <c r="B24">
        <v>58000</v>
      </c>
      <c r="C24">
        <v>77</v>
      </c>
      <c r="D24">
        <v>1965000</v>
      </c>
      <c r="E24">
        <v>0.61</v>
      </c>
      <c r="F24">
        <v>2724000</v>
      </c>
      <c r="G24">
        <v>1999</v>
      </c>
      <c r="H24">
        <f t="shared" si="0"/>
        <v>4466000</v>
      </c>
    </row>
    <row r="25" spans="1:11" x14ac:dyDescent="0.4">
      <c r="A25" t="s">
        <v>31</v>
      </c>
      <c r="B25">
        <v>9000</v>
      </c>
      <c r="C25">
        <v>45</v>
      </c>
      <c r="D25">
        <v>271000</v>
      </c>
      <c r="E25">
        <v>1.54</v>
      </c>
      <c r="F25">
        <v>624000</v>
      </c>
      <c r="G25">
        <v>1999</v>
      </c>
      <c r="H25">
        <f t="shared" si="0"/>
        <v>405000</v>
      </c>
    </row>
    <row r="26" spans="1:11" x14ac:dyDescent="0.4">
      <c r="A26" t="s">
        <v>32</v>
      </c>
      <c r="B26">
        <v>10000</v>
      </c>
      <c r="C26">
        <v>44</v>
      </c>
      <c r="D26">
        <v>154000</v>
      </c>
      <c r="E26">
        <v>0.56999999999999995</v>
      </c>
      <c r="F26">
        <v>251000</v>
      </c>
      <c r="G26">
        <v>1999</v>
      </c>
      <c r="H26">
        <f t="shared" si="0"/>
        <v>440000</v>
      </c>
    </row>
    <row r="27" spans="1:11" x14ac:dyDescent="0.4">
      <c r="A27" t="s">
        <v>33</v>
      </c>
      <c r="B27">
        <v>15000</v>
      </c>
      <c r="C27">
        <v>52</v>
      </c>
      <c r="D27">
        <v>476000</v>
      </c>
      <c r="E27">
        <v>0.77</v>
      </c>
      <c r="F27">
        <v>601000</v>
      </c>
      <c r="G27">
        <v>1999</v>
      </c>
      <c r="H27">
        <f t="shared" si="0"/>
        <v>780000</v>
      </c>
    </row>
    <row r="28" spans="1:11" x14ac:dyDescent="0.4">
      <c r="A28" t="s">
        <v>34</v>
      </c>
      <c r="B28">
        <v>69000</v>
      </c>
      <c r="D28">
        <v>2077000</v>
      </c>
      <c r="E28">
        <v>0.66</v>
      </c>
      <c r="F28">
        <v>3188000</v>
      </c>
      <c r="G28">
        <v>1999</v>
      </c>
      <c r="H28">
        <f t="shared" si="0"/>
        <v>0</v>
      </c>
    </row>
    <row r="29" spans="1:11" x14ac:dyDescent="0.4">
      <c r="A29" t="s">
        <v>35</v>
      </c>
      <c r="B29">
        <v>9000</v>
      </c>
      <c r="C29">
        <v>46</v>
      </c>
      <c r="D29">
        <v>104000</v>
      </c>
      <c r="E29">
        <v>1.62</v>
      </c>
      <c r="F29">
        <v>671000</v>
      </c>
      <c r="G29">
        <v>1999</v>
      </c>
      <c r="H29">
        <f t="shared" si="0"/>
        <v>414000</v>
      </c>
    </row>
    <row r="30" spans="1:11" x14ac:dyDescent="0.4">
      <c r="A30" t="s">
        <v>36</v>
      </c>
      <c r="B30">
        <v>255000</v>
      </c>
      <c r="C30">
        <v>105</v>
      </c>
      <c r="D30">
        <v>8836000</v>
      </c>
      <c r="E30">
        <v>0.59</v>
      </c>
      <c r="F30">
        <v>15797000</v>
      </c>
      <c r="G30">
        <v>1999</v>
      </c>
      <c r="H30">
        <f t="shared" si="0"/>
        <v>26775000</v>
      </c>
    </row>
    <row r="31" spans="1:11" x14ac:dyDescent="0.4">
      <c r="A31" t="s">
        <v>37</v>
      </c>
      <c r="B31">
        <v>20000</v>
      </c>
      <c r="C31">
        <v>74</v>
      </c>
      <c r="D31">
        <v>784000</v>
      </c>
      <c r="E31">
        <v>0.72</v>
      </c>
      <c r="F31">
        <v>1066000</v>
      </c>
      <c r="G31">
        <v>1999</v>
      </c>
      <c r="H31">
        <f t="shared" si="0"/>
        <v>1480000</v>
      </c>
    </row>
    <row r="32" spans="1:11" x14ac:dyDescent="0.4">
      <c r="A32" t="s">
        <v>38</v>
      </c>
      <c r="B32">
        <v>6000</v>
      </c>
      <c r="C32">
        <v>45</v>
      </c>
      <c r="D32">
        <v>49000</v>
      </c>
      <c r="E32">
        <v>1.34</v>
      </c>
      <c r="F32">
        <v>362000</v>
      </c>
      <c r="G32">
        <v>1999</v>
      </c>
      <c r="H32">
        <f t="shared" si="0"/>
        <v>270000</v>
      </c>
    </row>
    <row r="33" spans="1:8" x14ac:dyDescent="0.4">
      <c r="A33" t="s">
        <v>39</v>
      </c>
      <c r="B33">
        <v>45000</v>
      </c>
      <c r="C33">
        <v>57</v>
      </c>
      <c r="D33">
        <v>2026000</v>
      </c>
      <c r="E33">
        <v>0.8</v>
      </c>
      <c r="F33">
        <v>2052000</v>
      </c>
      <c r="G33">
        <v>1999</v>
      </c>
      <c r="H33">
        <f t="shared" si="0"/>
        <v>2565000</v>
      </c>
    </row>
    <row r="34" spans="1:8" x14ac:dyDescent="0.4">
      <c r="A34" t="s">
        <v>40</v>
      </c>
      <c r="B34">
        <v>28000</v>
      </c>
      <c r="C34">
        <v>60</v>
      </c>
      <c r="D34">
        <v>790000</v>
      </c>
      <c r="E34">
        <v>0.76</v>
      </c>
      <c r="F34">
        <v>1277000</v>
      </c>
      <c r="G34">
        <v>1999</v>
      </c>
      <c r="H34">
        <f t="shared" si="0"/>
        <v>1680000</v>
      </c>
    </row>
    <row r="35" spans="1:8" x14ac:dyDescent="0.4">
      <c r="A35" t="s">
        <v>41</v>
      </c>
      <c r="B35">
        <v>224000</v>
      </c>
      <c r="C35">
        <v>104</v>
      </c>
      <c r="D35">
        <v>13046000</v>
      </c>
      <c r="E35">
        <v>0.6</v>
      </c>
      <c r="F35">
        <v>13978000</v>
      </c>
      <c r="G35">
        <v>1999</v>
      </c>
      <c r="H35">
        <f t="shared" si="0"/>
        <v>23296000</v>
      </c>
    </row>
    <row r="36" spans="1:8" x14ac:dyDescent="0.4">
      <c r="A36" t="s">
        <v>42</v>
      </c>
      <c r="B36">
        <v>8000</v>
      </c>
      <c r="C36">
        <v>51</v>
      </c>
      <c r="D36">
        <v>106000</v>
      </c>
      <c r="E36">
        <v>1.3</v>
      </c>
      <c r="F36">
        <v>530000</v>
      </c>
      <c r="G36">
        <v>1999</v>
      </c>
      <c r="H36">
        <f t="shared" si="0"/>
        <v>408000</v>
      </c>
    </row>
    <row r="37" spans="1:8" x14ac:dyDescent="0.4">
      <c r="A37" t="s">
        <v>43</v>
      </c>
      <c r="B37">
        <v>108000</v>
      </c>
      <c r="C37" t="s">
        <v>44</v>
      </c>
      <c r="D37">
        <v>2799000</v>
      </c>
      <c r="E37">
        <v>0.64</v>
      </c>
      <c r="F37">
        <v>5599000</v>
      </c>
      <c r="G37">
        <v>1999</v>
      </c>
      <c r="H37" t="e">
        <f t="shared" si="0"/>
        <v>#VALUE!</v>
      </c>
    </row>
    <row r="38" spans="1:8" x14ac:dyDescent="0.4">
      <c r="A38" t="s">
        <v>45</v>
      </c>
      <c r="B38">
        <v>26000</v>
      </c>
      <c r="C38">
        <v>45</v>
      </c>
      <c r="D38">
        <v>433000</v>
      </c>
      <c r="E38">
        <v>0.68</v>
      </c>
      <c r="F38">
        <v>796000</v>
      </c>
      <c r="G38">
        <v>1999</v>
      </c>
      <c r="H38">
        <f t="shared" si="0"/>
        <v>1170000</v>
      </c>
    </row>
    <row r="39" spans="1:8" x14ac:dyDescent="0.4">
      <c r="A39" t="s">
        <v>46</v>
      </c>
      <c r="B39">
        <v>6000</v>
      </c>
      <c r="C39">
        <v>66</v>
      </c>
      <c r="D39">
        <v>222000</v>
      </c>
      <c r="E39">
        <v>0.63</v>
      </c>
      <c r="F39">
        <v>249000</v>
      </c>
      <c r="G39">
        <v>1999</v>
      </c>
      <c r="H39">
        <f t="shared" si="0"/>
        <v>396000</v>
      </c>
    </row>
    <row r="40" spans="1:8" x14ac:dyDescent="0.4">
      <c r="A40" t="s">
        <v>47</v>
      </c>
      <c r="B40">
        <v>7000</v>
      </c>
      <c r="C40">
        <v>35</v>
      </c>
      <c r="D40">
        <v>86000</v>
      </c>
      <c r="E40">
        <v>1.17</v>
      </c>
      <c r="F40">
        <v>287000</v>
      </c>
      <c r="G40">
        <v>1999</v>
      </c>
      <c r="H40">
        <f t="shared" si="0"/>
        <v>245000</v>
      </c>
    </row>
    <row r="41" spans="1:8" x14ac:dyDescent="0.4">
      <c r="A41" t="s">
        <v>48</v>
      </c>
      <c r="B41">
        <v>52000</v>
      </c>
      <c r="C41">
        <v>50</v>
      </c>
      <c r="D41">
        <v>1170000</v>
      </c>
      <c r="E41">
        <v>0.6</v>
      </c>
      <c r="F41">
        <v>1560000</v>
      </c>
      <c r="G41">
        <v>1999</v>
      </c>
      <c r="H41">
        <f t="shared" si="0"/>
        <v>2600000</v>
      </c>
    </row>
    <row r="42" spans="1:8" x14ac:dyDescent="0.4">
      <c r="A42" t="s">
        <v>49</v>
      </c>
      <c r="B42">
        <v>6000</v>
      </c>
      <c r="C42">
        <v>39</v>
      </c>
      <c r="D42">
        <v>152000</v>
      </c>
      <c r="E42">
        <v>1.0900000000000001</v>
      </c>
      <c r="F42">
        <v>255000</v>
      </c>
      <c r="G42">
        <v>1999</v>
      </c>
      <c r="H42">
        <f t="shared" si="0"/>
        <v>234000</v>
      </c>
    </row>
    <row r="43" spans="1:8" x14ac:dyDescent="0.4">
      <c r="A43" t="s">
        <v>50</v>
      </c>
      <c r="B43">
        <v>80000</v>
      </c>
      <c r="C43">
        <v>75</v>
      </c>
      <c r="D43">
        <v>4560000</v>
      </c>
      <c r="E43">
        <v>0.68</v>
      </c>
      <c r="F43">
        <v>4080000</v>
      </c>
      <c r="G43">
        <v>1999</v>
      </c>
      <c r="H43">
        <f t="shared" si="0"/>
        <v>6000000</v>
      </c>
    </row>
    <row r="44" spans="1:8" x14ac:dyDescent="0.4">
      <c r="A44" t="s">
        <v>51</v>
      </c>
      <c r="B44">
        <v>37000</v>
      </c>
      <c r="C44">
        <v>72</v>
      </c>
      <c r="D44">
        <v>746000</v>
      </c>
      <c r="E44">
        <v>0.61</v>
      </c>
      <c r="F44">
        <v>1625000</v>
      </c>
      <c r="G44">
        <v>1999</v>
      </c>
      <c r="H44">
        <f t="shared" si="0"/>
        <v>2664000</v>
      </c>
    </row>
    <row r="45" spans="1:8" x14ac:dyDescent="0.4">
      <c r="A45" t="s">
        <v>7</v>
      </c>
      <c r="B45">
        <v>16000</v>
      </c>
      <c r="C45">
        <v>78</v>
      </c>
      <c r="D45">
        <v>187000</v>
      </c>
      <c r="E45">
        <v>0.59</v>
      </c>
      <c r="F45">
        <v>736000</v>
      </c>
      <c r="G45">
        <v>2000</v>
      </c>
      <c r="H45">
        <f t="shared" si="0"/>
        <v>1248000</v>
      </c>
    </row>
    <row r="46" spans="1:8" x14ac:dyDescent="0.4">
      <c r="A46" t="s">
        <v>8</v>
      </c>
      <c r="B46">
        <v>40000</v>
      </c>
      <c r="C46">
        <v>59</v>
      </c>
      <c r="D46">
        <v>1322000</v>
      </c>
      <c r="E46">
        <v>0.73</v>
      </c>
      <c r="F46">
        <v>1723000</v>
      </c>
      <c r="G46">
        <v>2000</v>
      </c>
      <c r="H46">
        <f t="shared" si="0"/>
        <v>2360000</v>
      </c>
    </row>
    <row r="47" spans="1:8" x14ac:dyDescent="0.4">
      <c r="A47" t="s">
        <v>9</v>
      </c>
      <c r="B47">
        <v>52000</v>
      </c>
      <c r="C47">
        <v>93</v>
      </c>
      <c r="D47">
        <v>3337000</v>
      </c>
      <c r="E47">
        <v>0.56999999999999995</v>
      </c>
      <c r="F47">
        <v>2757000</v>
      </c>
      <c r="G47">
        <v>2000</v>
      </c>
      <c r="H47">
        <f t="shared" si="0"/>
        <v>4836000</v>
      </c>
    </row>
    <row r="48" spans="1:8" x14ac:dyDescent="0.4">
      <c r="A48" t="s">
        <v>10</v>
      </c>
      <c r="B48">
        <v>440000</v>
      </c>
      <c r="C48">
        <v>70</v>
      </c>
      <c r="D48">
        <v>11396000</v>
      </c>
      <c r="E48">
        <v>0.59</v>
      </c>
      <c r="F48">
        <v>18172000</v>
      </c>
      <c r="G48">
        <v>2000</v>
      </c>
      <c r="H48">
        <f t="shared" si="0"/>
        <v>30800000</v>
      </c>
    </row>
    <row r="49" spans="1:8" x14ac:dyDescent="0.4">
      <c r="A49" t="s">
        <v>11</v>
      </c>
      <c r="B49">
        <v>29000</v>
      </c>
      <c r="C49">
        <v>60</v>
      </c>
      <c r="D49">
        <v>957000</v>
      </c>
      <c r="E49">
        <v>0.62</v>
      </c>
      <c r="F49">
        <v>1079000</v>
      </c>
      <c r="G49">
        <v>2000</v>
      </c>
      <c r="H49">
        <f t="shared" si="0"/>
        <v>1740000</v>
      </c>
    </row>
    <row r="50" spans="1:8" x14ac:dyDescent="0.4">
      <c r="A50" t="s">
        <v>12</v>
      </c>
      <c r="B50">
        <v>232000</v>
      </c>
      <c r="C50">
        <v>105</v>
      </c>
      <c r="D50">
        <v>2923000</v>
      </c>
      <c r="E50">
        <v>0.54</v>
      </c>
      <c r="F50">
        <v>13154000</v>
      </c>
      <c r="G50">
        <v>2000</v>
      </c>
      <c r="H50">
        <f t="shared" si="0"/>
        <v>24360000</v>
      </c>
    </row>
    <row r="51" spans="1:8" x14ac:dyDescent="0.4">
      <c r="A51" t="s">
        <v>13</v>
      </c>
      <c r="B51">
        <v>55000</v>
      </c>
      <c r="C51">
        <v>57</v>
      </c>
      <c r="D51">
        <v>376000</v>
      </c>
      <c r="E51">
        <v>0.63</v>
      </c>
      <c r="F51">
        <v>1975000</v>
      </c>
      <c r="G51">
        <v>2000</v>
      </c>
      <c r="H51">
        <f t="shared" si="0"/>
        <v>3135000</v>
      </c>
    </row>
    <row r="52" spans="1:8" x14ac:dyDescent="0.4">
      <c r="A52" t="s">
        <v>14</v>
      </c>
      <c r="B52">
        <v>7000</v>
      </c>
      <c r="C52">
        <v>112</v>
      </c>
      <c r="D52">
        <v>125000</v>
      </c>
      <c r="E52">
        <v>0.82</v>
      </c>
      <c r="F52">
        <v>643000</v>
      </c>
      <c r="G52">
        <v>2000</v>
      </c>
      <c r="H52">
        <f t="shared" si="0"/>
        <v>784000</v>
      </c>
    </row>
    <row r="53" spans="1:8" x14ac:dyDescent="0.4">
      <c r="A53" t="s">
        <v>15</v>
      </c>
      <c r="B53">
        <v>100000</v>
      </c>
      <c r="C53">
        <v>47</v>
      </c>
      <c r="D53">
        <v>2679000</v>
      </c>
      <c r="E53">
        <v>0.52</v>
      </c>
      <c r="F53">
        <v>2444000</v>
      </c>
      <c r="G53">
        <v>2000</v>
      </c>
      <c r="H53">
        <f t="shared" si="0"/>
        <v>4700000</v>
      </c>
    </row>
    <row r="54" spans="1:8" x14ac:dyDescent="0.4">
      <c r="A54" t="s">
        <v>16</v>
      </c>
      <c r="B54">
        <v>8000</v>
      </c>
      <c r="C54">
        <v>61</v>
      </c>
      <c r="D54">
        <v>146000</v>
      </c>
      <c r="E54">
        <v>1.17</v>
      </c>
      <c r="F54">
        <v>571000</v>
      </c>
      <c r="G54">
        <v>2000</v>
      </c>
      <c r="H54">
        <f t="shared" si="0"/>
        <v>488000</v>
      </c>
    </row>
    <row r="55" spans="1:8" x14ac:dyDescent="0.4">
      <c r="A55" t="s">
        <v>17</v>
      </c>
      <c r="B55">
        <v>8000</v>
      </c>
      <c r="C55">
        <v>65</v>
      </c>
      <c r="D55">
        <v>286000</v>
      </c>
      <c r="E55">
        <v>1.03</v>
      </c>
      <c r="F55">
        <v>536000</v>
      </c>
      <c r="G55">
        <v>2000</v>
      </c>
      <c r="H55">
        <f t="shared" si="0"/>
        <v>520000</v>
      </c>
    </row>
    <row r="56" spans="1:8" x14ac:dyDescent="0.4">
      <c r="A56" t="s">
        <v>18</v>
      </c>
      <c r="B56">
        <v>30000</v>
      </c>
      <c r="C56">
        <v>67</v>
      </c>
      <c r="D56">
        <v>1206000</v>
      </c>
      <c r="E56">
        <v>0.68</v>
      </c>
      <c r="F56">
        <v>1367000</v>
      </c>
      <c r="G56">
        <v>2000</v>
      </c>
      <c r="H56">
        <f t="shared" si="0"/>
        <v>2010000</v>
      </c>
    </row>
    <row r="57" spans="1:8" x14ac:dyDescent="0.4">
      <c r="A57" t="s">
        <v>19</v>
      </c>
      <c r="B57">
        <v>15000</v>
      </c>
      <c r="C57">
        <v>68</v>
      </c>
      <c r="D57">
        <v>520000</v>
      </c>
      <c r="E57">
        <v>0.91</v>
      </c>
      <c r="F57">
        <v>928000</v>
      </c>
      <c r="G57">
        <v>2000</v>
      </c>
      <c r="H57">
        <f t="shared" si="0"/>
        <v>1020000</v>
      </c>
    </row>
    <row r="58" spans="1:8" x14ac:dyDescent="0.4">
      <c r="A58" t="s">
        <v>20</v>
      </c>
      <c r="B58">
        <v>4000</v>
      </c>
      <c r="C58">
        <v>48</v>
      </c>
      <c r="D58">
        <v>54000</v>
      </c>
      <c r="E58">
        <v>1.35</v>
      </c>
      <c r="F58">
        <v>259000</v>
      </c>
      <c r="G58">
        <v>2000</v>
      </c>
      <c r="H58">
        <f t="shared" si="0"/>
        <v>192000</v>
      </c>
    </row>
    <row r="59" spans="1:8" x14ac:dyDescent="0.4">
      <c r="A59" t="s">
        <v>21</v>
      </c>
      <c r="B59">
        <v>43000</v>
      </c>
      <c r="C59">
        <v>94</v>
      </c>
      <c r="D59">
        <v>1334000</v>
      </c>
      <c r="E59">
        <v>0.52</v>
      </c>
      <c r="F59">
        <v>2102000</v>
      </c>
      <c r="G59">
        <v>2000</v>
      </c>
      <c r="H59">
        <f t="shared" si="0"/>
        <v>4042000</v>
      </c>
    </row>
    <row r="60" spans="1:8" x14ac:dyDescent="0.4">
      <c r="A60" t="s">
        <v>22</v>
      </c>
      <c r="B60">
        <v>11000</v>
      </c>
      <c r="C60">
        <v>21</v>
      </c>
      <c r="D60">
        <v>143000</v>
      </c>
      <c r="E60">
        <v>0.75</v>
      </c>
      <c r="F60">
        <v>173000</v>
      </c>
      <c r="G60">
        <v>2000</v>
      </c>
      <c r="H60">
        <f t="shared" si="0"/>
        <v>231000</v>
      </c>
    </row>
    <row r="61" spans="1:8" x14ac:dyDescent="0.4">
      <c r="A61" t="s">
        <v>23</v>
      </c>
      <c r="B61">
        <v>6000</v>
      </c>
      <c r="C61">
        <v>46</v>
      </c>
      <c r="D61">
        <v>52000</v>
      </c>
      <c r="E61">
        <v>1.1399999999999999</v>
      </c>
      <c r="F61">
        <v>315000</v>
      </c>
      <c r="G61">
        <v>2000</v>
      </c>
      <c r="H61">
        <f t="shared" si="0"/>
        <v>276000</v>
      </c>
    </row>
    <row r="62" spans="1:8" x14ac:dyDescent="0.4">
      <c r="A62" t="s">
        <v>24</v>
      </c>
      <c r="B62">
        <v>72000</v>
      </c>
      <c r="C62">
        <v>75</v>
      </c>
      <c r="D62">
        <v>2970000</v>
      </c>
      <c r="E62">
        <v>0.6</v>
      </c>
      <c r="F62">
        <v>3240000</v>
      </c>
      <c r="G62">
        <v>2000</v>
      </c>
      <c r="H62">
        <f t="shared" si="0"/>
        <v>5400000</v>
      </c>
    </row>
    <row r="63" spans="1:8" x14ac:dyDescent="0.4">
      <c r="A63" t="s">
        <v>25</v>
      </c>
      <c r="B63">
        <v>150000</v>
      </c>
      <c r="C63">
        <v>90</v>
      </c>
      <c r="D63">
        <v>3105000</v>
      </c>
      <c r="E63">
        <v>0.56999999999999995</v>
      </c>
      <c r="F63">
        <v>7695000</v>
      </c>
      <c r="G63">
        <v>2000</v>
      </c>
      <c r="H63">
        <f t="shared" si="0"/>
        <v>13500000</v>
      </c>
    </row>
    <row r="64" spans="1:8" x14ac:dyDescent="0.4">
      <c r="A64" t="s">
        <v>27</v>
      </c>
      <c r="B64">
        <v>17000</v>
      </c>
      <c r="C64">
        <v>72</v>
      </c>
      <c r="D64">
        <v>649000</v>
      </c>
      <c r="E64">
        <v>0.69</v>
      </c>
      <c r="F64">
        <v>845000</v>
      </c>
      <c r="G64">
        <v>2000</v>
      </c>
      <c r="H64">
        <f t="shared" si="0"/>
        <v>1224000</v>
      </c>
    </row>
    <row r="65" spans="1:8" x14ac:dyDescent="0.4">
      <c r="A65" t="s">
        <v>28</v>
      </c>
      <c r="B65">
        <v>23000</v>
      </c>
      <c r="C65">
        <v>75</v>
      </c>
      <c r="D65">
        <v>362000</v>
      </c>
      <c r="E65">
        <v>0.6</v>
      </c>
      <c r="F65">
        <v>1035000</v>
      </c>
      <c r="G65">
        <v>2000</v>
      </c>
      <c r="H65">
        <f t="shared" si="0"/>
        <v>1725000</v>
      </c>
    </row>
    <row r="66" spans="1:8" x14ac:dyDescent="0.4">
      <c r="A66" t="s">
        <v>29</v>
      </c>
      <c r="B66">
        <v>124000</v>
      </c>
      <c r="C66">
        <v>88</v>
      </c>
      <c r="D66">
        <v>4692000</v>
      </c>
      <c r="E66">
        <v>0.59</v>
      </c>
      <c r="F66">
        <v>6438000</v>
      </c>
      <c r="G66">
        <v>2000</v>
      </c>
      <c r="H66">
        <f t="shared" si="0"/>
        <v>10912000</v>
      </c>
    </row>
    <row r="67" spans="1:8" x14ac:dyDescent="0.4">
      <c r="A67" t="s">
        <v>30</v>
      </c>
      <c r="B67">
        <v>50000</v>
      </c>
      <c r="C67">
        <v>87</v>
      </c>
      <c r="D67">
        <v>2610000</v>
      </c>
      <c r="E67">
        <v>0.59</v>
      </c>
      <c r="F67">
        <v>2567000</v>
      </c>
      <c r="G67">
        <v>2000</v>
      </c>
      <c r="H67">
        <f t="shared" ref="H67:H87" si="1" xml:space="preserve"> B67 * C67</f>
        <v>4350000</v>
      </c>
    </row>
    <row r="68" spans="1:8" x14ac:dyDescent="0.4">
      <c r="A68" t="s">
        <v>31</v>
      </c>
      <c r="B68">
        <v>10000</v>
      </c>
      <c r="C68">
        <v>35</v>
      </c>
      <c r="D68">
        <v>95000</v>
      </c>
      <c r="E68">
        <v>1.45</v>
      </c>
      <c r="F68">
        <v>508000</v>
      </c>
      <c r="G68">
        <v>2000</v>
      </c>
      <c r="H68">
        <f t="shared" si="1"/>
        <v>350000</v>
      </c>
    </row>
    <row r="69" spans="1:8" x14ac:dyDescent="0.4">
      <c r="A69" t="s">
        <v>32</v>
      </c>
      <c r="B69">
        <v>11000</v>
      </c>
      <c r="C69">
        <v>35</v>
      </c>
      <c r="D69">
        <v>200000</v>
      </c>
      <c r="E69">
        <v>0.61</v>
      </c>
      <c r="F69">
        <v>235000</v>
      </c>
      <c r="G69">
        <v>2000</v>
      </c>
      <c r="H69">
        <f t="shared" si="1"/>
        <v>385000</v>
      </c>
    </row>
    <row r="70" spans="1:8" x14ac:dyDescent="0.4">
      <c r="A70" t="s">
        <v>33</v>
      </c>
      <c r="B70">
        <v>15000</v>
      </c>
      <c r="C70">
        <v>64</v>
      </c>
      <c r="D70">
        <v>739000</v>
      </c>
      <c r="E70">
        <v>0.72</v>
      </c>
      <c r="F70">
        <v>691000</v>
      </c>
      <c r="G70">
        <v>2000</v>
      </c>
      <c r="H70">
        <f t="shared" si="1"/>
        <v>960000</v>
      </c>
    </row>
    <row r="71" spans="1:8" x14ac:dyDescent="0.4">
      <c r="A71" t="s">
        <v>34</v>
      </c>
      <c r="B71">
        <v>58000</v>
      </c>
      <c r="C71">
        <v>80</v>
      </c>
      <c r="D71">
        <v>2274000</v>
      </c>
      <c r="E71">
        <v>0.55000000000000004</v>
      </c>
      <c r="F71">
        <v>2552000</v>
      </c>
      <c r="G71">
        <v>2000</v>
      </c>
      <c r="H71">
        <f t="shared" si="1"/>
        <v>4640000</v>
      </c>
    </row>
    <row r="72" spans="1:8" x14ac:dyDescent="0.4">
      <c r="A72" t="s">
        <v>35</v>
      </c>
      <c r="B72">
        <v>11000</v>
      </c>
      <c r="C72">
        <v>49</v>
      </c>
      <c r="D72">
        <v>243000</v>
      </c>
      <c r="E72">
        <v>1.43</v>
      </c>
      <c r="F72">
        <v>771000</v>
      </c>
      <c r="G72">
        <v>2000</v>
      </c>
      <c r="H72">
        <f t="shared" si="1"/>
        <v>539000</v>
      </c>
    </row>
    <row r="73" spans="1:8" x14ac:dyDescent="0.4">
      <c r="A73" t="s">
        <v>36</v>
      </c>
      <c r="B73">
        <v>300000</v>
      </c>
      <c r="C73">
        <v>115</v>
      </c>
      <c r="D73">
        <v>13800000</v>
      </c>
      <c r="E73">
        <v>0.56999999999999995</v>
      </c>
      <c r="F73">
        <v>19665000</v>
      </c>
      <c r="G73">
        <v>2000</v>
      </c>
      <c r="H73">
        <f t="shared" si="1"/>
        <v>34500000</v>
      </c>
    </row>
    <row r="74" spans="1:8" x14ac:dyDescent="0.4">
      <c r="A74" t="s">
        <v>37</v>
      </c>
      <c r="B74">
        <v>18000</v>
      </c>
      <c r="C74">
        <v>65</v>
      </c>
      <c r="D74">
        <v>585000</v>
      </c>
      <c r="E74">
        <v>0.79</v>
      </c>
      <c r="F74">
        <v>924000</v>
      </c>
      <c r="G74">
        <v>2000</v>
      </c>
      <c r="H74">
        <f t="shared" si="1"/>
        <v>1170000</v>
      </c>
    </row>
    <row r="75" spans="1:8" x14ac:dyDescent="0.4">
      <c r="A75" t="s">
        <v>38</v>
      </c>
      <c r="B75">
        <v>7000</v>
      </c>
      <c r="C75">
        <v>35</v>
      </c>
      <c r="D75">
        <v>64000</v>
      </c>
      <c r="E75">
        <v>1.26</v>
      </c>
      <c r="F75">
        <v>309000</v>
      </c>
      <c r="G75">
        <v>2000</v>
      </c>
      <c r="H75">
        <f t="shared" si="1"/>
        <v>245000</v>
      </c>
    </row>
    <row r="76" spans="1:8" x14ac:dyDescent="0.4">
      <c r="A76" t="s">
        <v>39</v>
      </c>
      <c r="B76">
        <v>48000</v>
      </c>
      <c r="C76">
        <v>51</v>
      </c>
      <c r="D76">
        <v>1665000</v>
      </c>
      <c r="E76">
        <v>0.66</v>
      </c>
      <c r="F76">
        <v>1616000</v>
      </c>
      <c r="G76">
        <v>2000</v>
      </c>
      <c r="H76">
        <f t="shared" si="1"/>
        <v>2448000</v>
      </c>
    </row>
    <row r="77" spans="1:8" x14ac:dyDescent="0.4">
      <c r="A77" t="s">
        <v>40</v>
      </c>
      <c r="B77">
        <v>25000</v>
      </c>
      <c r="C77">
        <v>45</v>
      </c>
      <c r="D77">
        <v>630000</v>
      </c>
      <c r="E77">
        <v>0.76</v>
      </c>
      <c r="F77">
        <v>855000</v>
      </c>
      <c r="G77">
        <v>2000</v>
      </c>
      <c r="H77">
        <f t="shared" si="1"/>
        <v>1125000</v>
      </c>
    </row>
    <row r="78" spans="1:8" x14ac:dyDescent="0.4">
      <c r="A78" t="s">
        <v>41</v>
      </c>
      <c r="B78">
        <v>235000</v>
      </c>
      <c r="C78">
        <v>121</v>
      </c>
      <c r="D78">
        <v>12796000</v>
      </c>
      <c r="E78">
        <v>0.57999999999999996</v>
      </c>
      <c r="F78">
        <v>16492000</v>
      </c>
      <c r="G78">
        <v>2000</v>
      </c>
      <c r="H78">
        <f t="shared" si="1"/>
        <v>28435000</v>
      </c>
    </row>
    <row r="79" spans="1:8" x14ac:dyDescent="0.4">
      <c r="A79" t="s">
        <v>42</v>
      </c>
      <c r="B79">
        <v>9000</v>
      </c>
      <c r="C79">
        <v>61</v>
      </c>
      <c r="D79">
        <v>104000</v>
      </c>
      <c r="E79">
        <v>1.43</v>
      </c>
      <c r="F79">
        <v>785000</v>
      </c>
      <c r="G79">
        <v>2000</v>
      </c>
      <c r="H79">
        <f t="shared" si="1"/>
        <v>549000</v>
      </c>
    </row>
    <row r="80" spans="1:8" x14ac:dyDescent="0.4">
      <c r="A80" t="s">
        <v>43</v>
      </c>
      <c r="B80">
        <v>105000</v>
      </c>
      <c r="C80">
        <v>79</v>
      </c>
      <c r="D80">
        <v>2986000</v>
      </c>
      <c r="E80">
        <v>0.56999999999999995</v>
      </c>
      <c r="F80">
        <v>4728000</v>
      </c>
      <c r="G80">
        <v>2000</v>
      </c>
      <c r="H80">
        <f t="shared" si="1"/>
        <v>8295000</v>
      </c>
    </row>
    <row r="81" spans="1:8" x14ac:dyDescent="0.4">
      <c r="A81" t="s">
        <v>45</v>
      </c>
      <c r="B81">
        <v>24000</v>
      </c>
      <c r="C81">
        <v>41</v>
      </c>
      <c r="D81">
        <v>462000</v>
      </c>
      <c r="E81">
        <v>0.6</v>
      </c>
      <c r="F81">
        <v>590000</v>
      </c>
      <c r="G81">
        <v>2000</v>
      </c>
      <c r="H81">
        <f t="shared" si="1"/>
        <v>984000</v>
      </c>
    </row>
    <row r="82" spans="1:8" x14ac:dyDescent="0.4">
      <c r="A82" t="s">
        <v>46</v>
      </c>
      <c r="B82">
        <v>7000</v>
      </c>
      <c r="C82">
        <v>59</v>
      </c>
      <c r="D82">
        <v>211000</v>
      </c>
      <c r="E82">
        <v>0.68</v>
      </c>
      <c r="F82">
        <v>281000</v>
      </c>
      <c r="G82">
        <v>2000</v>
      </c>
      <c r="H82">
        <f t="shared" si="1"/>
        <v>413000</v>
      </c>
    </row>
    <row r="83" spans="1:8" x14ac:dyDescent="0.4">
      <c r="A83" t="s">
        <v>47</v>
      </c>
      <c r="B83">
        <v>7000</v>
      </c>
      <c r="C83">
        <v>42</v>
      </c>
      <c r="D83">
        <v>103000</v>
      </c>
      <c r="E83">
        <v>1.5</v>
      </c>
      <c r="F83">
        <v>441000</v>
      </c>
      <c r="G83">
        <v>2000</v>
      </c>
      <c r="H83">
        <f t="shared" si="1"/>
        <v>294000</v>
      </c>
    </row>
    <row r="84" spans="1:8" x14ac:dyDescent="0.4">
      <c r="A84" t="s">
        <v>48</v>
      </c>
      <c r="B84">
        <v>52000</v>
      </c>
      <c r="C84">
        <v>54</v>
      </c>
      <c r="D84">
        <v>1151000</v>
      </c>
      <c r="E84">
        <v>0.57999999999999996</v>
      </c>
      <c r="F84">
        <v>1629000</v>
      </c>
      <c r="G84">
        <v>2000</v>
      </c>
      <c r="H84">
        <f t="shared" si="1"/>
        <v>2808000</v>
      </c>
    </row>
    <row r="85" spans="1:8" x14ac:dyDescent="0.4">
      <c r="A85" t="s">
        <v>49</v>
      </c>
      <c r="B85">
        <v>7000</v>
      </c>
      <c r="C85">
        <v>54</v>
      </c>
      <c r="D85">
        <v>234000</v>
      </c>
      <c r="E85">
        <v>1.22</v>
      </c>
      <c r="F85">
        <v>461000</v>
      </c>
      <c r="G85">
        <v>2000</v>
      </c>
      <c r="H85">
        <f t="shared" si="1"/>
        <v>378000</v>
      </c>
    </row>
    <row r="86" spans="1:8" x14ac:dyDescent="0.4">
      <c r="A86" t="s">
        <v>50</v>
      </c>
      <c r="B86">
        <v>84000</v>
      </c>
      <c r="C86">
        <v>90</v>
      </c>
      <c r="D86">
        <v>4385000</v>
      </c>
      <c r="E86">
        <v>0.68</v>
      </c>
      <c r="F86">
        <v>5141000</v>
      </c>
      <c r="G86">
        <v>2000</v>
      </c>
      <c r="H86">
        <f t="shared" si="1"/>
        <v>7560000</v>
      </c>
    </row>
    <row r="87" spans="1:8" x14ac:dyDescent="0.4">
      <c r="A87" t="s">
        <v>51</v>
      </c>
      <c r="B87">
        <v>39000</v>
      </c>
      <c r="C87">
        <v>93</v>
      </c>
      <c r="D87">
        <v>798000</v>
      </c>
      <c r="E87">
        <v>0.59</v>
      </c>
      <c r="F87">
        <v>2140000</v>
      </c>
      <c r="G87">
        <v>2000</v>
      </c>
      <c r="H87">
        <f t="shared" si="1"/>
        <v>3627000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Nagaraj.Bettadapura@dhs.arkansas.gov</dc:creator>
  <cp:lastModifiedBy>Nagaraj Bettadapura</cp:lastModifiedBy>
  <dcterms:created xsi:type="dcterms:W3CDTF">2019-05-31T05:53:29Z</dcterms:created>
  <dcterms:modified xsi:type="dcterms:W3CDTF">2024-05-31T19:10:11Z</dcterms:modified>
</cp:coreProperties>
</file>