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" i="1" l="1"/>
  <c r="U17" i="1"/>
  <c r="U10" i="1"/>
  <c r="U3" i="1"/>
  <c r="T28" i="1"/>
  <c r="T21" i="1"/>
  <c r="T14" i="1"/>
  <c r="T7" i="1"/>
  <c r="O24" i="1"/>
  <c r="O17" i="1"/>
  <c r="O10" i="1"/>
  <c r="O3" i="1"/>
  <c r="E27" i="1"/>
  <c r="E19" i="1"/>
  <c r="E11" i="1"/>
  <c r="E3" i="1"/>
  <c r="N28" i="1"/>
  <c r="N21" i="1"/>
  <c r="N14" i="1"/>
  <c r="N7" i="1"/>
  <c r="I5" i="1"/>
  <c r="I6" i="1"/>
  <c r="I4" i="1"/>
  <c r="D31" i="1"/>
  <c r="D23" i="1"/>
  <c r="D15" i="1"/>
  <c r="D7" i="1"/>
</calcChain>
</file>

<file path=xl/sharedStrings.xml><?xml version="1.0" encoding="utf-8"?>
<sst xmlns="http://schemas.openxmlformats.org/spreadsheetml/2006/main" count="68" uniqueCount="19">
  <si>
    <t>N = 2</t>
  </si>
  <si>
    <t>P = 1</t>
  </si>
  <si>
    <t>Error RMS Density</t>
  </si>
  <si>
    <t>Error Average Density</t>
  </si>
  <si>
    <t xml:space="preserve">Num DOF </t>
  </si>
  <si>
    <t>L2</t>
  </si>
  <si>
    <t>P = 2</t>
  </si>
  <si>
    <t>P = 3</t>
  </si>
  <si>
    <t>P = 4</t>
  </si>
  <si>
    <t>P vs N2 Plot</t>
  </si>
  <si>
    <t>NDOF</t>
  </si>
  <si>
    <t>Order</t>
  </si>
  <si>
    <t>P =1, N = 1</t>
  </si>
  <si>
    <t>P = 2, N = 2</t>
  </si>
  <si>
    <t>P = 3,  N = 3</t>
  </si>
  <si>
    <t>P = 4, N = 4</t>
  </si>
  <si>
    <t>Sine Perturbation Results</t>
  </si>
  <si>
    <t>Rectangular Mesh Results (8000 iterations, dt = 2E-3)</t>
  </si>
  <si>
    <t>Sine Perturbation Results (8000 iterations, dt = 2E-3)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</si>
</sst>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showRuler="0" topLeftCell="B1" workbookViewId="0">
      <selection activeCell="J19" sqref="J19"/>
    </sheetView>
  </sheetViews>
  <sheetFormatPr baseColWidth="10" defaultRowHeight="15" x14ac:dyDescent="0"/>
  <cols>
    <col min="1" max="1" width="21.83203125" bestFit="1" customWidth="1"/>
    <col min="2" max="2" width="16.1640625" bestFit="1" customWidth="1"/>
    <col min="3" max="3" width="19" bestFit="1" customWidth="1"/>
    <col min="10" max="10" width="44" bestFit="1" customWidth="1"/>
    <col min="12" max="12" width="16.1640625" bestFit="1" customWidth="1"/>
    <col min="13" max="13" width="19" bestFit="1" customWidth="1"/>
    <col min="14" max="14" width="9.5" bestFit="1" customWidth="1"/>
    <col min="16" max="16" width="44.33203125" bestFit="1" customWidth="1"/>
  </cols>
  <sheetData>
    <row r="1" spans="1:21">
      <c r="A1" t="s">
        <v>0</v>
      </c>
      <c r="B1" t="s">
        <v>1</v>
      </c>
      <c r="G1" t="s">
        <v>9</v>
      </c>
      <c r="J1" t="s">
        <v>18</v>
      </c>
      <c r="K1" t="s">
        <v>12</v>
      </c>
      <c r="P1" t="s">
        <v>17</v>
      </c>
      <c r="Q1" t="s">
        <v>12</v>
      </c>
    </row>
    <row r="2" spans="1:21">
      <c r="A2" t="s">
        <v>16</v>
      </c>
      <c r="B2" s="1" t="s">
        <v>2</v>
      </c>
      <c r="C2" s="1" t="s">
        <v>3</v>
      </c>
      <c r="D2" t="s">
        <v>4</v>
      </c>
      <c r="E2" t="s">
        <v>5</v>
      </c>
      <c r="G2" t="s">
        <v>10</v>
      </c>
      <c r="H2" t="s">
        <v>5</v>
      </c>
      <c r="I2" t="s">
        <v>11</v>
      </c>
      <c r="L2" s="1" t="s">
        <v>2</v>
      </c>
      <c r="M2" s="1" t="s">
        <v>3</v>
      </c>
      <c r="N2" t="s">
        <v>4</v>
      </c>
      <c r="O2" t="s">
        <v>5</v>
      </c>
      <c r="R2" s="1" t="s">
        <v>2</v>
      </c>
      <c r="S2" s="1" t="s">
        <v>3</v>
      </c>
      <c r="T2" t="s">
        <v>4</v>
      </c>
      <c r="U2" t="s">
        <v>5</v>
      </c>
    </row>
    <row r="3" spans="1:21">
      <c r="B3" s="1">
        <v>9.4662700000000002E-2</v>
      </c>
      <c r="C3" s="1">
        <v>0.89808279999999996</v>
      </c>
      <c r="D3">
        <v>64</v>
      </c>
      <c r="E3" s="1">
        <f xml:space="preserve"> SQRT(SUM(B3:B6)/D7)</f>
        <v>3.9025312298558226E-2</v>
      </c>
      <c r="G3">
        <v>256</v>
      </c>
      <c r="H3">
        <v>1.522975E-3</v>
      </c>
      <c r="L3" s="1">
        <v>9.3161369999999993E-2</v>
      </c>
      <c r="M3" s="1">
        <v>0.88166109999999998</v>
      </c>
      <c r="N3">
        <v>64</v>
      </c>
      <c r="O3" s="1">
        <f xml:space="preserve"> SQRT(SUM(L3:L6)/N7)</f>
        <v>3.8811138261135809E-2</v>
      </c>
      <c r="R3" s="1">
        <v>0.12538540000000001</v>
      </c>
      <c r="S3" s="1">
        <v>1.2613049999999999</v>
      </c>
      <c r="T3">
        <v>64</v>
      </c>
      <c r="U3" s="1">
        <f xml:space="preserve"> SQRT(SUM(R3:R6)/T7)</f>
        <v>4.2010513007162867E-2</v>
      </c>
    </row>
    <row r="4" spans="1:21">
      <c r="B4" s="1">
        <v>0.1042768</v>
      </c>
      <c r="C4" s="1">
        <v>1.073893</v>
      </c>
      <c r="D4">
        <v>64</v>
      </c>
      <c r="G4">
        <v>576</v>
      </c>
      <c r="H4">
        <v>3.0043725694444442E-4</v>
      </c>
      <c r="I4">
        <f xml:space="preserve"> LN($H4/$H3)/LN(($G3/$G4)^0.5)</f>
        <v>4.0032593894824231</v>
      </c>
      <c r="L4" s="1">
        <v>0.102871</v>
      </c>
      <c r="M4" s="1">
        <v>1.0667819999999999</v>
      </c>
      <c r="N4">
        <v>64</v>
      </c>
      <c r="R4" s="1">
        <v>0.11275839999999999</v>
      </c>
      <c r="S4" s="1">
        <v>1.032583</v>
      </c>
      <c r="T4">
        <v>64</v>
      </c>
    </row>
    <row r="5" spans="1:21">
      <c r="B5" s="1">
        <v>9.6454890000000001E-2</v>
      </c>
      <c r="C5" s="1">
        <v>0.88853380000000004</v>
      </c>
      <c r="D5">
        <v>64</v>
      </c>
      <c r="G5">
        <v>1024</v>
      </c>
      <c r="H5">
        <v>2.5178737304687503E-4</v>
      </c>
      <c r="I5">
        <f t="shared" ref="I5:I6" si="0" xml:space="preserve"> LN($H5/$H4)/LN(($G4/$G5)^0.5)</f>
        <v>0.6140596859092684</v>
      </c>
      <c r="L5" s="1">
        <v>9.7084480000000001E-2</v>
      </c>
      <c r="M5" s="1">
        <v>0.96010839999999997</v>
      </c>
      <c r="N5">
        <v>64</v>
      </c>
      <c r="R5" s="1">
        <v>0.10789509999999999</v>
      </c>
      <c r="S5" s="1">
        <v>0.89878630000000004</v>
      </c>
      <c r="T5">
        <v>64</v>
      </c>
    </row>
    <row r="6" spans="1:21">
      <c r="B6" s="1">
        <v>9.4487210000000002E-2</v>
      </c>
      <c r="C6" s="1">
        <v>0.78921799999999998</v>
      </c>
      <c r="D6">
        <v>64</v>
      </c>
      <c r="G6">
        <v>1600</v>
      </c>
      <c r="H6">
        <v>2.4721766874999997E-4</v>
      </c>
      <c r="I6">
        <f t="shared" si="0"/>
        <v>8.2080682744159139E-2</v>
      </c>
      <c r="L6" s="1">
        <v>9.2497090000000004E-2</v>
      </c>
      <c r="M6" s="1">
        <v>0.76064229999999999</v>
      </c>
      <c r="N6">
        <v>64</v>
      </c>
      <c r="R6" s="1">
        <v>0.1057712</v>
      </c>
      <c r="S6" s="1">
        <v>0.83716140000000006</v>
      </c>
      <c r="T6">
        <v>64</v>
      </c>
    </row>
    <row r="7" spans="1:21">
      <c r="D7">
        <f xml:space="preserve"> SUM(D3:D6)</f>
        <v>256</v>
      </c>
      <c r="N7">
        <f>SUM(N3:N6)</f>
        <v>256</v>
      </c>
      <c r="T7">
        <f>SUM(T3:T6)</f>
        <v>256</v>
      </c>
    </row>
    <row r="8" spans="1:21">
      <c r="K8" t="s">
        <v>13</v>
      </c>
      <c r="Q8" t="s">
        <v>13</v>
      </c>
    </row>
    <row r="9" spans="1:21">
      <c r="B9" t="s">
        <v>6</v>
      </c>
      <c r="L9" s="1" t="s">
        <v>2</v>
      </c>
      <c r="M9" s="1" t="s">
        <v>3</v>
      </c>
      <c r="N9" t="s">
        <v>4</v>
      </c>
      <c r="O9" t="s">
        <v>5</v>
      </c>
      <c r="R9" s="1" t="s">
        <v>2</v>
      </c>
      <c r="S9" s="1" t="s">
        <v>3</v>
      </c>
      <c r="T9" t="s">
        <v>4</v>
      </c>
      <c r="U9" t="s">
        <v>5</v>
      </c>
    </row>
    <row r="10" spans="1:21">
      <c r="B10" s="1" t="s">
        <v>2</v>
      </c>
      <c r="C10" s="1" t="s">
        <v>3</v>
      </c>
      <c r="D10" t="s">
        <v>4</v>
      </c>
      <c r="E10" t="s">
        <v>5</v>
      </c>
      <c r="L10" s="1">
        <v>5.4750840000000002E-2</v>
      </c>
      <c r="M10" s="1">
        <v>1.5566880000000001</v>
      </c>
      <c r="N10">
        <v>144</v>
      </c>
      <c r="O10" s="1">
        <f xml:space="preserve"> SQRT(SUM(L10:L13)/N14)</f>
        <v>1.7333126000362555E-2</v>
      </c>
      <c r="R10" s="1">
        <v>0.1131368</v>
      </c>
      <c r="S10" s="1">
        <v>1.558505</v>
      </c>
      <c r="T10">
        <v>144</v>
      </c>
      <c r="U10" s="1">
        <f xml:space="preserve"> SQRT(SUM(R10:R13)/T14)</f>
        <v>3.1181380216761128E-2</v>
      </c>
    </row>
    <row r="11" spans="1:21">
      <c r="B11" s="1">
        <v>5.4750840000000002E-2</v>
      </c>
      <c r="C11" s="1">
        <v>1.5566880000000001</v>
      </c>
      <c r="D11">
        <v>144</v>
      </c>
      <c r="E11" s="1">
        <f>SQRT(SUM(B11:B14)/D15)</f>
        <v>1.7333126000362555E-2</v>
      </c>
      <c r="L11" s="1">
        <v>1.352922E-2</v>
      </c>
      <c r="M11" s="1">
        <v>1.032267</v>
      </c>
      <c r="N11">
        <v>144</v>
      </c>
      <c r="R11" s="1">
        <v>0.10970199999999999</v>
      </c>
      <c r="S11" s="1">
        <v>1.3516600000000001</v>
      </c>
      <c r="T11">
        <v>144</v>
      </c>
    </row>
    <row r="12" spans="1:21">
      <c r="B12" s="1">
        <v>3.9799790000000002E-2</v>
      </c>
      <c r="C12" s="1">
        <v>1.3127340000000001</v>
      </c>
      <c r="D12">
        <v>144</v>
      </c>
      <c r="L12" s="1">
        <v>3.9799790000000002E-2</v>
      </c>
      <c r="M12" s="1">
        <v>1.3127340000000001</v>
      </c>
      <c r="N12">
        <v>144</v>
      </c>
      <c r="R12" s="1">
        <v>0.1103676</v>
      </c>
      <c r="S12" s="1">
        <v>1.2347919999999999</v>
      </c>
      <c r="T12">
        <v>144</v>
      </c>
    </row>
    <row r="13" spans="1:21">
      <c r="B13" s="1">
        <v>1.352922E-2</v>
      </c>
      <c r="C13" s="1">
        <v>1.032267</v>
      </c>
      <c r="D13">
        <v>144</v>
      </c>
      <c r="L13" s="1">
        <v>6.4972009999999997E-2</v>
      </c>
      <c r="M13" s="1">
        <v>1.338273</v>
      </c>
      <c r="N13">
        <v>144</v>
      </c>
      <c r="R13" s="1">
        <v>0.226826</v>
      </c>
      <c r="S13" s="1">
        <v>1.700299</v>
      </c>
      <c r="T13">
        <v>144</v>
      </c>
    </row>
    <row r="14" spans="1:21">
      <c r="B14" s="1">
        <v>6.4972009999999997E-2</v>
      </c>
      <c r="C14" s="1">
        <v>1.338273</v>
      </c>
      <c r="D14">
        <v>144</v>
      </c>
      <c r="N14">
        <f xml:space="preserve"> SUM(N10:N13)</f>
        <v>576</v>
      </c>
      <c r="T14">
        <f>SUM(T10:T13)</f>
        <v>576</v>
      </c>
    </row>
    <row r="15" spans="1:21">
      <c r="D15">
        <f xml:space="preserve"> SUM(D11:D14)</f>
        <v>576</v>
      </c>
      <c r="K15" t="s">
        <v>14</v>
      </c>
      <c r="Q15" t="s">
        <v>14</v>
      </c>
    </row>
    <row r="16" spans="1:21">
      <c r="L16" s="1" t="s">
        <v>2</v>
      </c>
      <c r="M16" s="1" t="s">
        <v>3</v>
      </c>
      <c r="N16" t="s">
        <v>4</v>
      </c>
      <c r="O16" t="s">
        <v>5</v>
      </c>
      <c r="R16" s="1" t="s">
        <v>2</v>
      </c>
      <c r="S16" s="1" t="s">
        <v>3</v>
      </c>
      <c r="T16" t="s">
        <v>4</v>
      </c>
      <c r="U16" t="s">
        <v>5</v>
      </c>
    </row>
    <row r="17" spans="2:21">
      <c r="B17" t="s">
        <v>7</v>
      </c>
      <c r="L17" s="1">
        <v>5.4784630000000001E-2</v>
      </c>
      <c r="M17" s="1">
        <v>1.719983</v>
      </c>
      <c r="N17">
        <v>256</v>
      </c>
      <c r="O17" s="1">
        <f xml:space="preserve"> SQRT(SUM(L17:L20)/N21)</f>
        <v>1.5882441046443395E-2</v>
      </c>
      <c r="R17" s="1">
        <v>0.22505929999999999</v>
      </c>
      <c r="S17" s="1">
        <v>2.103672</v>
      </c>
      <c r="T17">
        <v>256</v>
      </c>
      <c r="U17" s="1">
        <f xml:space="preserve"> SQRT(SUM(R17:R20)/T21)</f>
        <v>3.7135955612031181E-2</v>
      </c>
    </row>
    <row r="18" spans="2:21">
      <c r="B18" s="1" t="s">
        <v>2</v>
      </c>
      <c r="C18" s="1" t="s">
        <v>3</v>
      </c>
      <c r="D18" t="s">
        <v>4</v>
      </c>
      <c r="E18" t="s">
        <v>5</v>
      </c>
      <c r="L18" s="1">
        <v>5.0069420000000003E-2</v>
      </c>
      <c r="M18" s="1">
        <v>1.693141</v>
      </c>
      <c r="N18">
        <v>256</v>
      </c>
      <c r="R18" s="1">
        <v>0.2010989</v>
      </c>
      <c r="S18" s="1">
        <v>2.0983839999999998</v>
      </c>
      <c r="T18">
        <v>256</v>
      </c>
    </row>
    <row r="19" spans="2:21">
      <c r="B19" s="1">
        <v>6.2176330000000002E-2</v>
      </c>
      <c r="C19" s="1">
        <v>1.821477</v>
      </c>
      <c r="D19">
        <v>256</v>
      </c>
      <c r="E19" s="1">
        <f>SQRT(SUM(B19:B22)/D23)</f>
        <v>1.5867809333580833E-2</v>
      </c>
      <c r="L19" s="1">
        <v>6.3193369999999999E-2</v>
      </c>
      <c r="M19" s="1">
        <v>1.849745</v>
      </c>
      <c r="N19">
        <v>256</v>
      </c>
      <c r="R19" s="1">
        <v>0.46030270000000001</v>
      </c>
      <c r="S19" s="1">
        <v>3.2084760000000001</v>
      </c>
      <c r="T19">
        <v>256</v>
      </c>
    </row>
    <row r="20" spans="2:21">
      <c r="B20" s="1">
        <v>5.5316419999999998E-2</v>
      </c>
      <c r="C20" s="1">
        <v>1.7073990000000001</v>
      </c>
      <c r="D20">
        <v>256</v>
      </c>
      <c r="L20" s="1">
        <v>9.0258560000000002E-2</v>
      </c>
      <c r="M20" s="1">
        <v>1.7396240000000001</v>
      </c>
      <c r="N20">
        <v>256</v>
      </c>
      <c r="R20" s="1">
        <v>0.52571619999999997</v>
      </c>
      <c r="S20" s="1">
        <v>3.1150350000000002</v>
      </c>
      <c r="T20">
        <v>256</v>
      </c>
    </row>
    <row r="21" spans="2:21">
      <c r="B21" s="1">
        <v>4.9584259999999998E-2</v>
      </c>
      <c r="C21" s="1">
        <v>1.6814579999999999</v>
      </c>
      <c r="D21">
        <v>256</v>
      </c>
      <c r="N21">
        <f>SUM(N17:N20)</f>
        <v>1024</v>
      </c>
      <c r="T21">
        <f>SUM(T17:T20)</f>
        <v>1024</v>
      </c>
    </row>
    <row r="22" spans="2:21">
      <c r="B22" s="1">
        <v>9.0753260000000002E-2</v>
      </c>
      <c r="C22" s="1">
        <v>1.75339</v>
      </c>
      <c r="D22">
        <v>256</v>
      </c>
      <c r="K22" t="s">
        <v>15</v>
      </c>
      <c r="Q22" t="s">
        <v>15</v>
      </c>
    </row>
    <row r="23" spans="2:21">
      <c r="D23">
        <f xml:space="preserve"> SUM(D19:D22)</f>
        <v>1024</v>
      </c>
      <c r="L23" s="1" t="s">
        <v>2</v>
      </c>
      <c r="M23" s="1" t="s">
        <v>3</v>
      </c>
      <c r="N23" t="s">
        <v>4</v>
      </c>
      <c r="O23" t="s">
        <v>5</v>
      </c>
      <c r="R23" s="1" t="s">
        <v>2</v>
      </c>
      <c r="S23" s="1" t="s">
        <v>3</v>
      </c>
      <c r="T23" t="s">
        <v>4</v>
      </c>
      <c r="U23" t="s">
        <v>5</v>
      </c>
    </row>
    <row r="24" spans="2:21">
      <c r="L24" s="1">
        <v>8.0214019999999997E-2</v>
      </c>
      <c r="M24" s="1">
        <v>2.0647030000000002</v>
      </c>
      <c r="N24">
        <v>400</v>
      </c>
      <c r="O24" s="1">
        <f xml:space="preserve"> SQRT(SUM(L24:L27)/N28)</f>
        <v>1.5766352621960477E-2</v>
      </c>
      <c r="R24" s="1">
        <v>0.87633919999999998</v>
      </c>
      <c r="S24" s="1">
        <v>4.5684069999999997</v>
      </c>
      <c r="T24">
        <v>400</v>
      </c>
      <c r="U24" s="1">
        <f xml:space="preserve"> SQRT(SUM(R24:R27)/T28)</f>
        <v>3.8853618718209505E-2</v>
      </c>
    </row>
    <row r="25" spans="2:21">
      <c r="B25" t="s">
        <v>8</v>
      </c>
      <c r="L25" s="1">
        <v>0.1039921</v>
      </c>
      <c r="M25" s="1">
        <v>2.6295630000000001</v>
      </c>
      <c r="N25">
        <v>400</v>
      </c>
      <c r="R25" s="1">
        <v>0.3322872</v>
      </c>
      <c r="S25" s="1">
        <v>2.5376050000000001</v>
      </c>
      <c r="T25">
        <v>400</v>
      </c>
    </row>
    <row r="26" spans="2:21">
      <c r="B26" s="1" t="s">
        <v>2</v>
      </c>
      <c r="C26" s="1" t="s">
        <v>3</v>
      </c>
      <c r="D26" t="s">
        <v>4</v>
      </c>
      <c r="E26" t="s">
        <v>5</v>
      </c>
      <c r="L26" s="1">
        <v>7.7459280000000005E-2</v>
      </c>
      <c r="M26" s="1">
        <v>2.344957</v>
      </c>
      <c r="N26">
        <v>400</v>
      </c>
      <c r="R26" s="1">
        <v>0.31919199999999998</v>
      </c>
      <c r="S26" s="1">
        <v>2.4966119999999998</v>
      </c>
      <c r="T26">
        <v>400</v>
      </c>
    </row>
    <row r="27" spans="2:21">
      <c r="B27" s="1">
        <v>7.8294390000000005E-2</v>
      </c>
      <c r="C27" s="1">
        <v>2.0297239999999999</v>
      </c>
      <c r="D27">
        <v>400</v>
      </c>
      <c r="E27" s="1">
        <f>SQRT(SUM(B27:B30)/D31)</f>
        <v>1.5723157085967179E-2</v>
      </c>
      <c r="L27" s="1">
        <v>0.13605919999999999</v>
      </c>
      <c r="M27" s="1">
        <v>2.6711990000000001</v>
      </c>
      <c r="N27">
        <v>400</v>
      </c>
      <c r="R27" s="1">
        <v>0.88754750000000004</v>
      </c>
      <c r="S27" s="1">
        <v>4.4695479999999996</v>
      </c>
      <c r="T27">
        <v>400</v>
      </c>
    </row>
    <row r="28" spans="2:21">
      <c r="B28" s="1">
        <v>7.7225080000000002E-2</v>
      </c>
      <c r="C28" s="1">
        <v>2.3349510000000002</v>
      </c>
      <c r="D28">
        <v>400</v>
      </c>
      <c r="N28">
        <f>SUM(N24:N27)</f>
        <v>1600</v>
      </c>
      <c r="T28">
        <f>SUM(T24:T27)</f>
        <v>1600</v>
      </c>
    </row>
    <row r="29" spans="2:21">
      <c r="B29" s="1">
        <v>0.1038395</v>
      </c>
      <c r="C29" s="1">
        <v>2.6054560000000002</v>
      </c>
      <c r="D29">
        <v>400</v>
      </c>
    </row>
    <row r="30" spans="2:21">
      <c r="B30" s="1">
        <v>0.13618930000000001</v>
      </c>
      <c r="C30" s="1">
        <v>2.6610369999999999</v>
      </c>
      <c r="D30">
        <v>400</v>
      </c>
    </row>
    <row r="31" spans="2:21">
      <c r="D31" s="1">
        <f>SUM(D27:D30)</f>
        <v>1600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Manmeet Bhabra</dc:creator>
  <cp:lastModifiedBy>Manmeet Bhabra</cp:lastModifiedBy>
  <dcterms:created xsi:type="dcterms:W3CDTF">2016-08-02T03:42:46Z</dcterms:created>
  <dcterms:modified xsi:type="dcterms:W3CDTF">2016-08-03T02:38:05Z</dcterms:modified>
</cp:coreProperties>
</file>