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4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3" i="1" l="1"/>
  <c r="U43" i="1"/>
  <c r="X41" i="1"/>
  <c r="X39" i="1"/>
  <c r="Y39" i="1"/>
  <c r="X6" i="1"/>
  <c r="W10" i="1"/>
  <c r="X8" i="1"/>
  <c r="U10" i="1"/>
  <c r="X14" i="1"/>
  <c r="W18" i="1"/>
  <c r="X16" i="1"/>
  <c r="Y14" i="1"/>
  <c r="U18" i="1"/>
  <c r="X22" i="1"/>
  <c r="W26" i="1"/>
  <c r="X24" i="1"/>
  <c r="Y22" i="1"/>
  <c r="U26" i="1"/>
  <c r="X31" i="1"/>
  <c r="W35" i="1"/>
  <c r="X33" i="1"/>
  <c r="Y31" i="1"/>
  <c r="U35" i="1"/>
  <c r="F46" i="1"/>
  <c r="E50" i="1"/>
  <c r="F48" i="1"/>
  <c r="G46" i="1"/>
  <c r="C50" i="1"/>
  <c r="F21" i="1"/>
  <c r="E25" i="1"/>
  <c r="F23" i="1"/>
  <c r="G30" i="1"/>
  <c r="G21" i="1"/>
  <c r="C25" i="1"/>
  <c r="F38" i="1"/>
  <c r="F30" i="1"/>
  <c r="E42" i="1"/>
  <c r="F40" i="1"/>
  <c r="E34" i="1"/>
  <c r="F32" i="1"/>
  <c r="G38" i="1"/>
  <c r="C34" i="1"/>
  <c r="C42" i="1"/>
  <c r="G13" i="1"/>
  <c r="F15" i="1"/>
  <c r="F7" i="1"/>
  <c r="E17" i="1"/>
  <c r="C17" i="1"/>
  <c r="F13" i="1"/>
  <c r="C9" i="1"/>
  <c r="E9" i="1"/>
  <c r="F5" i="1"/>
</calcChain>
</file>

<file path=xl/sharedStrings.xml><?xml version="1.0" encoding="utf-8"?>
<sst xmlns="http://schemas.openxmlformats.org/spreadsheetml/2006/main" count="80" uniqueCount="15">
  <si>
    <t>Sinusoidal Mesh</t>
  </si>
  <si>
    <t>P = 1</t>
  </si>
  <si>
    <t>Error RMS</t>
  </si>
  <si>
    <t>Error Avg</t>
  </si>
  <si>
    <t>Count</t>
  </si>
  <si>
    <t>16 x 16</t>
  </si>
  <si>
    <t>8 x 8</t>
  </si>
  <si>
    <t>L2</t>
  </si>
  <si>
    <t>Order L2</t>
  </si>
  <si>
    <t>64 x 64</t>
  </si>
  <si>
    <t>h</t>
  </si>
  <si>
    <t>H</t>
  </si>
  <si>
    <t>32 x 32</t>
  </si>
  <si>
    <t>40 x 40</t>
  </si>
  <si>
    <t>50 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</si>
</sst>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Sheet1!$I$3:$I$6</c:f>
              <c:numCache>
                <c:formatCode>General</c:formatCode>
                <c:ptCount val="4"/>
                <c:pt idx="0">
                  <c:v>0.0078125</c:v>
                </c:pt>
                <c:pt idx="1">
                  <c:v>0.015625</c:v>
                </c:pt>
                <c:pt idx="2">
                  <c:v>0.03125</c:v>
                </c:pt>
                <c:pt idx="3">
                  <c:v>0.0625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0.000953501558555605</c:v>
                </c:pt>
                <c:pt idx="1">
                  <c:v>0.00457924047843908</c:v>
                </c:pt>
                <c:pt idx="2">
                  <c:v>0.0244342568979752</c:v>
                </c:pt>
                <c:pt idx="3">
                  <c:v>0.0641240161961569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22184"/>
        <c:axId val="-2107756088"/>
      </c:lineChart>
      <c:catAx>
        <c:axId val="-210862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756088"/>
        <c:crosses val="autoZero"/>
        <c:auto val="1"/>
        <c:lblAlgn val="ctr"/>
        <c:lblOffset val="100"/>
        <c:noMultiLvlLbl val="0"/>
      </c:catAx>
      <c:valAx>
        <c:axId val="-210775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8</xdr:row>
      <xdr:rowOff>25400</xdr:rowOff>
    </xdr:from>
    <xdr:to>
      <xdr:col>17</xdr:col>
      <xdr:colOff>787400</xdr:colOff>
      <xdr:row>38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showRuler="0" topLeftCell="G4" workbookViewId="0">
      <selection activeCell="Y42" sqref="Y42"/>
    </sheetView>
  </sheetViews>
  <sheetFormatPr baseColWidth="10" defaultRowHeight="15" x14ac:dyDescent="0"/>
  <sheetData>
    <row r="1" spans="1:25">
      <c r="A1" t="s">
        <v>0</v>
      </c>
    </row>
    <row r="2" spans="1:25">
      <c r="B2" t="s">
        <v>1</v>
      </c>
      <c r="I2" t="s">
        <v>11</v>
      </c>
      <c r="J2" t="s">
        <v>7</v>
      </c>
    </row>
    <row r="3" spans="1:25">
      <c r="B3" t="s">
        <v>6</v>
      </c>
      <c r="I3" s="2">
        <v>7.8125E-3</v>
      </c>
      <c r="J3" s="2">
        <v>9.5350155855560546E-4</v>
      </c>
      <c r="T3" t="s">
        <v>1</v>
      </c>
    </row>
    <row r="4" spans="1:25">
      <c r="C4" s="2" t="s">
        <v>2</v>
      </c>
      <c r="D4" s="2" t="s">
        <v>3</v>
      </c>
      <c r="E4" s="2" t="s">
        <v>4</v>
      </c>
      <c r="F4" s="2" t="s">
        <v>7</v>
      </c>
      <c r="I4">
        <v>1.5625E-2</v>
      </c>
      <c r="J4">
        <v>4.5792404784390827E-3</v>
      </c>
      <c r="T4" t="s">
        <v>6</v>
      </c>
    </row>
    <row r="5" spans="1:25">
      <c r="C5" s="1">
        <v>0.27325270000000002</v>
      </c>
      <c r="D5" s="1">
        <v>1.539717</v>
      </c>
      <c r="E5">
        <v>64</v>
      </c>
      <c r="F5" s="1">
        <f>SQRT(SUM(C5:C8)/SUM(E5:E8))</f>
        <v>6.4124016196156958E-2</v>
      </c>
      <c r="I5">
        <v>3.125E-2</v>
      </c>
      <c r="J5">
        <v>2.4434256897975227E-2</v>
      </c>
      <c r="U5" s="2" t="s">
        <v>2</v>
      </c>
      <c r="V5" s="2" t="s">
        <v>3</v>
      </c>
      <c r="W5" s="2" t="s">
        <v>4</v>
      </c>
      <c r="X5" s="2" t="s">
        <v>7</v>
      </c>
    </row>
    <row r="6" spans="1:25">
      <c r="C6" s="1">
        <v>0.25538539999999998</v>
      </c>
      <c r="D6" s="1">
        <v>1.2515000000000001</v>
      </c>
      <c r="E6">
        <v>64</v>
      </c>
      <c r="F6" t="s">
        <v>10</v>
      </c>
      <c r="I6">
        <v>6.25E-2</v>
      </c>
      <c r="J6">
        <v>6.4124016196156958E-2</v>
      </c>
      <c r="U6" s="1">
        <v>5.4016540000000002E-2</v>
      </c>
      <c r="V6" s="1">
        <v>0.81940690000000005</v>
      </c>
      <c r="W6">
        <v>64</v>
      </c>
      <c r="X6" s="1">
        <f>SQRT(SUM(U6:U9)/SUM(W6:W9))</f>
        <v>2.7082791180471043E-2</v>
      </c>
    </row>
    <row r="7" spans="1:25">
      <c r="C7" s="1">
        <v>0.26221990000000001</v>
      </c>
      <c r="D7" s="1">
        <v>1.4738929999999999</v>
      </c>
      <c r="E7">
        <v>64</v>
      </c>
      <c r="F7">
        <f xml:space="preserve"> SQRT(1/E9)</f>
        <v>6.25E-2</v>
      </c>
      <c r="U7" s="1">
        <v>6.2558100000000005E-2</v>
      </c>
      <c r="V7" s="1">
        <v>1.0580069999999999</v>
      </c>
      <c r="W7">
        <v>64</v>
      </c>
      <c r="X7" t="s">
        <v>10</v>
      </c>
    </row>
    <row r="8" spans="1:25">
      <c r="C8" s="1">
        <v>0.26178570000000001</v>
      </c>
      <c r="D8" s="1">
        <v>1.395068</v>
      </c>
      <c r="E8">
        <v>64</v>
      </c>
      <c r="U8" s="1">
        <v>5.0549209999999997E-2</v>
      </c>
      <c r="V8" s="1">
        <v>0.85216950000000002</v>
      </c>
      <c r="W8">
        <v>64</v>
      </c>
      <c r="X8">
        <f xml:space="preserve"> SQRT(1/W10)</f>
        <v>6.25E-2</v>
      </c>
    </row>
    <row r="9" spans="1:25">
      <c r="C9" s="1">
        <f>SUM(C5:C8)</f>
        <v>1.0526437</v>
      </c>
      <c r="E9">
        <f>SUM(E5:E8)</f>
        <v>256</v>
      </c>
      <c r="U9" s="1">
        <v>2.064641E-2</v>
      </c>
      <c r="V9" s="1">
        <v>0.56193190000000004</v>
      </c>
      <c r="W9">
        <v>64</v>
      </c>
    </row>
    <row r="10" spans="1:25">
      <c r="U10" s="1">
        <f>SUM(U6:U9)</f>
        <v>0.18777026000000002</v>
      </c>
      <c r="W10">
        <f>SUM(W6:W9)</f>
        <v>256</v>
      </c>
    </row>
    <row r="11" spans="1:25">
      <c r="B11" t="s">
        <v>5</v>
      </c>
    </row>
    <row r="12" spans="1:25">
      <c r="C12" s="2" t="s">
        <v>2</v>
      </c>
      <c r="D12" s="2" t="s">
        <v>3</v>
      </c>
      <c r="E12" s="2" t="s">
        <v>4</v>
      </c>
      <c r="F12" s="2" t="s">
        <v>7</v>
      </c>
      <c r="G12" s="2" t="s">
        <v>8</v>
      </c>
      <c r="T12" t="s">
        <v>5</v>
      </c>
    </row>
    <row r="13" spans="1:25">
      <c r="C13" s="1">
        <v>0.15679499999999999</v>
      </c>
      <c r="D13" s="1">
        <v>1.9131389999999999</v>
      </c>
      <c r="E13">
        <v>256</v>
      </c>
      <c r="F13" s="1">
        <f>SQRT(SUM(C13:C16)/SUM(E13:E16))</f>
        <v>2.4434256897975227E-2</v>
      </c>
      <c r="G13" s="1">
        <f>LN(F13/F5)/LN(F15/F7)</f>
        <v>1.3919595571924788</v>
      </c>
      <c r="U13" s="2" t="s">
        <v>2</v>
      </c>
      <c r="V13" s="2" t="s">
        <v>3</v>
      </c>
      <c r="W13" s="2" t="s">
        <v>4</v>
      </c>
      <c r="X13" s="2" t="s">
        <v>7</v>
      </c>
      <c r="Y13" s="2" t="s">
        <v>8</v>
      </c>
    </row>
    <row r="14" spans="1:25">
      <c r="C14" s="1">
        <v>0.18083689999999999</v>
      </c>
      <c r="D14" s="1">
        <v>2.088257</v>
      </c>
      <c r="E14">
        <v>256</v>
      </c>
      <c r="F14" t="s">
        <v>10</v>
      </c>
      <c r="U14" s="1">
        <v>3.552525E-3</v>
      </c>
      <c r="V14" s="1">
        <v>0.3354335</v>
      </c>
      <c r="W14">
        <v>256</v>
      </c>
      <c r="X14" s="1">
        <f>SQRT(SUM(U14:U17)/SUM(W14:W17))</f>
        <v>6.6715158714820951E-3</v>
      </c>
      <c r="Y14" s="1">
        <f>LN(X14/X6)/LN(X16/X8)</f>
        <v>2.021289925846161</v>
      </c>
    </row>
    <row r="15" spans="1:25">
      <c r="C15" s="1">
        <v>0.1326379</v>
      </c>
      <c r="D15" s="1">
        <v>1.6718599999999999</v>
      </c>
      <c r="E15">
        <v>256</v>
      </c>
      <c r="F15">
        <f>SQRT(1/E17)</f>
        <v>3.125E-2</v>
      </c>
      <c r="U15" s="1">
        <v>3.4302039999999999E-2</v>
      </c>
      <c r="V15" s="1">
        <v>1.096592</v>
      </c>
      <c r="W15">
        <v>260</v>
      </c>
      <c r="X15" t="s">
        <v>10</v>
      </c>
    </row>
    <row r="16" spans="1:25">
      <c r="C16" s="1">
        <v>0.14109189999999999</v>
      </c>
      <c r="D16" s="1">
        <v>1.572489</v>
      </c>
      <c r="E16">
        <v>256</v>
      </c>
      <c r="U16" s="1">
        <v>5.8910359999999997E-3</v>
      </c>
      <c r="V16" s="1">
        <v>0.40136139999999998</v>
      </c>
      <c r="W16">
        <v>256</v>
      </c>
      <c r="X16">
        <f>SQRT(1/W18)</f>
        <v>3.125E-2</v>
      </c>
    </row>
    <row r="17" spans="2:25">
      <c r="C17" s="1">
        <f>SUM(C13:C16)</f>
        <v>0.61136170000000001</v>
      </c>
      <c r="E17">
        <f>SUM(E13:E16)</f>
        <v>1024</v>
      </c>
      <c r="U17" s="1">
        <v>1.8317419999999999E-3</v>
      </c>
      <c r="V17" s="1">
        <v>0.20244119999999999</v>
      </c>
      <c r="W17">
        <v>252</v>
      </c>
    </row>
    <row r="18" spans="2:25">
      <c r="U18" s="1">
        <f>SUM(U14:U17)</f>
        <v>4.5577342999999999E-2</v>
      </c>
      <c r="W18">
        <f>SUM(W14:W17)</f>
        <v>1024</v>
      </c>
    </row>
    <row r="19" spans="2:25">
      <c r="B19" t="s">
        <v>12</v>
      </c>
    </row>
    <row r="20" spans="2:25">
      <c r="C20" s="2" t="s">
        <v>2</v>
      </c>
      <c r="D20" s="2" t="s">
        <v>3</v>
      </c>
      <c r="E20" s="2" t="s">
        <v>4</v>
      </c>
      <c r="F20" s="2" t="s">
        <v>7</v>
      </c>
      <c r="G20" s="2" t="s">
        <v>8</v>
      </c>
      <c r="T20" t="s">
        <v>12</v>
      </c>
    </row>
    <row r="21" spans="2:25">
      <c r="C21" s="1">
        <v>1.471832E-2</v>
      </c>
      <c r="D21" s="1">
        <v>1.4755480000000001</v>
      </c>
      <c r="E21">
        <v>1024</v>
      </c>
      <c r="F21" s="1">
        <f>SQRT(SUM(C21:C24)/SUM(E21:E24))</f>
        <v>4.5792404784390827E-3</v>
      </c>
      <c r="G21" s="1">
        <f>LN(F21/F13)/LN(F23/F15)</f>
        <v>2.4157249944474568</v>
      </c>
      <c r="U21" s="2" t="s">
        <v>2</v>
      </c>
      <c r="V21" s="2" t="s">
        <v>3</v>
      </c>
      <c r="W21" s="2" t="s">
        <v>4</v>
      </c>
      <c r="X21" s="2" t="s">
        <v>7</v>
      </c>
      <c r="Y21" s="2" t="s">
        <v>8</v>
      </c>
    </row>
    <row r="22" spans="2:25">
      <c r="C22" s="1">
        <v>1.696452E-2</v>
      </c>
      <c r="D22" s="1">
        <v>1.509944</v>
      </c>
      <c r="E22">
        <v>1024</v>
      </c>
      <c r="F22" t="s">
        <v>10</v>
      </c>
      <c r="U22" s="1">
        <v>7.8122820000000003E-3</v>
      </c>
      <c r="V22" s="1">
        <v>0.79678320000000002</v>
      </c>
      <c r="W22">
        <v>1008</v>
      </c>
      <c r="X22" s="1">
        <f>SQRT(SUM(U22:U25)/SUM(W22:W25))</f>
        <v>1.9190866841213492E-3</v>
      </c>
      <c r="Y22" s="1">
        <f>LN(X22/X14)/LN(X24/X16)</f>
        <v>1.7975947224894402</v>
      </c>
    </row>
    <row r="23" spans="2:25">
      <c r="C23" s="1">
        <v>1.2903080000000001E-2</v>
      </c>
      <c r="D23" s="1">
        <v>1.7905530000000001</v>
      </c>
      <c r="E23">
        <v>1024</v>
      </c>
      <c r="F23">
        <f>SQRT(1/E25)</f>
        <v>1.5625E-2</v>
      </c>
      <c r="U23" s="1">
        <v>4.5359010000000002E-3</v>
      </c>
      <c r="V23" s="1">
        <v>0.61271940000000003</v>
      </c>
      <c r="W23">
        <v>1012</v>
      </c>
      <c r="X23" t="s">
        <v>10</v>
      </c>
    </row>
    <row r="24" spans="2:25">
      <c r="C24" s="1">
        <v>4.1304920000000002E-2</v>
      </c>
      <c r="D24" s="1">
        <v>2.181171</v>
      </c>
      <c r="E24">
        <v>1024</v>
      </c>
      <c r="U24" s="1">
        <v>2.3363560000000001E-4</v>
      </c>
      <c r="V24" s="1">
        <v>0.1003115</v>
      </c>
      <c r="W24">
        <v>1028</v>
      </c>
      <c r="X24">
        <f>SQRT(1/W26)</f>
        <v>1.5625E-2</v>
      </c>
    </row>
    <row r="25" spans="2:25">
      <c r="C25" s="1">
        <f>SUM(C21:C24)</f>
        <v>8.5890839999999996E-2</v>
      </c>
      <c r="E25">
        <f>SUM(E21:E24)</f>
        <v>4096</v>
      </c>
      <c r="U25" s="1">
        <v>2.503314E-3</v>
      </c>
      <c r="V25" s="1">
        <v>0.35348760000000001</v>
      </c>
      <c r="W25">
        <v>1048</v>
      </c>
    </row>
    <row r="26" spans="2:25">
      <c r="U26" s="1">
        <f>SUM(U22:U25)</f>
        <v>1.50851326E-2</v>
      </c>
      <c r="W26">
        <f>SUM(W22:W25)</f>
        <v>4096</v>
      </c>
    </row>
    <row r="28" spans="2:25">
      <c r="B28" t="s">
        <v>13</v>
      </c>
    </row>
    <row r="29" spans="2:25">
      <c r="C29" s="2" t="s">
        <v>2</v>
      </c>
      <c r="D29" s="2" t="s">
        <v>3</v>
      </c>
      <c r="E29" s="2" t="s">
        <v>4</v>
      </c>
      <c r="F29" s="2" t="s">
        <v>7</v>
      </c>
      <c r="G29" s="2" t="s">
        <v>8</v>
      </c>
      <c r="T29" t="s">
        <v>9</v>
      </c>
    </row>
    <row r="30" spans="2:25">
      <c r="C30" s="1">
        <v>1.471832E-2</v>
      </c>
      <c r="D30" s="1">
        <v>1.4755480000000001</v>
      </c>
      <c r="E30">
        <v>1024</v>
      </c>
      <c r="F30" s="1">
        <f>SQRT(SUM(C30:C33)/SUM(E30:E33))</f>
        <v>4.5792404784390827E-3</v>
      </c>
      <c r="G30" s="3" t="e">
        <f>LN(F30/F21)/LN(F32/F23)</f>
        <v>#DIV/0!</v>
      </c>
      <c r="U30" s="2" t="s">
        <v>2</v>
      </c>
      <c r="V30" s="2" t="s">
        <v>3</v>
      </c>
      <c r="W30" s="2" t="s">
        <v>4</v>
      </c>
      <c r="X30" s="2" t="s">
        <v>7</v>
      </c>
      <c r="Y30" s="2" t="s">
        <v>8</v>
      </c>
    </row>
    <row r="31" spans="2:25">
      <c r="C31" s="1">
        <v>1.696452E-2</v>
      </c>
      <c r="D31" s="1">
        <v>1.509944</v>
      </c>
      <c r="E31">
        <v>1024</v>
      </c>
      <c r="F31" t="s">
        <v>10</v>
      </c>
      <c r="U31" s="1">
        <v>4.8425569999999997E-5</v>
      </c>
      <c r="V31" s="1">
        <v>9.7428879999999995E-2</v>
      </c>
      <c r="W31">
        <v>4076</v>
      </c>
      <c r="X31" s="1">
        <f>SQRT(SUM(U31:U34)/SUM(W31:W34))</f>
        <v>4.4032230502190632E-4</v>
      </c>
      <c r="Y31" s="3">
        <f>LN(X31/X22)/LN(X33/X24)</f>
        <v>2.1237880461907102</v>
      </c>
    </row>
    <row r="32" spans="2:25">
      <c r="C32" s="1">
        <v>1.2903080000000001E-2</v>
      </c>
      <c r="D32" s="1">
        <v>1.7905530000000001</v>
      </c>
      <c r="E32">
        <v>1024</v>
      </c>
      <c r="F32">
        <f>SQRT(1/E34)</f>
        <v>1.5625E-2</v>
      </c>
      <c r="U32" s="1">
        <v>1.093136E-3</v>
      </c>
      <c r="V32" s="1">
        <v>0.57275350000000003</v>
      </c>
      <c r="W32">
        <v>4088</v>
      </c>
      <c r="X32" t="s">
        <v>10</v>
      </c>
    </row>
    <row r="33" spans="2:25">
      <c r="C33" s="1">
        <v>4.1304920000000002E-2</v>
      </c>
      <c r="D33" s="1">
        <v>2.181171</v>
      </c>
      <c r="E33">
        <v>1024</v>
      </c>
      <c r="U33" s="1">
        <v>1.339395E-3</v>
      </c>
      <c r="V33" s="1">
        <v>0.68498130000000002</v>
      </c>
      <c r="W33">
        <v>4108</v>
      </c>
      <c r="X33">
        <f>SQRT(1/W35)</f>
        <v>7.8125E-3</v>
      </c>
    </row>
    <row r="34" spans="2:25">
      <c r="C34" s="1">
        <f>SUM(C30:C33)</f>
        <v>8.5890839999999996E-2</v>
      </c>
      <c r="E34">
        <f>SUM(E30:E33)</f>
        <v>4096</v>
      </c>
      <c r="U34" s="1">
        <v>6.9563450000000005E-4</v>
      </c>
      <c r="V34" s="1">
        <v>0.44425979999999998</v>
      </c>
      <c r="W34">
        <v>4112</v>
      </c>
    </row>
    <row r="35" spans="2:25">
      <c r="U35" s="1">
        <f>SUM(U31:U34)</f>
        <v>3.17659107E-3</v>
      </c>
      <c r="W35">
        <f>SUM(W31:W34)</f>
        <v>16384</v>
      </c>
    </row>
    <row r="36" spans="2:25">
      <c r="B36" t="s">
        <v>14</v>
      </c>
    </row>
    <row r="37" spans="2:25">
      <c r="C37" s="2" t="s">
        <v>2</v>
      </c>
      <c r="D37" s="2" t="s">
        <v>3</v>
      </c>
      <c r="E37" s="2" t="s">
        <v>4</v>
      </c>
      <c r="F37" s="2" t="s">
        <v>7</v>
      </c>
      <c r="G37" s="2" t="s">
        <v>8</v>
      </c>
      <c r="T37" t="s">
        <v>9</v>
      </c>
    </row>
    <row r="38" spans="2:25">
      <c r="C38" s="1">
        <v>3.0084880000000001E-3</v>
      </c>
      <c r="D38" s="1">
        <v>1.4936720000000001</v>
      </c>
      <c r="E38">
        <v>4096</v>
      </c>
      <c r="F38" s="1">
        <f>SQRT(SUM(C38:C41)/SUM(E38:E41))</f>
        <v>9.5350155855560546E-4</v>
      </c>
      <c r="G38" s="1">
        <f>LN(F38/F30)/LN(F40/F32)</f>
        <v>2.2638011281885637</v>
      </c>
      <c r="U38" s="2" t="s">
        <v>2</v>
      </c>
      <c r="V38" s="2" t="s">
        <v>3</v>
      </c>
      <c r="W38" s="2" t="s">
        <v>4</v>
      </c>
      <c r="X38" s="2" t="s">
        <v>7</v>
      </c>
      <c r="Y38" s="2" t="s">
        <v>8</v>
      </c>
    </row>
    <row r="39" spans="2:25">
      <c r="C39" s="1">
        <v>3.6639480000000002E-3</v>
      </c>
      <c r="D39" s="1">
        <v>1.463443</v>
      </c>
      <c r="E39">
        <v>4096</v>
      </c>
      <c r="F39" t="s">
        <v>10</v>
      </c>
      <c r="U39" s="1">
        <v>3.0475739999999998E-4</v>
      </c>
      <c r="V39" s="1">
        <v>0.25380140000000001</v>
      </c>
      <c r="W39">
        <v>4096</v>
      </c>
      <c r="X39" s="1">
        <f>SQRT(SUM(U39:U42)/SUM(W39:W42))</f>
        <v>4.4032232789333574E-4</v>
      </c>
      <c r="Y39" s="3" t="e">
        <f>LN(X39/X30)/LN(X41/X32)</f>
        <v>#VALUE!</v>
      </c>
    </row>
    <row r="40" spans="2:25">
      <c r="C40" s="1">
        <v>4.7266679999999998E-3</v>
      </c>
      <c r="D40" s="1">
        <v>1.7771699999999999</v>
      </c>
      <c r="E40">
        <v>4096</v>
      </c>
      <c r="F40">
        <f>SQRT(1/E42)</f>
        <v>7.8125E-3</v>
      </c>
      <c r="U40" s="1">
        <v>6.2745930000000002E-4</v>
      </c>
      <c r="V40" s="1">
        <v>0.42780879999999999</v>
      </c>
      <c r="W40">
        <v>4096</v>
      </c>
      <c r="X40" t="s">
        <v>10</v>
      </c>
    </row>
    <row r="41" spans="2:25">
      <c r="C41" s="1">
        <v>3.4966590000000001E-3</v>
      </c>
      <c r="D41" s="1">
        <v>1.6019620000000001</v>
      </c>
      <c r="E41">
        <v>4096</v>
      </c>
      <c r="U41" s="1">
        <v>4.9549070000000004E-4</v>
      </c>
      <c r="V41" s="1">
        <v>0.36181370000000002</v>
      </c>
      <c r="W41">
        <v>4096</v>
      </c>
      <c r="X41">
        <f>SQRT(1/W43)</f>
        <v>7.8125E-3</v>
      </c>
    </row>
    <row r="42" spans="2:25">
      <c r="C42" s="1">
        <f>SUM(C38:C41)</f>
        <v>1.4895762999999999E-2</v>
      </c>
      <c r="E42">
        <f>SUM(E38:E41)</f>
        <v>16384</v>
      </c>
      <c r="U42" s="1">
        <v>1.748884E-3</v>
      </c>
      <c r="V42" s="1">
        <v>0.75599950000000005</v>
      </c>
      <c r="W42">
        <v>4096</v>
      </c>
    </row>
    <row r="43" spans="2:25">
      <c r="U43" s="1">
        <f>SUM(U39:U42)</f>
        <v>3.1765914E-3</v>
      </c>
      <c r="W43">
        <f>SUM(W39:W42)</f>
        <v>16384</v>
      </c>
    </row>
    <row r="44" spans="2:25">
      <c r="B44" t="s">
        <v>9</v>
      </c>
    </row>
    <row r="45" spans="2:25">
      <c r="C45" s="2" t="s">
        <v>2</v>
      </c>
      <c r="D45" s="2" t="s">
        <v>3</v>
      </c>
      <c r="E45" s="2" t="s">
        <v>4</v>
      </c>
      <c r="F45" s="2" t="s">
        <v>7</v>
      </c>
      <c r="G45" s="2" t="s">
        <v>8</v>
      </c>
    </row>
    <row r="46" spans="2:25">
      <c r="C46" s="1">
        <v>3.0084880000000001E-3</v>
      </c>
      <c r="D46" s="1">
        <v>1.4936720000000001</v>
      </c>
      <c r="E46">
        <v>4096</v>
      </c>
      <c r="F46" s="1">
        <f>SQRT(SUM(C46:C49)/SUM(E46:E49))</f>
        <v>9.5350155855560546E-4</v>
      </c>
      <c r="G46" s="1" t="e">
        <f>LN(F46/F38)/LN(F48/F40)</f>
        <v>#DIV/0!</v>
      </c>
    </row>
    <row r="47" spans="2:25">
      <c r="C47" s="1">
        <v>3.6639480000000002E-3</v>
      </c>
      <c r="D47" s="1">
        <v>1.463443</v>
      </c>
      <c r="E47">
        <v>4096</v>
      </c>
      <c r="F47" t="s">
        <v>10</v>
      </c>
    </row>
    <row r="48" spans="2:25">
      <c r="C48" s="1">
        <v>4.7266679999999998E-3</v>
      </c>
      <c r="D48" s="1">
        <v>1.7771699999999999</v>
      </c>
      <c r="E48">
        <v>4096</v>
      </c>
      <c r="F48">
        <f>SQRT(1/E50)</f>
        <v>7.8125E-3</v>
      </c>
    </row>
    <row r="49" spans="3:5">
      <c r="C49" s="1">
        <v>3.4966590000000001E-3</v>
      </c>
      <c r="D49" s="1">
        <v>1.6019620000000001</v>
      </c>
      <c r="E49">
        <v>4096</v>
      </c>
    </row>
    <row r="50" spans="3:5">
      <c r="C50" s="1">
        <f>SUM(C46:C49)</f>
        <v>1.4895762999999999E-2</v>
      </c>
      <c r="E50">
        <f>SUM(E46:E49)</f>
        <v>16384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Bhabra</dc:creator>
  <cp:lastModifiedBy>Manmeet Bhabra</cp:lastModifiedBy>
  <dcterms:created xsi:type="dcterms:W3CDTF">2016-08-12T21:45:54Z</dcterms:created>
  <dcterms:modified xsi:type="dcterms:W3CDTF">2016-08-13T04:48:48Z</dcterms:modified>
</cp:coreProperties>
</file>