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ffccf082911a63e5/ドキュメント/"/>
    </mc:Choice>
  </mc:AlternateContent>
  <xr:revisionPtr revIDLastSave="0" documentId="8_{5B4AC1FD-160F-4C0A-923B-90574A95D7A3}" xr6:coauthVersionLast="47" xr6:coauthVersionMax="47" xr10:uidLastSave="{00000000-0000-0000-0000-000000000000}"/>
  <bookViews>
    <workbookView xWindow="-98" yWindow="-98" windowWidth="21795" windowHeight="13875" tabRatio="671" firstSheet="2" activeTab="7" xr2:uid="{85A4F347-A2E2-4E3E-82D9-E87CC5BBFB42}"/>
    <workbookView xWindow="-98" yWindow="-98" windowWidth="21795" windowHeight="13875" activeTab="3" xr2:uid="{AB880749-694C-4D5F-99D2-4404B73A94AA}"/>
  </bookViews>
  <sheets>
    <sheet name="拾い出し" sheetId="27" r:id="rId1"/>
    <sheet name="並べ替えビュー（納品内容）" sheetId="6" r:id="rId2"/>
    <sheet name="発注書" sheetId="3" r:id="rId3"/>
    <sheet name="連絡書" sheetId="4" r:id="rId4"/>
    <sheet name="ﾃｷｽﾄﾎﾞｯｸｽ" sheetId="7" r:id="rId5"/>
    <sheet name="外壁貼り手間" sheetId="34" r:id="rId6"/>
    <sheet name="シーリング工" sheetId="35" r:id="rId7"/>
    <sheet name="換気扇" sheetId="36" r:id="rId8"/>
    <sheet name="金辰商事" sheetId="8" r:id="rId9"/>
    <sheet name="杉田エース" sheetId="11" r:id="rId10"/>
  </sheets>
  <definedNames>
    <definedName name="_xlnm.Print_Titles" localSheetId="0">拾い出し!$1:$1</definedName>
    <definedName name="_xlnm.Print_Titles" localSheetId="1">'並べ替えビュー（納品内容）'!$1:$1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30" i="27" l="1"/>
  <c r="V330" i="27"/>
  <c r="W204" i="27"/>
  <c r="V204" i="27"/>
  <c r="L13" i="34"/>
  <c r="K15" i="3"/>
  <c r="K14" i="3"/>
  <c r="K13" i="3"/>
  <c r="K12" i="3"/>
  <c r="K11" i="3"/>
  <c r="K10" i="3"/>
  <c r="K9" i="3"/>
  <c r="K8" i="3"/>
  <c r="K7" i="3"/>
  <c r="K6" i="3"/>
  <c r="K5" i="3"/>
  <c r="K4" i="3"/>
  <c r="W194" i="27"/>
  <c r="V194" i="27"/>
  <c r="W193" i="27"/>
  <c r="V193" i="27"/>
  <c r="W192" i="27"/>
  <c r="V192" i="27"/>
  <c r="W191" i="27"/>
  <c r="V191" i="27"/>
  <c r="W190" i="27"/>
  <c r="V190" i="27"/>
  <c r="W183" i="27"/>
  <c r="V183" i="27"/>
  <c r="W311" i="27"/>
  <c r="V311" i="27"/>
  <c r="W310" i="27"/>
  <c r="V310" i="27"/>
  <c r="W309" i="27"/>
  <c r="V309" i="27"/>
  <c r="W308" i="27"/>
  <c r="V308" i="27"/>
  <c r="W307" i="27"/>
  <c r="V307" i="27"/>
  <c r="W306" i="27"/>
  <c r="V306" i="27"/>
  <c r="W305" i="27"/>
  <c r="V305" i="27"/>
  <c r="W304" i="27"/>
  <c r="V304" i="27"/>
  <c r="K3" i="3"/>
  <c r="W329" i="27"/>
  <c r="V329" i="27"/>
  <c r="W328" i="27"/>
  <c r="V328" i="27"/>
  <c r="W327" i="27"/>
  <c r="V327" i="27"/>
  <c r="W326" i="27"/>
  <c r="V326" i="27"/>
  <c r="W325" i="27"/>
  <c r="V325" i="27"/>
  <c r="W324" i="27"/>
  <c r="V324" i="27"/>
  <c r="W323" i="27"/>
  <c r="V323" i="27"/>
  <c r="W322" i="27"/>
  <c r="V322" i="27"/>
  <c r="W321" i="27"/>
  <c r="V321" i="27"/>
  <c r="W320" i="27"/>
  <c r="V320" i="27"/>
  <c r="W319" i="27"/>
  <c r="V319" i="27"/>
  <c r="W318" i="27"/>
  <c r="V318" i="27"/>
  <c r="W317" i="27"/>
  <c r="V317" i="27"/>
  <c r="W316" i="27"/>
  <c r="V316" i="27"/>
  <c r="W315" i="27"/>
  <c r="V315" i="27"/>
  <c r="W314" i="27"/>
  <c r="V314" i="27"/>
  <c r="W313" i="27"/>
  <c r="V313" i="27"/>
  <c r="W312" i="27"/>
  <c r="V312" i="27"/>
  <c r="W303" i="27"/>
  <c r="V303" i="27"/>
  <c r="W302" i="27"/>
  <c r="V302" i="27"/>
  <c r="W301" i="27"/>
  <c r="V301" i="27"/>
  <c r="W300" i="27"/>
  <c r="V300" i="27"/>
  <c r="W299" i="27"/>
  <c r="V299" i="27"/>
  <c r="W298" i="27"/>
  <c r="V298" i="27"/>
  <c r="W297" i="27"/>
  <c r="V297" i="27"/>
  <c r="W296" i="27"/>
  <c r="V296" i="27"/>
  <c r="W295" i="27"/>
  <c r="V295" i="27"/>
  <c r="W294" i="27"/>
  <c r="V294" i="27"/>
  <c r="W293" i="27"/>
  <c r="V293" i="27"/>
  <c r="W292" i="27"/>
  <c r="V292" i="27"/>
  <c r="W291" i="27"/>
  <c r="V291" i="27"/>
  <c r="W290" i="27"/>
  <c r="V290" i="27"/>
  <c r="W289" i="27"/>
  <c r="V289" i="27"/>
  <c r="W288" i="27"/>
  <c r="V288" i="27"/>
  <c r="W287" i="27"/>
  <c r="V287" i="27"/>
  <c r="W286" i="27"/>
  <c r="V286" i="27"/>
  <c r="W285" i="27"/>
  <c r="V285" i="27"/>
  <c r="W284" i="27"/>
  <c r="V284" i="27"/>
  <c r="W283" i="27"/>
  <c r="V283" i="27"/>
  <c r="W282" i="27"/>
  <c r="V282" i="27"/>
  <c r="W281" i="27"/>
  <c r="V281" i="27"/>
  <c r="W280" i="27"/>
  <c r="V280" i="27"/>
  <c r="W279" i="27"/>
  <c r="V279" i="27"/>
  <c r="W278" i="27"/>
  <c r="V278" i="27"/>
  <c r="W277" i="27"/>
  <c r="V277" i="27"/>
  <c r="W276" i="27"/>
  <c r="V276" i="27"/>
  <c r="W275" i="27"/>
  <c r="V275" i="27"/>
  <c r="W274" i="27"/>
  <c r="V274" i="27"/>
  <c r="W273" i="27"/>
  <c r="V273" i="27"/>
  <c r="W272" i="27"/>
  <c r="V272" i="27"/>
  <c r="W271" i="27"/>
  <c r="V271" i="27"/>
  <c r="W270" i="27"/>
  <c r="V270" i="27"/>
  <c r="W269" i="27"/>
  <c r="V269" i="27"/>
  <c r="W268" i="27"/>
  <c r="V268" i="27"/>
  <c r="W267" i="27"/>
  <c r="V267" i="27"/>
  <c r="W266" i="27"/>
  <c r="V266" i="27"/>
  <c r="W265" i="27"/>
  <c r="V265" i="27"/>
  <c r="W264" i="27"/>
  <c r="V264" i="27"/>
  <c r="W263" i="27"/>
  <c r="V263" i="27"/>
  <c r="W262" i="27"/>
  <c r="V262" i="27"/>
  <c r="W261" i="27"/>
  <c r="V261" i="27"/>
  <c r="W260" i="27"/>
  <c r="V260" i="27"/>
  <c r="W259" i="27"/>
  <c r="V259" i="27"/>
  <c r="W258" i="27"/>
  <c r="V258" i="27"/>
  <c r="W257" i="27"/>
  <c r="V257" i="27"/>
  <c r="W256" i="27"/>
  <c r="V256" i="27"/>
  <c r="W255" i="27"/>
  <c r="V255" i="27"/>
  <c r="W254" i="27"/>
  <c r="V254" i="27"/>
  <c r="W253" i="27"/>
  <c r="V253" i="27"/>
  <c r="W252" i="27"/>
  <c r="V252" i="27"/>
  <c r="W251" i="27"/>
  <c r="V251" i="27"/>
  <c r="W250" i="27"/>
  <c r="V250" i="27"/>
  <c r="W249" i="27"/>
  <c r="V249" i="27"/>
  <c r="W248" i="27"/>
  <c r="V248" i="27"/>
  <c r="W247" i="27"/>
  <c r="V247" i="27"/>
  <c r="W246" i="27"/>
  <c r="V246" i="27"/>
  <c r="W245" i="27"/>
  <c r="V245" i="27"/>
  <c r="W244" i="27"/>
  <c r="V244" i="27"/>
  <c r="W243" i="27"/>
  <c r="V243" i="27"/>
  <c r="W242" i="27"/>
  <c r="V242" i="27"/>
  <c r="W241" i="27"/>
  <c r="V241" i="27"/>
  <c r="W240" i="27"/>
  <c r="V240" i="27"/>
  <c r="W239" i="27"/>
  <c r="V239" i="27"/>
  <c r="W238" i="27"/>
  <c r="V238" i="27"/>
  <c r="W237" i="27"/>
  <c r="V237" i="27"/>
  <c r="W236" i="27"/>
  <c r="V236" i="27"/>
  <c r="W235" i="27"/>
  <c r="V235" i="27"/>
  <c r="W234" i="27"/>
  <c r="V234" i="27"/>
  <c r="W233" i="27"/>
  <c r="V233" i="27"/>
  <c r="W232" i="27"/>
  <c r="V232" i="27"/>
  <c r="W231" i="27"/>
  <c r="V231" i="27"/>
  <c r="W230" i="27"/>
  <c r="V230" i="27"/>
  <c r="W229" i="27"/>
  <c r="V229" i="27"/>
  <c r="W228" i="27"/>
  <c r="V228" i="27"/>
  <c r="W227" i="27"/>
  <c r="V227" i="27"/>
  <c r="W226" i="27"/>
  <c r="V226" i="27"/>
  <c r="W225" i="27"/>
  <c r="V225" i="27"/>
  <c r="W224" i="27"/>
  <c r="V224" i="27"/>
  <c r="W223" i="27"/>
  <c r="V223" i="27"/>
  <c r="W222" i="27"/>
  <c r="V222" i="27"/>
  <c r="W221" i="27"/>
  <c r="V221" i="27"/>
  <c r="W220" i="27"/>
  <c r="V220" i="27"/>
  <c r="W219" i="27"/>
  <c r="V219" i="27"/>
  <c r="W218" i="27"/>
  <c r="V218" i="27"/>
  <c r="W217" i="27"/>
  <c r="V217" i="27"/>
  <c r="W216" i="27"/>
  <c r="V216" i="27"/>
  <c r="W215" i="27"/>
  <c r="V215" i="27"/>
  <c r="W214" i="27"/>
  <c r="V214" i="27"/>
  <c r="W213" i="27"/>
  <c r="V213" i="27"/>
  <c r="W212" i="27"/>
  <c r="V212" i="27"/>
  <c r="W211" i="27"/>
  <c r="V211" i="27"/>
  <c r="W210" i="27"/>
  <c r="V210" i="27"/>
  <c r="W209" i="27"/>
  <c r="V209" i="27"/>
  <c r="W201" i="27"/>
  <c r="V201" i="27"/>
  <c r="W200" i="27"/>
  <c r="V200" i="27"/>
  <c r="W198" i="27"/>
  <c r="V198" i="27"/>
  <c r="W199" i="27"/>
  <c r="V199" i="27"/>
  <c r="W197" i="27"/>
  <c r="V197" i="27"/>
  <c r="W196" i="27"/>
  <c r="V196" i="27"/>
  <c r="W208" i="27"/>
  <c r="V208" i="27"/>
  <c r="W207" i="27"/>
  <c r="V207" i="27"/>
  <c r="W206" i="27"/>
  <c r="V206" i="27"/>
  <c r="W205" i="27"/>
  <c r="V205" i="27"/>
  <c r="W203" i="27"/>
  <c r="V203" i="27"/>
  <c r="W202" i="27"/>
  <c r="V202" i="27"/>
  <c r="W195" i="27"/>
  <c r="V195" i="27"/>
  <c r="W189" i="27"/>
  <c r="V189" i="27"/>
  <c r="W188" i="27"/>
  <c r="V188" i="27"/>
  <c r="W187" i="27"/>
  <c r="V187" i="27"/>
  <c r="W186" i="27"/>
  <c r="V186" i="27"/>
  <c r="W185" i="27"/>
  <c r="V185" i="27"/>
  <c r="W184" i="27"/>
  <c r="V184" i="27"/>
  <c r="W182" i="27"/>
  <c r="V182" i="27"/>
  <c r="W181" i="27"/>
  <c r="V181" i="27"/>
  <c r="W180" i="27"/>
  <c r="V180" i="27"/>
  <c r="W179" i="27"/>
  <c r="V179" i="27"/>
  <c r="W178" i="27"/>
  <c r="V178" i="27"/>
  <c r="W177" i="27"/>
  <c r="V177" i="27"/>
  <c r="W176" i="27"/>
  <c r="V176" i="27"/>
  <c r="W175" i="27"/>
  <c r="V175" i="27"/>
  <c r="W174" i="27"/>
  <c r="V174" i="27"/>
  <c r="W173" i="27"/>
  <c r="V173" i="27"/>
  <c r="W172" i="27"/>
  <c r="V172" i="27"/>
  <c r="W171" i="27"/>
  <c r="V171" i="27"/>
  <c r="W170" i="27"/>
  <c r="V170" i="27"/>
  <c r="W169" i="27"/>
  <c r="V169" i="27"/>
  <c r="W168" i="27"/>
  <c r="V168" i="27"/>
  <c r="W167" i="27"/>
  <c r="V167" i="27"/>
  <c r="W166" i="27"/>
  <c r="V166" i="27"/>
  <c r="W165" i="27"/>
  <c r="V165" i="27"/>
  <c r="W164" i="27"/>
  <c r="V164" i="27"/>
  <c r="W163" i="27"/>
  <c r="V163" i="27"/>
  <c r="W162" i="27"/>
  <c r="V162" i="27"/>
  <c r="W161" i="27"/>
  <c r="V161" i="27"/>
  <c r="W160" i="27"/>
  <c r="V160" i="27"/>
  <c r="W159" i="27"/>
  <c r="V159" i="27"/>
  <c r="W158" i="27"/>
  <c r="V158" i="27"/>
  <c r="W157" i="27"/>
  <c r="V157" i="27"/>
  <c r="W156" i="27"/>
  <c r="V156" i="27"/>
  <c r="W155" i="27"/>
  <c r="V155" i="27"/>
  <c r="W154" i="27"/>
  <c r="V154" i="27"/>
  <c r="W153" i="27"/>
  <c r="V153" i="27"/>
  <c r="W152" i="27"/>
  <c r="V152" i="27"/>
  <c r="W151" i="27"/>
  <c r="V151" i="27"/>
  <c r="W150" i="27"/>
  <c r="V150" i="27"/>
  <c r="W149" i="27"/>
  <c r="V149" i="27"/>
  <c r="W148" i="27"/>
  <c r="V148" i="27"/>
  <c r="W147" i="27"/>
  <c r="V147" i="27"/>
  <c r="W146" i="27"/>
  <c r="V146" i="27"/>
  <c r="W145" i="27"/>
  <c r="V145" i="27"/>
  <c r="W144" i="27"/>
  <c r="V144" i="27"/>
  <c r="W143" i="27"/>
  <c r="V143" i="27"/>
  <c r="W142" i="27"/>
  <c r="V142" i="27"/>
  <c r="W141" i="27"/>
  <c r="V141" i="27"/>
  <c r="W140" i="27"/>
  <c r="V140" i="27"/>
  <c r="W139" i="27"/>
  <c r="V139" i="27"/>
  <c r="W138" i="27"/>
  <c r="V138" i="27"/>
  <c r="W137" i="27"/>
  <c r="V137" i="27"/>
  <c r="W136" i="27"/>
  <c r="V136" i="27"/>
  <c r="W135" i="27"/>
  <c r="V135" i="27"/>
  <c r="W134" i="27"/>
  <c r="V134" i="27"/>
  <c r="W133" i="27"/>
  <c r="V133" i="27"/>
  <c r="W132" i="27"/>
  <c r="V132" i="27"/>
  <c r="W131" i="27"/>
  <c r="V131" i="27"/>
  <c r="W130" i="27"/>
  <c r="V130" i="27"/>
  <c r="W129" i="27"/>
  <c r="V129" i="27"/>
  <c r="W128" i="27"/>
  <c r="V128" i="27"/>
  <c r="W127" i="27"/>
  <c r="V127" i="27"/>
  <c r="W126" i="27"/>
  <c r="V126" i="27"/>
  <c r="W125" i="27"/>
  <c r="V125" i="27"/>
  <c r="W124" i="27"/>
  <c r="V124" i="27"/>
  <c r="W123" i="27"/>
  <c r="V123" i="27"/>
  <c r="W122" i="27"/>
  <c r="V122" i="27"/>
  <c r="W121" i="27"/>
  <c r="V121" i="27"/>
  <c r="W120" i="27"/>
  <c r="V120" i="27"/>
  <c r="W119" i="27"/>
  <c r="V119" i="27"/>
  <c r="W118" i="27"/>
  <c r="V118" i="27"/>
  <c r="W117" i="27"/>
  <c r="V117" i="27"/>
  <c r="W116" i="27"/>
  <c r="V116" i="27"/>
  <c r="W115" i="27"/>
  <c r="V115" i="27"/>
  <c r="W114" i="27"/>
  <c r="V114" i="27"/>
  <c r="W113" i="27"/>
  <c r="V113" i="27"/>
  <c r="W112" i="27"/>
  <c r="V112" i="27"/>
  <c r="W111" i="27"/>
  <c r="V111" i="27"/>
  <c r="W110" i="27"/>
  <c r="V110" i="27"/>
  <c r="W109" i="27"/>
  <c r="V109" i="27"/>
  <c r="W108" i="27"/>
  <c r="V108" i="27"/>
  <c r="W107" i="27"/>
  <c r="V107" i="27"/>
  <c r="W106" i="27"/>
  <c r="V106" i="27"/>
  <c r="W105" i="27"/>
  <c r="V105" i="27"/>
  <c r="W104" i="27"/>
  <c r="V104" i="27"/>
  <c r="W103" i="27"/>
  <c r="V103" i="27"/>
  <c r="W102" i="27"/>
  <c r="V102" i="27"/>
  <c r="W101" i="27"/>
  <c r="V101" i="27"/>
  <c r="W100" i="27"/>
  <c r="V100" i="27"/>
  <c r="W99" i="27"/>
  <c r="V99" i="27"/>
  <c r="W98" i="27"/>
  <c r="V98" i="27"/>
  <c r="W97" i="27"/>
  <c r="V97" i="27"/>
  <c r="W96" i="27"/>
  <c r="V96" i="27"/>
  <c r="W95" i="27"/>
  <c r="V95" i="27"/>
  <c r="W94" i="27"/>
  <c r="V94" i="27"/>
  <c r="W93" i="27"/>
  <c r="V93" i="27"/>
  <c r="W92" i="27"/>
  <c r="V92" i="27"/>
  <c r="W91" i="27"/>
  <c r="V91" i="27"/>
  <c r="W90" i="27"/>
  <c r="V90" i="27"/>
  <c r="W89" i="27"/>
  <c r="V89" i="27"/>
  <c r="W88" i="27"/>
  <c r="V88" i="27"/>
  <c r="W87" i="27"/>
  <c r="V87" i="27"/>
  <c r="W86" i="27"/>
  <c r="V86" i="27"/>
  <c r="W85" i="27"/>
  <c r="V85" i="27"/>
  <c r="W84" i="27"/>
  <c r="V84" i="27"/>
  <c r="W83" i="27"/>
  <c r="V83" i="27"/>
  <c r="W82" i="27"/>
  <c r="V82" i="27"/>
  <c r="W81" i="27"/>
  <c r="V81" i="27"/>
  <c r="W80" i="27"/>
  <c r="V80" i="27"/>
  <c r="W79" i="27"/>
  <c r="V79" i="27"/>
  <c r="W78" i="27"/>
  <c r="V78" i="27"/>
  <c r="W77" i="27"/>
  <c r="V77" i="27"/>
  <c r="W76" i="27"/>
  <c r="V76" i="27"/>
  <c r="W75" i="27"/>
  <c r="V75" i="27"/>
  <c r="W74" i="27"/>
  <c r="V74" i="27"/>
  <c r="W73" i="27"/>
  <c r="V73" i="27"/>
  <c r="W72" i="27"/>
  <c r="V72" i="27"/>
  <c r="W71" i="27"/>
  <c r="V71" i="27"/>
  <c r="W70" i="27"/>
  <c r="V70" i="27"/>
  <c r="W69" i="27"/>
  <c r="V69" i="27"/>
  <c r="W68" i="27"/>
  <c r="V68" i="27"/>
  <c r="W67" i="27"/>
  <c r="V67" i="27"/>
  <c r="W66" i="27"/>
  <c r="V66" i="27"/>
  <c r="W65" i="27"/>
  <c r="V65" i="27"/>
  <c r="W64" i="27"/>
  <c r="V64" i="27"/>
  <c r="W63" i="27"/>
  <c r="V63" i="27"/>
  <c r="W62" i="27"/>
  <c r="V62" i="27"/>
  <c r="W61" i="27"/>
  <c r="V61" i="27"/>
  <c r="W60" i="27"/>
  <c r="V60" i="27"/>
  <c r="W59" i="27"/>
  <c r="V59" i="27"/>
  <c r="W58" i="27"/>
  <c r="V58" i="27"/>
  <c r="W57" i="27"/>
  <c r="V57" i="27"/>
  <c r="W56" i="27"/>
  <c r="V56" i="27"/>
  <c r="W55" i="27"/>
  <c r="V55" i="27"/>
  <c r="W54" i="27"/>
  <c r="V54" i="27"/>
  <c r="W53" i="27"/>
  <c r="V53" i="27"/>
  <c r="W52" i="27"/>
  <c r="V52" i="27"/>
  <c r="W51" i="27"/>
  <c r="V51" i="27"/>
  <c r="W50" i="27"/>
  <c r="V50" i="27"/>
  <c r="W49" i="27"/>
  <c r="V49" i="27"/>
  <c r="W48" i="27"/>
  <c r="V48" i="27"/>
  <c r="W47" i="27"/>
  <c r="V47" i="27"/>
  <c r="W46" i="27"/>
  <c r="V46" i="27"/>
  <c r="W45" i="27"/>
  <c r="V45" i="27"/>
  <c r="W44" i="27"/>
  <c r="V44" i="27"/>
  <c r="W43" i="27"/>
  <c r="V43" i="27"/>
  <c r="W42" i="27"/>
  <c r="V42" i="27"/>
  <c r="W41" i="27"/>
  <c r="V41" i="27"/>
  <c r="W40" i="27"/>
  <c r="V40" i="27"/>
  <c r="W39" i="27"/>
  <c r="V39" i="27"/>
  <c r="W38" i="27"/>
  <c r="V38" i="27"/>
  <c r="W37" i="27"/>
  <c r="V37" i="27"/>
  <c r="W36" i="27"/>
  <c r="V36" i="27"/>
  <c r="W35" i="27"/>
  <c r="V35" i="27"/>
  <c r="W34" i="27"/>
  <c r="V34" i="27"/>
  <c r="W33" i="27"/>
  <c r="V33" i="27"/>
  <c r="W32" i="27"/>
  <c r="V32" i="27"/>
  <c r="W31" i="27"/>
  <c r="V31" i="27"/>
  <c r="W30" i="27"/>
  <c r="V30" i="27"/>
  <c r="W29" i="27"/>
  <c r="V29" i="27"/>
  <c r="W28" i="27"/>
  <c r="V28" i="27"/>
  <c r="W27" i="27"/>
  <c r="V27" i="27"/>
  <c r="W26" i="27"/>
  <c r="V26" i="27"/>
  <c r="W25" i="27"/>
  <c r="V25" i="27"/>
  <c r="W24" i="27"/>
  <c r="V24" i="27"/>
  <c r="W23" i="27"/>
  <c r="V23" i="27"/>
  <c r="W22" i="27"/>
  <c r="V22" i="27"/>
  <c r="W21" i="27"/>
  <c r="V21" i="27"/>
  <c r="W20" i="27"/>
  <c r="V20" i="27"/>
  <c r="W19" i="27"/>
  <c r="V19" i="27"/>
  <c r="W18" i="27"/>
  <c r="V18" i="27"/>
  <c r="W17" i="27"/>
  <c r="V17" i="27"/>
  <c r="W16" i="27"/>
  <c r="V16" i="27"/>
  <c r="W15" i="27"/>
  <c r="V15" i="27"/>
  <c r="W14" i="27"/>
  <c r="V14" i="27"/>
  <c r="W13" i="27"/>
  <c r="V13" i="27"/>
  <c r="W12" i="27"/>
  <c r="V12" i="27"/>
  <c r="W11" i="27"/>
  <c r="V11" i="27"/>
  <c r="W10" i="27"/>
  <c r="V10" i="27"/>
  <c r="W9" i="27"/>
  <c r="V9" i="27"/>
  <c r="W8" i="27"/>
  <c r="V8" i="27"/>
  <c r="W7" i="27"/>
  <c r="V7" i="27"/>
  <c r="W6" i="27"/>
  <c r="V6" i="27"/>
  <c r="W5" i="27"/>
  <c r="V5" i="27"/>
  <c r="W4" i="27"/>
  <c r="V4" i="27"/>
  <c r="W3" i="27"/>
  <c r="V3" i="27"/>
  <c r="K2" i="3"/>
  <c r="P15" i="3"/>
  <c r="O15" i="3"/>
  <c r="N15" i="3"/>
  <c r="M15" i="3"/>
  <c r="L15" i="3"/>
  <c r="J15" i="3"/>
  <c r="I15" i="3"/>
  <c r="D18" i="4" s="1"/>
  <c r="H15" i="3"/>
  <c r="G15" i="3"/>
  <c r="F15" i="3"/>
  <c r="E15" i="3"/>
  <c r="P14" i="3"/>
  <c r="O14" i="3"/>
  <c r="N14" i="3"/>
  <c r="M14" i="3"/>
  <c r="L14" i="3"/>
  <c r="J14" i="3"/>
  <c r="I14" i="3"/>
  <c r="D17" i="4" s="1"/>
  <c r="H14" i="3"/>
  <c r="G14" i="3"/>
  <c r="F14" i="3"/>
  <c r="E14" i="3"/>
  <c r="P13" i="3"/>
  <c r="O13" i="3"/>
  <c r="N13" i="3"/>
  <c r="M13" i="3"/>
  <c r="L13" i="3"/>
  <c r="J13" i="3"/>
  <c r="I13" i="3"/>
  <c r="D16" i="4" s="1"/>
  <c r="H13" i="3"/>
  <c r="G13" i="3"/>
  <c r="F13" i="3"/>
  <c r="E13" i="3"/>
  <c r="P12" i="3"/>
  <c r="O12" i="3"/>
  <c r="N12" i="3"/>
  <c r="M12" i="3"/>
  <c r="L12" i="3"/>
  <c r="J12" i="3"/>
  <c r="I12" i="3"/>
  <c r="D15" i="4" s="1"/>
  <c r="H12" i="3"/>
  <c r="G12" i="3"/>
  <c r="F12" i="3"/>
  <c r="E12" i="3"/>
  <c r="P11" i="3"/>
  <c r="O11" i="3"/>
  <c r="N11" i="3"/>
  <c r="M11" i="3"/>
  <c r="L11" i="3"/>
  <c r="J11" i="3"/>
  <c r="I11" i="3"/>
  <c r="D14" i="4" s="1"/>
  <c r="H11" i="3"/>
  <c r="G11" i="3"/>
  <c r="F11" i="3"/>
  <c r="E11" i="3"/>
  <c r="P10" i="3"/>
  <c r="O10" i="3"/>
  <c r="N10" i="3"/>
  <c r="M10" i="3"/>
  <c r="L10" i="3"/>
  <c r="J10" i="3"/>
  <c r="I10" i="3"/>
  <c r="D13" i="4" s="1"/>
  <c r="H10" i="3"/>
  <c r="G10" i="3"/>
  <c r="F10" i="3"/>
  <c r="E10" i="3"/>
  <c r="P9" i="3"/>
  <c r="O9" i="3"/>
  <c r="N9" i="3"/>
  <c r="M9" i="3"/>
  <c r="L9" i="3"/>
  <c r="J9" i="3"/>
  <c r="I9" i="3"/>
  <c r="D12" i="4" s="1"/>
  <c r="H9" i="3"/>
  <c r="G9" i="3"/>
  <c r="F9" i="3"/>
  <c r="E9" i="3"/>
  <c r="P8" i="3"/>
  <c r="O8" i="3"/>
  <c r="N8" i="3"/>
  <c r="M8" i="3"/>
  <c r="L8" i="3"/>
  <c r="J8" i="3"/>
  <c r="I8" i="3"/>
  <c r="D11" i="4" s="1"/>
  <c r="H8" i="3"/>
  <c r="G8" i="3"/>
  <c r="F8" i="3"/>
  <c r="E8" i="3"/>
  <c r="P7" i="3"/>
  <c r="O7" i="3"/>
  <c r="N7" i="3"/>
  <c r="M7" i="3"/>
  <c r="L7" i="3"/>
  <c r="J7" i="3"/>
  <c r="I7" i="3"/>
  <c r="D10" i="4" s="1"/>
  <c r="H7" i="3"/>
  <c r="G7" i="3"/>
  <c r="F7" i="3"/>
  <c r="E7" i="3"/>
  <c r="P6" i="3"/>
  <c r="O6" i="3"/>
  <c r="N6" i="3"/>
  <c r="M6" i="3"/>
  <c r="L6" i="3"/>
  <c r="J6" i="3"/>
  <c r="I6" i="3"/>
  <c r="D9" i="4" s="1"/>
  <c r="H6" i="3"/>
  <c r="G6" i="3"/>
  <c r="F6" i="3"/>
  <c r="E6" i="3"/>
  <c r="P5" i="3"/>
  <c r="O5" i="3"/>
  <c r="N5" i="3"/>
  <c r="M5" i="3"/>
  <c r="L5" i="3"/>
  <c r="J5" i="3"/>
  <c r="I5" i="3"/>
  <c r="H5" i="3"/>
  <c r="G5" i="3"/>
  <c r="F5" i="3"/>
  <c r="E5" i="3"/>
  <c r="P4" i="3"/>
  <c r="O4" i="3"/>
  <c r="N4" i="3"/>
  <c r="M4" i="3"/>
  <c r="L4" i="3"/>
  <c r="J4" i="3"/>
  <c r="I4" i="3"/>
  <c r="D7" i="4" s="1"/>
  <c r="H4" i="3"/>
  <c r="G4" i="3"/>
  <c r="F4" i="3"/>
  <c r="E4" i="3"/>
  <c r="P3" i="3"/>
  <c r="O3" i="3"/>
  <c r="N3" i="3"/>
  <c r="M3" i="3"/>
  <c r="L3" i="3"/>
  <c r="J3" i="3"/>
  <c r="I3" i="3"/>
  <c r="D6" i="4" s="1"/>
  <c r="H3" i="3"/>
  <c r="G3" i="3"/>
  <c r="F3" i="3"/>
  <c r="E3" i="3"/>
  <c r="E2" i="3"/>
  <c r="F2" i="3"/>
  <c r="G2" i="3"/>
  <c r="H2" i="3"/>
  <c r="I2" i="3"/>
  <c r="J2" i="3"/>
  <c r="L2" i="3"/>
  <c r="M2" i="3"/>
  <c r="N2" i="3"/>
  <c r="O2" i="3"/>
  <c r="P2" i="3"/>
  <c r="W2" i="27"/>
  <c r="V2" i="27"/>
  <c r="B2" i="3"/>
  <c r="D1" i="4" s="1"/>
  <c r="A2" i="6" l="1" a="1"/>
  <c r="A2" i="6" s="1"/>
  <c r="D8" i="4"/>
  <c r="C19" i="4"/>
  <c r="D19" i="4"/>
  <c r="E19" i="4"/>
  <c r="F5" i="4"/>
  <c r="H5" i="4"/>
  <c r="G5" i="4"/>
  <c r="A2" i="4"/>
  <c r="C2" i="4"/>
  <c r="F7" i="4"/>
  <c r="E11" i="4"/>
  <c r="E8" i="4"/>
  <c r="E18" i="4"/>
  <c r="C7" i="4"/>
  <c r="F13" i="4"/>
  <c r="H15" i="4"/>
  <c r="G15" i="4"/>
  <c r="B16" i="4"/>
  <c r="B13" i="4"/>
  <c r="F14" i="4"/>
  <c r="G12" i="4"/>
  <c r="F11" i="4"/>
  <c r="E16" i="4"/>
  <c r="G11" i="4"/>
  <c r="C10" i="4"/>
  <c r="F16" i="4"/>
  <c r="G17" i="4"/>
  <c r="H7" i="4"/>
  <c r="E10" i="4"/>
  <c r="B6" i="4"/>
  <c r="C5" i="4"/>
  <c r="B5" i="4"/>
  <c r="H14" i="4"/>
  <c r="E17" i="4"/>
  <c r="D5" i="4"/>
  <c r="F10" i="4"/>
  <c r="C15" i="4"/>
  <c r="H11" i="4"/>
  <c r="H8" i="4"/>
  <c r="G8" i="4"/>
  <c r="B7" i="4"/>
  <c r="B9" i="4"/>
  <c r="F18" i="4"/>
  <c r="E5" i="4"/>
  <c r="C18" i="4"/>
  <c r="G6" i="4"/>
  <c r="F15" i="4"/>
  <c r="C11" i="4"/>
  <c r="F6" i="4"/>
  <c r="G9" i="4"/>
  <c r="C8" i="4"/>
  <c r="B17" i="4"/>
  <c r="C16" i="4"/>
  <c r="B12" i="4"/>
  <c r="C6" i="4"/>
  <c r="F8" i="4"/>
  <c r="H10" i="4"/>
  <c r="F12" i="4"/>
  <c r="C17" i="4"/>
  <c r="F9" i="4"/>
  <c r="E7" i="4"/>
  <c r="G18" i="4"/>
  <c r="G13" i="4"/>
  <c r="C9" i="4"/>
  <c r="C12" i="4"/>
  <c r="E9" i="4"/>
  <c r="G14" i="4"/>
  <c r="C13" i="4"/>
  <c r="H16" i="4"/>
  <c r="F17" i="4"/>
  <c r="E14" i="4"/>
  <c r="H12" i="4"/>
  <c r="B15" i="4"/>
  <c r="B8" i="4"/>
  <c r="B10" i="4"/>
  <c r="E6" i="4"/>
  <c r="B11" i="4"/>
  <c r="B18" i="4"/>
  <c r="H13" i="4"/>
  <c r="E13" i="4"/>
  <c r="B14" i="4"/>
  <c r="H6" i="4"/>
  <c r="E15" i="4"/>
  <c r="H9" i="4"/>
  <c r="H18" i="4"/>
  <c r="H17" i="4"/>
  <c r="G16" i="4"/>
  <c r="C14" i="4"/>
  <c r="E12" i="4"/>
  <c r="G10" i="4"/>
  <c r="G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<sst xmlns="http://schemas.openxmlformats.org/spreadsheetml/2006/main" count="2913" uniqueCount="790">
  <si>
    <t>渡辺製材所</t>
    <phoneticPr fontId="1"/>
  </si>
  <si>
    <t>岡田電気産業</t>
    <rPh sb="0" eb="2">
      <t>オカダ</t>
    </rPh>
    <rPh sb="2" eb="4">
      <t>デンキ</t>
    </rPh>
    <rPh sb="4" eb="6">
      <t>サンギョウ</t>
    </rPh>
    <phoneticPr fontId="1"/>
  </si>
  <si>
    <t>ミラフォーム</t>
    <phoneticPr fontId="1"/>
  </si>
  <si>
    <t>材料コード</t>
    <phoneticPr fontId="1"/>
  </si>
  <si>
    <t>名称</t>
    <phoneticPr fontId="1"/>
  </si>
  <si>
    <t>規格</t>
    <phoneticPr fontId="1"/>
  </si>
  <si>
    <t>単位</t>
    <phoneticPr fontId="1"/>
  </si>
  <si>
    <t>納品日</t>
    <phoneticPr fontId="1"/>
  </si>
  <si>
    <t>連絡書</t>
    <rPh sb="0" eb="2">
      <t>レンラク</t>
    </rPh>
    <rPh sb="2" eb="3">
      <t>ショ</t>
    </rPh>
    <phoneticPr fontId="1"/>
  </si>
  <si>
    <t xml:space="preserve"> Date</t>
  </si>
  <si>
    <t>No.</t>
    <phoneticPr fontId="1"/>
  </si>
  <si>
    <t>/</t>
    <phoneticPr fontId="1"/>
  </si>
  <si>
    <t>件名</t>
    <rPh sb="0" eb="2">
      <t>ケンメイ</t>
    </rPh>
    <phoneticPr fontId="1"/>
  </si>
  <si>
    <t>規格</t>
    <rPh sb="0" eb="2">
      <t>キカク</t>
    </rPh>
    <phoneticPr fontId="1"/>
  </si>
  <si>
    <t>午前中</t>
    <rPh sb="0" eb="3">
      <t>ゴゼンチュウ</t>
    </rPh>
    <phoneticPr fontId="1"/>
  </si>
  <si>
    <t>納品場所</t>
    <rPh sb="2" eb="4">
      <t>バショ</t>
    </rPh>
    <phoneticPr fontId="1"/>
  </si>
  <si>
    <t>様</t>
    <rPh sb="0" eb="1">
      <t>サマ</t>
    </rPh>
    <phoneticPr fontId="1"/>
  </si>
  <si>
    <t>作業場</t>
    <rPh sb="0" eb="3">
      <t>サギョウバ</t>
    </rPh>
    <phoneticPr fontId="1"/>
  </si>
  <si>
    <t>納品お願いします</t>
    <rPh sb="0" eb="2">
      <t>ノウヒン</t>
    </rPh>
    <rPh sb="3" eb="4">
      <t>ネガ</t>
    </rPh>
    <phoneticPr fontId="1"/>
  </si>
  <si>
    <t>□</t>
    <phoneticPr fontId="1"/>
  </si>
  <si>
    <t>発注日</t>
    <rPh sb="0" eb="3">
      <t>ハッチュウビ</t>
    </rPh>
    <phoneticPr fontId="1"/>
  </si>
  <si>
    <t>階</t>
    <rPh sb="0" eb="1">
      <t>カイ</t>
    </rPh>
    <phoneticPr fontId="1"/>
  </si>
  <si>
    <t>発注</t>
    <rPh sb="0" eb="2">
      <t>ハッチュウ</t>
    </rPh>
    <phoneticPr fontId="1"/>
  </si>
  <si>
    <t>材料ｺｰﾄﾞ</t>
    <phoneticPr fontId="1"/>
  </si>
  <si>
    <t>発注業者</t>
    <rPh sb="0" eb="2">
      <t>ハッチュウ</t>
    </rPh>
    <rPh sb="2" eb="4">
      <t>ギョウシャ</t>
    </rPh>
    <phoneticPr fontId="1"/>
  </si>
  <si>
    <t>遣り方用　貫</t>
    <rPh sb="0" eb="1">
      <t>ヤ</t>
    </rPh>
    <rPh sb="2" eb="3">
      <t>カタ</t>
    </rPh>
    <rPh sb="3" eb="4">
      <t>ヨウ</t>
    </rPh>
    <rPh sb="5" eb="6">
      <t>ヌキ</t>
    </rPh>
    <phoneticPr fontId="1"/>
  </si>
  <si>
    <t>遣り方用　杭</t>
    <rPh sb="0" eb="1">
      <t>ヤ</t>
    </rPh>
    <rPh sb="2" eb="3">
      <t>カタ</t>
    </rPh>
    <rPh sb="3" eb="4">
      <t>ヨウ</t>
    </rPh>
    <rPh sb="5" eb="6">
      <t>クイ</t>
    </rPh>
    <phoneticPr fontId="1"/>
  </si>
  <si>
    <t>リモコンコード</t>
    <phoneticPr fontId="1"/>
  </si>
  <si>
    <t>レベルプレート</t>
    <phoneticPr fontId="1"/>
  </si>
  <si>
    <t>ｽﾃﾝﾚｽ装飾柱受</t>
    <rPh sb="5" eb="7">
      <t>ソウショク</t>
    </rPh>
    <rPh sb="7" eb="8">
      <t>ハシラ</t>
    </rPh>
    <rPh sb="8" eb="9">
      <t>ウケ</t>
    </rPh>
    <phoneticPr fontId="1"/>
  </si>
  <si>
    <t>オメガ丸座金70Ⅱ</t>
    <rPh sb="3" eb="6">
      <t>マルザガネ</t>
    </rPh>
    <phoneticPr fontId="1"/>
  </si>
  <si>
    <t>破風・鼻隠し</t>
    <rPh sb="0" eb="2">
      <t>ハフ</t>
    </rPh>
    <rPh sb="3" eb="5">
      <t>ハナカク</t>
    </rPh>
    <phoneticPr fontId="1"/>
  </si>
  <si>
    <t>鼻隠し（水上側）</t>
    <rPh sb="0" eb="2">
      <t>ハナカク</t>
    </rPh>
    <rPh sb="4" eb="5">
      <t>ミズ</t>
    </rPh>
    <rPh sb="5" eb="6">
      <t>カミ</t>
    </rPh>
    <rPh sb="6" eb="7">
      <t>ガワ</t>
    </rPh>
    <phoneticPr fontId="1"/>
  </si>
  <si>
    <t>広小舞・登淀</t>
    <rPh sb="0" eb="3">
      <t>ヒロコマイ</t>
    </rPh>
    <rPh sb="4" eb="5">
      <t>ノボ</t>
    </rPh>
    <rPh sb="5" eb="6">
      <t>ヨド</t>
    </rPh>
    <phoneticPr fontId="1"/>
  </si>
  <si>
    <t>片うす</t>
    <rPh sb="0" eb="1">
      <t>カタ</t>
    </rPh>
    <phoneticPr fontId="1"/>
  </si>
  <si>
    <t>登り淀</t>
    <rPh sb="0" eb="1">
      <t>ノボル</t>
    </rPh>
    <rPh sb="2" eb="3">
      <t>ヨド</t>
    </rPh>
    <phoneticPr fontId="1"/>
  </si>
  <si>
    <t>袖瓦下地</t>
    <rPh sb="0" eb="2">
      <t>ソデガワラ</t>
    </rPh>
    <rPh sb="2" eb="4">
      <t>シタジ</t>
    </rPh>
    <phoneticPr fontId="1"/>
  </si>
  <si>
    <t>小屋筋かい</t>
    <rPh sb="0" eb="2">
      <t>コヤ</t>
    </rPh>
    <rPh sb="2" eb="3">
      <t>スジ</t>
    </rPh>
    <phoneticPr fontId="1"/>
  </si>
  <si>
    <t>杉 1ト 13’×30×05</t>
    <rPh sb="0" eb="1">
      <t>スギ</t>
    </rPh>
    <phoneticPr fontId="1"/>
  </si>
  <si>
    <t>4尺</t>
    <rPh sb="1" eb="2">
      <t>シャク</t>
    </rPh>
    <phoneticPr fontId="1"/>
  </si>
  <si>
    <t>t15　3’×6'</t>
    <phoneticPr fontId="1"/>
  </si>
  <si>
    <t>t30　3’×6'</t>
    <phoneticPr fontId="1"/>
  </si>
  <si>
    <t>UC-25-50A</t>
    <phoneticPr fontId="1"/>
  </si>
  <si>
    <t>416-951-A　24～32</t>
    <phoneticPr fontId="1"/>
  </si>
  <si>
    <t>416-951-C　穴なし</t>
    <rPh sb="10" eb="11">
      <t>アナ</t>
    </rPh>
    <phoneticPr fontId="1"/>
  </si>
  <si>
    <t>KP-L102</t>
    <phoneticPr fontId="1"/>
  </si>
  <si>
    <t>KPK-N105</t>
    <phoneticPr fontId="1"/>
  </si>
  <si>
    <t>1mm</t>
    <phoneticPr fontId="1"/>
  </si>
  <si>
    <t>3mm</t>
    <phoneticPr fontId="1"/>
  </si>
  <si>
    <t>SH-90角</t>
    <rPh sb="5" eb="6">
      <t>カク</t>
    </rPh>
    <phoneticPr fontId="1"/>
  </si>
  <si>
    <t>M12　L90mm</t>
    <phoneticPr fontId="1"/>
  </si>
  <si>
    <t>丁</t>
    <rPh sb="0" eb="1">
      <t>チョウ</t>
    </rPh>
    <phoneticPr fontId="1"/>
  </si>
  <si>
    <t>枚</t>
    <rPh sb="0" eb="1">
      <t>マイ</t>
    </rPh>
    <phoneticPr fontId="1"/>
  </si>
  <si>
    <t>箱</t>
    <rPh sb="0" eb="1">
      <t>ハコ</t>
    </rPh>
    <phoneticPr fontId="1"/>
  </si>
  <si>
    <t>個</t>
    <rPh sb="0" eb="1">
      <t>コ</t>
    </rPh>
    <phoneticPr fontId="1"/>
  </si>
  <si>
    <t>本</t>
    <rPh sb="0" eb="1">
      <t>ホン</t>
    </rPh>
    <phoneticPr fontId="1"/>
  </si>
  <si>
    <t>担当者</t>
    <rPh sb="0" eb="3">
      <t>タントウシャ</t>
    </rPh>
    <phoneticPr fontId="1"/>
  </si>
  <si>
    <t>大槻</t>
    <rPh sb="0" eb="2">
      <t>オオツキ</t>
    </rPh>
    <phoneticPr fontId="1"/>
  </si>
  <si>
    <t>ポーチ屋根</t>
    <rPh sb="3" eb="5">
      <t>ヤネ</t>
    </rPh>
    <phoneticPr fontId="1"/>
  </si>
  <si>
    <t>金辰商事</t>
    <rPh sb="0" eb="4">
      <t>カネタツショウジ</t>
    </rPh>
    <phoneticPr fontId="1"/>
  </si>
  <si>
    <t>内海</t>
    <rPh sb="0" eb="2">
      <t>ウツミ</t>
    </rPh>
    <phoneticPr fontId="1"/>
  </si>
  <si>
    <t>タカカツ建材</t>
    <rPh sb="4" eb="6">
      <t>ケンザイ</t>
    </rPh>
    <phoneticPr fontId="1"/>
  </si>
  <si>
    <t>鈴木</t>
    <rPh sb="0" eb="2">
      <t>スズキ</t>
    </rPh>
    <phoneticPr fontId="1"/>
  </si>
  <si>
    <t>三浦金物商会</t>
    <rPh sb="0" eb="4">
      <t>ミウラカナモノ</t>
    </rPh>
    <rPh sb="4" eb="6">
      <t>ショウカイ</t>
    </rPh>
    <phoneticPr fontId="1"/>
  </si>
  <si>
    <t>サッシ　LIXIL</t>
    <phoneticPr fontId="1"/>
  </si>
  <si>
    <t>透湿防水シート</t>
    <rPh sb="0" eb="2">
      <t>トウシツ</t>
    </rPh>
    <rPh sb="2" eb="4">
      <t>ボウスイ</t>
    </rPh>
    <phoneticPr fontId="1"/>
  </si>
  <si>
    <t>外部胴縁</t>
    <rPh sb="0" eb="4">
      <t>ガイブドウブチ</t>
    </rPh>
    <phoneticPr fontId="1"/>
  </si>
  <si>
    <t>野縁　軒天下地</t>
    <rPh sb="0" eb="1">
      <t>ノ</t>
    </rPh>
    <rPh sb="1" eb="2">
      <t>フチ</t>
    </rPh>
    <rPh sb="3" eb="5">
      <t>ノキテン</t>
    </rPh>
    <rPh sb="5" eb="7">
      <t>シタジ</t>
    </rPh>
    <phoneticPr fontId="1"/>
  </si>
  <si>
    <t>外部下地</t>
    <rPh sb="0" eb="2">
      <t>ガイブ</t>
    </rPh>
    <rPh sb="2" eb="4">
      <t>シタジ</t>
    </rPh>
    <phoneticPr fontId="1"/>
  </si>
  <si>
    <t>ﾀﾞｲﾗｲﾄMS（外部）</t>
    <rPh sb="10" eb="11">
      <t>ブ</t>
    </rPh>
    <phoneticPr fontId="1"/>
  </si>
  <si>
    <t>ﾀﾞｲﾗｲﾄMS（外部）</t>
    <phoneticPr fontId="1"/>
  </si>
  <si>
    <t>ケイカル板　無孔</t>
    <rPh sb="4" eb="5">
      <t>イタ</t>
    </rPh>
    <rPh sb="6" eb="8">
      <t>ムコウ</t>
    </rPh>
    <phoneticPr fontId="1"/>
  </si>
  <si>
    <t>ケイカル板　有孔</t>
    <rPh sb="4" eb="5">
      <t>イタ</t>
    </rPh>
    <rPh sb="6" eb="7">
      <t>ユウ</t>
    </rPh>
    <rPh sb="7" eb="8">
      <t>アナ</t>
    </rPh>
    <phoneticPr fontId="1"/>
  </si>
  <si>
    <t>ネダレス　実なし</t>
    <rPh sb="5" eb="6">
      <t>ジツ</t>
    </rPh>
    <phoneticPr fontId="1"/>
  </si>
  <si>
    <t>断熱材受金具</t>
    <rPh sb="0" eb="3">
      <t>ダンネツザイ</t>
    </rPh>
    <rPh sb="3" eb="4">
      <t>ウケ</t>
    </rPh>
    <rPh sb="4" eb="6">
      <t>カナグ</t>
    </rPh>
    <phoneticPr fontId="1"/>
  </si>
  <si>
    <t>t12　3’×6'</t>
    <phoneticPr fontId="1"/>
  </si>
  <si>
    <t>t9　3’×6’</t>
    <phoneticPr fontId="1"/>
  </si>
  <si>
    <t>t9　3’×10’</t>
    <phoneticPr fontId="1"/>
  </si>
  <si>
    <t>t6　3’×6’</t>
    <phoneticPr fontId="1"/>
  </si>
  <si>
    <t>t24　3’×6’</t>
    <phoneticPr fontId="1"/>
  </si>
  <si>
    <t>t50　3’×6’</t>
    <phoneticPr fontId="1"/>
  </si>
  <si>
    <t>t65　3’×6’</t>
    <phoneticPr fontId="1"/>
  </si>
  <si>
    <t>熱源配管目地ｿｹｯﾄ</t>
    <rPh sb="0" eb="2">
      <t>ネツゲン</t>
    </rPh>
    <rPh sb="2" eb="4">
      <t>ハイカン</t>
    </rPh>
    <rPh sb="4" eb="6">
      <t>メジ</t>
    </rPh>
    <phoneticPr fontId="1"/>
  </si>
  <si>
    <t>オールアンカー</t>
    <phoneticPr fontId="1"/>
  </si>
  <si>
    <t>ﾔﾈｼﾀﾎﾞｰﾄﾞ</t>
    <phoneticPr fontId="1"/>
  </si>
  <si>
    <t>ビルボード</t>
    <phoneticPr fontId="1"/>
  </si>
  <si>
    <t>ﾋﾞﾙﾎﾞｰﾄﾞ有り</t>
    <rPh sb="8" eb="9">
      <t>アリ</t>
    </rPh>
    <phoneticPr fontId="1"/>
  </si>
  <si>
    <t>ﾋﾞﾙﾎﾞｰﾄﾞ無し</t>
    <rPh sb="8" eb="9">
      <t>ナ</t>
    </rPh>
    <phoneticPr fontId="1"/>
  </si>
  <si>
    <t>（鋼板屋根）</t>
    <rPh sb="1" eb="3">
      <t>コウハン</t>
    </rPh>
    <rPh sb="3" eb="5">
      <t>ヤネ</t>
    </rPh>
    <phoneticPr fontId="1"/>
  </si>
  <si>
    <t>（瓦屋根）</t>
    <rPh sb="1" eb="2">
      <t>カワラ</t>
    </rPh>
    <rPh sb="2" eb="4">
      <t>ヤネ</t>
    </rPh>
    <phoneticPr fontId="1"/>
  </si>
  <si>
    <t>根太掛け</t>
    <rPh sb="0" eb="3">
      <t>ネダカ</t>
    </rPh>
    <phoneticPr fontId="1"/>
  </si>
  <si>
    <t>根太</t>
    <phoneticPr fontId="1"/>
  </si>
  <si>
    <t>バルコニー</t>
    <phoneticPr fontId="1"/>
  </si>
  <si>
    <t>壁下地・入隅用・天井吊木</t>
    <phoneticPr fontId="1"/>
  </si>
  <si>
    <t>胴縁</t>
    <rPh sb="0" eb="2">
      <t>ドウブチ</t>
    </rPh>
    <phoneticPr fontId="1"/>
  </si>
  <si>
    <t>野縁　</t>
    <rPh sb="0" eb="2">
      <t>ノブチ</t>
    </rPh>
    <phoneticPr fontId="1"/>
  </si>
  <si>
    <t>天井下地</t>
    <phoneticPr fontId="1"/>
  </si>
  <si>
    <t>2F</t>
    <phoneticPr fontId="1"/>
  </si>
  <si>
    <t>ネダレス　ｽﾍﾟｰｻｰ</t>
    <phoneticPr fontId="1"/>
  </si>
  <si>
    <t>熱源配管目地ﾊﾟｯｷﾝ</t>
    <rPh sb="0" eb="2">
      <t>ネツゲン</t>
    </rPh>
    <rPh sb="2" eb="4">
      <t>ハイカン</t>
    </rPh>
    <rPh sb="4" eb="6">
      <t>メジ</t>
    </rPh>
    <phoneticPr fontId="1"/>
  </si>
  <si>
    <t>基礎ﾊﾟｯｷﾝロング</t>
    <rPh sb="0" eb="2">
      <t>キソ</t>
    </rPh>
    <phoneticPr fontId="1"/>
  </si>
  <si>
    <t>気密ﾊﾟｯｷﾝロング</t>
    <rPh sb="0" eb="2">
      <t>キミツ</t>
    </rPh>
    <phoneticPr fontId="1"/>
  </si>
  <si>
    <t>式</t>
    <rPh sb="0" eb="1">
      <t>シキ</t>
    </rPh>
    <phoneticPr fontId="1"/>
  </si>
  <si>
    <t>束</t>
    <rPh sb="0" eb="1">
      <t>タバ</t>
    </rPh>
    <phoneticPr fontId="1"/>
  </si>
  <si>
    <t>岡田電気産業</t>
    <rPh sb="0" eb="4">
      <t>オカダデンキ</t>
    </rPh>
    <rPh sb="4" eb="6">
      <t>サンギョウ</t>
    </rPh>
    <phoneticPr fontId="1"/>
  </si>
  <si>
    <t>ﾀｶｶﾂ建材　ﾌﾟﾚｶｯﾄ</t>
    <rPh sb="4" eb="6">
      <t>ケンザイ</t>
    </rPh>
    <phoneticPr fontId="1"/>
  </si>
  <si>
    <t>杉田エース</t>
    <rPh sb="0" eb="2">
      <t>スギタ</t>
    </rPh>
    <phoneticPr fontId="1"/>
  </si>
  <si>
    <t>ｹｰｽ</t>
    <phoneticPr fontId="1"/>
  </si>
  <si>
    <t>現場</t>
    <rPh sb="0" eb="2">
      <t>ゲンバ</t>
    </rPh>
    <phoneticPr fontId="1"/>
  </si>
  <si>
    <t>までに</t>
    <phoneticPr fontId="1"/>
  </si>
  <si>
    <t>事務所</t>
    <rPh sb="0" eb="3">
      <t>ジムショ</t>
    </rPh>
    <phoneticPr fontId="1"/>
  </si>
  <si>
    <t>バラOK</t>
    <phoneticPr fontId="1"/>
  </si>
  <si>
    <t>屋根</t>
    <rPh sb="0" eb="2">
      <t>ヤネ</t>
    </rPh>
    <phoneticPr fontId="1"/>
  </si>
  <si>
    <t>O.S.S工業</t>
    <rPh sb="5" eb="7">
      <t>コウギョウ</t>
    </rPh>
    <phoneticPr fontId="1"/>
  </si>
  <si>
    <t>2重貼り・2階床</t>
    <rPh sb="1" eb="2">
      <t>ジュウ</t>
    </rPh>
    <rPh sb="2" eb="3">
      <t>ハ</t>
    </rPh>
    <rPh sb="6" eb="7">
      <t>カイ</t>
    </rPh>
    <rPh sb="7" eb="8">
      <t>ユカ</t>
    </rPh>
    <phoneticPr fontId="1"/>
  </si>
  <si>
    <t>1階床</t>
    <rPh sb="1" eb="2">
      <t>カイ</t>
    </rPh>
    <rPh sb="2" eb="3">
      <t>ユカ</t>
    </rPh>
    <phoneticPr fontId="1"/>
  </si>
  <si>
    <t>ｼﾞｮｲﾝﾄ軒天下地</t>
    <rPh sb="6" eb="10">
      <t>ノキテンシタジ</t>
    </rPh>
    <phoneticPr fontId="1"/>
  </si>
  <si>
    <t>外壁金具止め</t>
    <rPh sb="0" eb="2">
      <t>ガイヘキ</t>
    </rPh>
    <rPh sb="2" eb="4">
      <t>カナグ</t>
    </rPh>
    <rPh sb="4" eb="5">
      <t>ド</t>
    </rPh>
    <phoneticPr fontId="1"/>
  </si>
  <si>
    <t>9入/束</t>
    <rPh sb="1" eb="2">
      <t>イ</t>
    </rPh>
    <rPh sb="3" eb="4">
      <t>ソク</t>
    </rPh>
    <phoneticPr fontId="1"/>
  </si>
  <si>
    <t>12入/束</t>
    <rPh sb="2" eb="3">
      <t>イ</t>
    </rPh>
    <rPh sb="4" eb="5">
      <t>ソク</t>
    </rPh>
    <phoneticPr fontId="1"/>
  </si>
  <si>
    <t>1F</t>
    <phoneticPr fontId="1"/>
  </si>
  <si>
    <t>胴縁（追加）</t>
    <rPh sb="0" eb="2">
      <t>ドウブチ</t>
    </rPh>
    <rPh sb="3" eb="5">
      <t>ツイカ</t>
    </rPh>
    <phoneticPr fontId="1"/>
  </si>
  <si>
    <t>野縁（追加）</t>
    <rPh sb="0" eb="2">
      <t>ノブチ</t>
    </rPh>
    <rPh sb="3" eb="5">
      <t>ツイカ</t>
    </rPh>
    <phoneticPr fontId="1"/>
  </si>
  <si>
    <t>午前中（早め）</t>
    <rPh sb="0" eb="3">
      <t>ゴゼンチュウ</t>
    </rPh>
    <rPh sb="4" eb="5">
      <t>ハヤ</t>
    </rPh>
    <phoneticPr fontId="1"/>
  </si>
  <si>
    <t>発注予定日</t>
    <rPh sb="0" eb="2">
      <t>ハッチュウ</t>
    </rPh>
    <rPh sb="2" eb="5">
      <t>ヨテイビ</t>
    </rPh>
    <phoneticPr fontId="1"/>
  </si>
  <si>
    <t>業者コード</t>
    <rPh sb="0" eb="2">
      <t>ギョウシャ</t>
    </rPh>
    <phoneticPr fontId="1"/>
  </si>
  <si>
    <t>WATANABE</t>
    <phoneticPr fontId="1"/>
  </si>
  <si>
    <t>OKADA</t>
    <phoneticPr fontId="1"/>
  </si>
  <si>
    <t>KANETATSU</t>
    <phoneticPr fontId="1"/>
  </si>
  <si>
    <t>MIURA</t>
    <phoneticPr fontId="1"/>
  </si>
  <si>
    <t>TAKAKATSUP</t>
    <phoneticPr fontId="1"/>
  </si>
  <si>
    <t>TAKAKATSUK</t>
    <phoneticPr fontId="1"/>
  </si>
  <si>
    <t>SUGITA</t>
    <phoneticPr fontId="1"/>
  </si>
  <si>
    <t>OSS</t>
    <phoneticPr fontId="1"/>
  </si>
  <si>
    <t>数量</t>
    <phoneticPr fontId="1"/>
  </si>
  <si>
    <t>在庫</t>
    <rPh sb="0" eb="2">
      <t>ザイコ</t>
    </rPh>
    <phoneticPr fontId="1"/>
  </si>
  <si>
    <t>納品備考</t>
    <rPh sb="2" eb="4">
      <t>ビコウ</t>
    </rPh>
    <phoneticPr fontId="1"/>
  </si>
  <si>
    <t>発注先</t>
    <rPh sb="0" eb="2">
      <t>ハッチュウ</t>
    </rPh>
    <rPh sb="2" eb="3">
      <t>サキ</t>
    </rPh>
    <phoneticPr fontId="1"/>
  </si>
  <si>
    <t>プレカット材</t>
    <rPh sb="5" eb="6">
      <t>ザイ</t>
    </rPh>
    <phoneticPr fontId="1"/>
  </si>
  <si>
    <t>1便目：床組材・金物他</t>
    <rPh sb="1" eb="3">
      <t>ビンメ</t>
    </rPh>
    <rPh sb="4" eb="5">
      <t>ユカ</t>
    </rPh>
    <rPh sb="5" eb="6">
      <t>クミ</t>
    </rPh>
    <rPh sb="6" eb="7">
      <t>ザイ</t>
    </rPh>
    <rPh sb="8" eb="10">
      <t>カナモノ</t>
    </rPh>
    <rPh sb="10" eb="11">
      <t>ホカ</t>
    </rPh>
    <phoneticPr fontId="1"/>
  </si>
  <si>
    <t>元ｼｰﾄ行番号</t>
    <phoneticPr fontId="1"/>
  </si>
  <si>
    <t>○</t>
  </si>
  <si>
    <t>×</t>
  </si>
  <si>
    <t>元番号</t>
    <rPh sb="0" eb="1">
      <t>モト</t>
    </rPh>
    <rPh sb="1" eb="3">
      <t>バンゴウ</t>
    </rPh>
    <phoneticPr fontId="1"/>
  </si>
  <si>
    <t>※上記　</t>
    <rPh sb="1" eb="3">
      <t>ジョウキ</t>
    </rPh>
    <phoneticPr fontId="1"/>
  </si>
  <si>
    <t>新築工事</t>
    <phoneticPr fontId="1"/>
  </si>
  <si>
    <t>窓枠　LIXIL</t>
    <rPh sb="0" eb="2">
      <t>マドワク</t>
    </rPh>
    <phoneticPr fontId="1"/>
  </si>
  <si>
    <t>ﾀﾞｲﾗｲﾄMU（内部）</t>
    <rPh sb="10" eb="11">
      <t>ブ</t>
    </rPh>
    <phoneticPr fontId="1"/>
  </si>
  <si>
    <t>壁　石膏ﾎﾞｰﾄﾞ</t>
    <rPh sb="0" eb="1">
      <t>カベ</t>
    </rPh>
    <rPh sb="2" eb="4">
      <t>セッコウ</t>
    </rPh>
    <phoneticPr fontId="1"/>
  </si>
  <si>
    <t>壁　石膏ﾎﾞｰﾄﾞ（追加）</t>
    <rPh sb="0" eb="1">
      <t>カベ</t>
    </rPh>
    <rPh sb="2" eb="4">
      <t>セッコウ</t>
    </rPh>
    <rPh sb="10" eb="12">
      <t>ツイカ</t>
    </rPh>
    <phoneticPr fontId="1"/>
  </si>
  <si>
    <t>天井　石膏ﾎﾞｰﾄﾞ</t>
    <rPh sb="0" eb="2">
      <t>テンジョウ</t>
    </rPh>
    <rPh sb="3" eb="5">
      <t>セッコウ</t>
    </rPh>
    <phoneticPr fontId="1"/>
  </si>
  <si>
    <t>ネオマフォーム</t>
    <phoneticPr fontId="1"/>
  </si>
  <si>
    <t>Mクロス</t>
    <phoneticPr fontId="1"/>
  </si>
  <si>
    <t>t105 L2,740  W395</t>
    <phoneticPr fontId="1"/>
  </si>
  <si>
    <t>t105 L2,740  W430</t>
    <phoneticPr fontId="1"/>
  </si>
  <si>
    <t>t12.5　3’×10’</t>
    <phoneticPr fontId="1"/>
  </si>
  <si>
    <t>窓上・窓下・内部</t>
    <rPh sb="6" eb="8">
      <t>ナイブ</t>
    </rPh>
    <phoneticPr fontId="1"/>
  </si>
  <si>
    <t>t12.5　3’×8’</t>
    <phoneticPr fontId="1"/>
  </si>
  <si>
    <t>窓上・窓下</t>
    <phoneticPr fontId="1"/>
  </si>
  <si>
    <t>内部</t>
    <phoneticPr fontId="1"/>
  </si>
  <si>
    <t>t9.5　3’×6’</t>
    <phoneticPr fontId="1"/>
  </si>
  <si>
    <t>気流止め</t>
    <rPh sb="0" eb="2">
      <t>キリュウ</t>
    </rPh>
    <rPh sb="2" eb="3">
      <t>ド</t>
    </rPh>
    <phoneticPr fontId="1"/>
  </si>
  <si>
    <t>t45　3’×6’</t>
    <phoneticPr fontId="1"/>
  </si>
  <si>
    <t>t15　3’×6’</t>
    <phoneticPr fontId="1"/>
  </si>
  <si>
    <t>梱</t>
    <rPh sb="0" eb="1">
      <t>コン</t>
    </rPh>
    <phoneticPr fontId="1"/>
  </si>
  <si>
    <t>台</t>
    <rPh sb="0" eb="1">
      <t>ダイ</t>
    </rPh>
    <phoneticPr fontId="1"/>
  </si>
  <si>
    <t>GW ｱｸﾘｱｳｰﾙ16kHG</t>
    <phoneticPr fontId="1"/>
  </si>
  <si>
    <t>クラックガード</t>
    <phoneticPr fontId="1"/>
  </si>
  <si>
    <t>T型　長さ2,707</t>
    <rPh sb="1" eb="2">
      <t>カタ</t>
    </rPh>
    <rPh sb="3" eb="4">
      <t>ナガ</t>
    </rPh>
    <phoneticPr fontId="1"/>
  </si>
  <si>
    <t>40本/ｹｰｽ</t>
    <phoneticPr fontId="1"/>
  </si>
  <si>
    <t>2R　65×65×2,500</t>
    <phoneticPr fontId="1"/>
  </si>
  <si>
    <t>ﾀｲｶﾞｰｺｰﾅｰﾊﾟﾈﾙ</t>
    <phoneticPr fontId="1"/>
  </si>
  <si>
    <t xml:space="preserve">40本/ｹｰｽ </t>
    <phoneticPr fontId="1"/>
  </si>
  <si>
    <t xml:space="preserve">Joto </t>
    <phoneticPr fontId="1"/>
  </si>
  <si>
    <t>床下点検口450×600</t>
    <rPh sb="0" eb="2">
      <t>ユカシタ</t>
    </rPh>
    <rPh sb="2" eb="4">
      <t>テンケン</t>
    </rPh>
    <rPh sb="4" eb="5">
      <t>クチ</t>
    </rPh>
    <phoneticPr fontId="1"/>
  </si>
  <si>
    <t>防虫網</t>
    <rPh sb="0" eb="3">
      <t>ボウチュウアミ</t>
    </rPh>
    <phoneticPr fontId="1"/>
  </si>
  <si>
    <t>Joto　</t>
    <phoneticPr fontId="1"/>
  </si>
  <si>
    <t>納品場所        (9)</t>
    <rPh sb="2" eb="4">
      <t>バショ</t>
    </rPh>
    <phoneticPr fontId="1"/>
  </si>
  <si>
    <t>Joto ﾌﾛｱｰ12mm</t>
    <phoneticPr fontId="1"/>
  </si>
  <si>
    <t>Joto CF用</t>
    <rPh sb="7" eb="8">
      <t>ヨウ</t>
    </rPh>
    <phoneticPr fontId="1"/>
  </si>
  <si>
    <t>　　　名称　　　　　　　　（列幅17）</t>
    <rPh sb="14" eb="16">
      <t>レツハバ</t>
    </rPh>
    <phoneticPr fontId="1"/>
  </si>
  <si>
    <t>床下点検口600×600</t>
    <rPh sb="0" eb="2">
      <t>ユカシタ</t>
    </rPh>
    <rPh sb="2" eb="4">
      <t>テンケン</t>
    </rPh>
    <rPh sb="4" eb="5">
      <t>クチ</t>
    </rPh>
    <phoneticPr fontId="1"/>
  </si>
  <si>
    <t>防振吊木　MAX399㎜</t>
    <rPh sb="0" eb="2">
      <t>ボウシン</t>
    </rPh>
    <rPh sb="2" eb="3">
      <t>ツ</t>
    </rPh>
    <rPh sb="3" eb="4">
      <t>キ</t>
    </rPh>
    <phoneticPr fontId="1"/>
  </si>
  <si>
    <t>防振吊木　MAX217㎜</t>
    <rPh sb="0" eb="2">
      <t>ボウシン</t>
    </rPh>
    <rPh sb="2" eb="3">
      <t>ツ</t>
    </rPh>
    <rPh sb="3" eb="4">
      <t>キ</t>
    </rPh>
    <phoneticPr fontId="1"/>
  </si>
  <si>
    <t>納品日　　　(6.5)</t>
    <phoneticPr fontId="1"/>
  </si>
  <si>
    <t>階　　(2.75)</t>
    <rPh sb="0" eb="1">
      <t>カイ</t>
    </rPh>
    <phoneticPr fontId="1"/>
  </si>
  <si>
    <t>GW　ﾏｯﾄｴｰｽHG24</t>
    <phoneticPr fontId="1"/>
  </si>
  <si>
    <t>8枚/ｹｰｽ</t>
    <rPh sb="1" eb="2">
      <t>マイ</t>
    </rPh>
    <phoneticPr fontId="1"/>
  </si>
  <si>
    <t>UB立上り</t>
    <rPh sb="2" eb="4">
      <t>タチアガ</t>
    </rPh>
    <phoneticPr fontId="1"/>
  </si>
  <si>
    <t>t50　3’×6'</t>
    <phoneticPr fontId="1"/>
  </si>
  <si>
    <t>スタイロフォーム</t>
    <phoneticPr fontId="1"/>
  </si>
  <si>
    <t>妻壁　石膏ﾎﾞｰﾄﾞ</t>
    <rPh sb="0" eb="2">
      <t>ツマカベ</t>
    </rPh>
    <rPh sb="3" eb="5">
      <t>セッコウ</t>
    </rPh>
    <phoneticPr fontId="1"/>
  </si>
  <si>
    <t>※外部ﾀﾞｲﾗｲﾄ無しの場合</t>
    <rPh sb="1" eb="3">
      <t>ガイブ</t>
    </rPh>
    <rPh sb="9" eb="10">
      <t>ナ</t>
    </rPh>
    <rPh sb="12" eb="14">
      <t>バアイ</t>
    </rPh>
    <phoneticPr fontId="1"/>
  </si>
  <si>
    <t>3枚</t>
    <rPh sb="1" eb="2">
      <t>マイ</t>
    </rPh>
    <phoneticPr fontId="1"/>
  </si>
  <si>
    <t>t12.5　910×1820</t>
    <phoneticPr fontId="1"/>
  </si>
  <si>
    <t>GW　ﾏｯﾄｴｰｽ10</t>
    <phoneticPr fontId="1"/>
  </si>
  <si>
    <t>床コンビボード</t>
    <rPh sb="0" eb="1">
      <t>ユカ</t>
    </rPh>
    <phoneticPr fontId="1"/>
  </si>
  <si>
    <t>階段プレカット・笠木</t>
    <rPh sb="0" eb="2">
      <t>カイダン</t>
    </rPh>
    <rPh sb="8" eb="10">
      <t>カサギ</t>
    </rPh>
    <phoneticPr fontId="1"/>
  </si>
  <si>
    <t>タモ集成手摺</t>
    <rPh sb="2" eb="4">
      <t>シュウセイ</t>
    </rPh>
    <rPh sb="4" eb="6">
      <t>テスリ</t>
    </rPh>
    <phoneticPr fontId="1"/>
  </si>
  <si>
    <t>ﾒﾙｸｼﾊﾟｲﾝ集成材</t>
    <rPh sb="8" eb="11">
      <t>シュウセイザイ</t>
    </rPh>
    <phoneticPr fontId="1"/>
  </si>
  <si>
    <t>KP用　両面テープ</t>
    <rPh sb="2" eb="3">
      <t>ヨウ</t>
    </rPh>
    <rPh sb="4" eb="6">
      <t>リョウメン</t>
    </rPh>
    <phoneticPr fontId="1"/>
  </si>
  <si>
    <t>マスキングテープ</t>
    <phoneticPr fontId="1"/>
  </si>
  <si>
    <t>アルミテープ</t>
    <phoneticPr fontId="1"/>
  </si>
  <si>
    <t>造作用　木材</t>
    <rPh sb="0" eb="3">
      <t>ゾウサクヨウ</t>
    </rPh>
    <rPh sb="4" eb="6">
      <t>モクザイ</t>
    </rPh>
    <phoneticPr fontId="1"/>
  </si>
  <si>
    <t>t12×303×1818</t>
    <phoneticPr fontId="1"/>
  </si>
  <si>
    <r>
      <t>90×</t>
    </r>
    <r>
      <rPr>
        <u/>
        <sz val="10"/>
        <color theme="1"/>
        <rFont val="游ゴシック"/>
        <family val="3"/>
        <charset val="128"/>
        <scheme val="minor"/>
      </rPr>
      <t>120</t>
    </r>
    <r>
      <rPr>
        <sz val="10"/>
        <color theme="1"/>
        <rFont val="游ゴシック"/>
        <family val="3"/>
        <charset val="128"/>
        <scheme val="minor"/>
      </rPr>
      <t>×2950</t>
    </r>
    <phoneticPr fontId="1"/>
  </si>
  <si>
    <r>
      <t>30×</t>
    </r>
    <r>
      <rPr>
        <u/>
        <sz val="10"/>
        <color theme="1"/>
        <rFont val="游ゴシック"/>
        <family val="3"/>
        <charset val="128"/>
        <scheme val="minor"/>
      </rPr>
      <t>120</t>
    </r>
    <r>
      <rPr>
        <sz val="10"/>
        <color theme="1"/>
        <rFont val="游ゴシック"/>
        <family val="3"/>
        <charset val="128"/>
        <scheme val="minor"/>
      </rPr>
      <t>×2950</t>
    </r>
    <phoneticPr fontId="1"/>
  </si>
  <si>
    <r>
      <t>30×</t>
    </r>
    <r>
      <rPr>
        <u/>
        <sz val="10"/>
        <color theme="1"/>
        <rFont val="游ゴシック"/>
        <family val="3"/>
        <charset val="128"/>
        <scheme val="minor"/>
      </rPr>
      <t>120</t>
    </r>
    <r>
      <rPr>
        <sz val="10"/>
        <color theme="1"/>
        <rFont val="游ゴシック"/>
        <family val="3"/>
        <charset val="128"/>
        <scheme val="minor"/>
      </rPr>
      <t>×1950</t>
    </r>
    <phoneticPr fontId="1"/>
  </si>
  <si>
    <t>間口1,600×W174</t>
    <rPh sb="0" eb="2">
      <t>マグチ</t>
    </rPh>
    <phoneticPr fontId="1"/>
  </si>
  <si>
    <t>パラウッド集成材</t>
    <rPh sb="5" eb="7">
      <t>シュウセイ</t>
    </rPh>
    <rPh sb="7" eb="8">
      <t>ザイ</t>
    </rPh>
    <phoneticPr fontId="1"/>
  </si>
  <si>
    <t>φ35×L4,000</t>
    <phoneticPr fontId="1"/>
  </si>
  <si>
    <t>4,200×500×20</t>
    <phoneticPr fontId="1"/>
  </si>
  <si>
    <t>t7×H30×L3,950</t>
    <phoneticPr fontId="1"/>
  </si>
  <si>
    <t>t9×H51×L3,950</t>
    <phoneticPr fontId="1"/>
  </si>
  <si>
    <t>t5.5×H30×L3,950</t>
    <phoneticPr fontId="1"/>
  </si>
  <si>
    <t>坪</t>
    <rPh sb="0" eb="1">
      <t>ツボ</t>
    </rPh>
    <phoneticPr fontId="1"/>
  </si>
  <si>
    <t>大村商店</t>
    <rPh sb="0" eb="4">
      <t>オオムラショウテン</t>
    </rPh>
    <phoneticPr fontId="1"/>
  </si>
  <si>
    <t>OOMURA</t>
    <phoneticPr fontId="1"/>
  </si>
  <si>
    <t>材料仕入/外注</t>
    <rPh sb="0" eb="2">
      <t>ザイリョウ</t>
    </rPh>
    <rPh sb="2" eb="4">
      <t>シイ</t>
    </rPh>
    <rPh sb="5" eb="7">
      <t>ガイチュウ</t>
    </rPh>
    <phoneticPr fontId="1"/>
  </si>
  <si>
    <t>材</t>
  </si>
  <si>
    <t>外</t>
  </si>
  <si>
    <t xml:space="preserve">ﾃｯｸｽﾌﾛｱｰ　Juri   </t>
    <phoneticPr fontId="1"/>
  </si>
  <si>
    <t>4枚</t>
    <rPh sb="1" eb="2">
      <t>マイ</t>
    </rPh>
    <phoneticPr fontId="1"/>
  </si>
  <si>
    <t>JR04</t>
  </si>
  <si>
    <t>ﾐﾆﾏﾙﾁｪﾘｰ</t>
  </si>
  <si>
    <t>　規格　　　　　(8)</t>
    <rPh sb="1" eb="3">
      <t>キカク</t>
    </rPh>
    <phoneticPr fontId="1"/>
  </si>
  <si>
    <t>傷2枚</t>
    <rPh sb="0" eb="1">
      <t>キズ</t>
    </rPh>
    <rPh sb="2" eb="3">
      <t>マイ</t>
    </rPh>
    <phoneticPr fontId="1"/>
  </si>
  <si>
    <t>1+少</t>
    <rPh sb="2" eb="3">
      <t>スコ</t>
    </rPh>
    <phoneticPr fontId="1"/>
  </si>
  <si>
    <t>数量　　　(4)</t>
    <phoneticPr fontId="1"/>
  </si>
  <si>
    <t>発注　　　　(4)</t>
    <rPh sb="0" eb="2">
      <t>ハッチュウ</t>
    </rPh>
    <phoneticPr fontId="1"/>
  </si>
  <si>
    <t xml:space="preserve">        納品備考                 （20）</t>
    <rPh sb="10" eb="12">
      <t>ビコウ</t>
    </rPh>
    <phoneticPr fontId="1"/>
  </si>
  <si>
    <t xml:space="preserve">416-950-100  </t>
    <phoneticPr fontId="1"/>
  </si>
  <si>
    <t>2芯 50M</t>
    <phoneticPr fontId="1"/>
  </si>
  <si>
    <t>基礎ﾊﾟｯｷﾝ・床束</t>
    <phoneticPr fontId="1"/>
  </si>
  <si>
    <t>・金物</t>
    <phoneticPr fontId="1"/>
  </si>
  <si>
    <t>10’×60×08</t>
    <phoneticPr fontId="1"/>
  </si>
  <si>
    <t>13.2’×73×08</t>
    <phoneticPr fontId="1"/>
  </si>
  <si>
    <t>13.2’×70×08</t>
    <phoneticPr fontId="1"/>
  </si>
  <si>
    <t>13.2’×30×08</t>
    <phoneticPr fontId="1"/>
  </si>
  <si>
    <t>13.2’×30×05</t>
    <phoneticPr fontId="1"/>
  </si>
  <si>
    <t>単位　　　(2.75)</t>
    <phoneticPr fontId="1"/>
  </si>
  <si>
    <t>13’×70×08</t>
    <phoneticPr fontId="1"/>
  </si>
  <si>
    <t>13’×35×15～05</t>
    <phoneticPr fontId="1"/>
  </si>
  <si>
    <t>13’×08×25</t>
    <phoneticPr fontId="1"/>
  </si>
  <si>
    <t>13’×12×15</t>
    <phoneticPr fontId="1"/>
  </si>
  <si>
    <t>1M×50M　</t>
    <phoneticPr fontId="1"/>
  </si>
  <si>
    <t>2本/ｹｰｽ</t>
    <phoneticPr fontId="1"/>
  </si>
  <si>
    <t>BSF-1518　</t>
    <phoneticPr fontId="1"/>
  </si>
  <si>
    <t>20本/ｹｰｽ</t>
    <phoneticPr fontId="1"/>
  </si>
  <si>
    <t>4本/ｹｰｽ</t>
  </si>
  <si>
    <t>13’×30×05</t>
    <phoneticPr fontId="1"/>
  </si>
  <si>
    <t>12×35×12</t>
    <phoneticPr fontId="1"/>
  </si>
  <si>
    <t xml:space="preserve">米松 1ト </t>
  </si>
  <si>
    <t>10×30×15</t>
    <phoneticPr fontId="1"/>
  </si>
  <si>
    <t>10’×15×05</t>
    <phoneticPr fontId="1"/>
  </si>
  <si>
    <t>10’×35×05</t>
    <phoneticPr fontId="1"/>
  </si>
  <si>
    <t xml:space="preserve">米松 1ト </t>
    <phoneticPr fontId="1"/>
  </si>
  <si>
    <t>杉 1ト</t>
    <phoneticPr fontId="1"/>
  </si>
  <si>
    <t>12’×12×15</t>
    <phoneticPr fontId="1"/>
  </si>
  <si>
    <t>13’×12×13</t>
    <phoneticPr fontId="1"/>
  </si>
  <si>
    <t>13’×10×15</t>
    <phoneticPr fontId="1"/>
  </si>
  <si>
    <t>13’×12×08</t>
    <phoneticPr fontId="1"/>
  </si>
  <si>
    <t>t65用</t>
    <rPh sb="3" eb="4">
      <t>ヨウ</t>
    </rPh>
    <phoneticPr fontId="1"/>
  </si>
  <si>
    <t>ｽﾃﾝﾚｽ</t>
    <phoneticPr fontId="1"/>
  </si>
  <si>
    <t>8枚/本</t>
    <phoneticPr fontId="1"/>
  </si>
  <si>
    <t>壁</t>
    <rPh sb="0" eb="1">
      <t>カベ</t>
    </rPh>
    <phoneticPr fontId="1"/>
  </si>
  <si>
    <t>(せっこうﾎﾞｰﾄﾞｼﾞｮｲﾝﾄ)</t>
    <phoneticPr fontId="1"/>
  </si>
  <si>
    <t>天井</t>
    <rPh sb="0" eb="2">
      <t>テンジョウ</t>
    </rPh>
    <phoneticPr fontId="1"/>
  </si>
  <si>
    <t>14枚/本(5坪)</t>
    <phoneticPr fontId="1"/>
  </si>
  <si>
    <t>壁防音</t>
    <rPh sb="0" eb="1">
      <t>カベ</t>
    </rPh>
    <rPh sb="1" eb="3">
      <t>ボウオン</t>
    </rPh>
    <phoneticPr fontId="1"/>
  </si>
  <si>
    <t>22枚/本(≒4坪)</t>
    <phoneticPr fontId="1"/>
  </si>
  <si>
    <t>t100  430×2740</t>
    <phoneticPr fontId="1"/>
  </si>
  <si>
    <t>10K</t>
    <phoneticPr fontId="1"/>
  </si>
  <si>
    <t>t50  430×1370</t>
    <phoneticPr fontId="1"/>
  </si>
  <si>
    <t xml:space="preserve">24K   </t>
    <phoneticPr fontId="1"/>
  </si>
  <si>
    <t>TH-10(在来)</t>
    <phoneticPr fontId="1"/>
  </si>
  <si>
    <t xml:space="preserve"> (20本×2)</t>
    <phoneticPr fontId="1"/>
  </si>
  <si>
    <t>SPF-R45F12-BC2</t>
    <phoneticPr fontId="1"/>
  </si>
  <si>
    <t>高断熱</t>
  </si>
  <si>
    <t>ｱｲﾎﾞﾘｰ</t>
    <phoneticPr fontId="1"/>
  </si>
  <si>
    <t>SPF-R60F12-BC2</t>
    <phoneticPr fontId="1"/>
  </si>
  <si>
    <t>SPF-R45C-BC2</t>
    <phoneticPr fontId="1"/>
  </si>
  <si>
    <t>SPC-4545B(1)</t>
    <phoneticPr fontId="1"/>
  </si>
  <si>
    <t>TH-30(枠組)</t>
    <phoneticPr fontId="1"/>
  </si>
  <si>
    <t>規格(入数)　　　　　(6.75)</t>
    <rPh sb="0" eb="2">
      <t>キカク</t>
    </rPh>
    <rPh sb="3" eb="4">
      <t>イ</t>
    </rPh>
    <rPh sb="4" eb="5">
      <t>スウ</t>
    </rPh>
    <phoneticPr fontId="1"/>
  </si>
  <si>
    <t>ﾊﾞﾙｺﾆｰ</t>
    <phoneticPr fontId="1"/>
  </si>
  <si>
    <t>妻壁※ﾀﾞｲﾗｲﾄ有り</t>
    <rPh sb="0" eb="2">
      <t>ツマカベ</t>
    </rPh>
    <rPh sb="9" eb="10">
      <t>ア</t>
    </rPh>
    <phoneticPr fontId="1"/>
  </si>
  <si>
    <t>　　備考　　　　　(9）</t>
    <phoneticPr fontId="1"/>
  </si>
  <si>
    <t>外部の壁下地・入隅用</t>
    <rPh sb="0" eb="2">
      <t>ガイブ</t>
    </rPh>
    <rPh sb="3" eb="4">
      <t>カベ</t>
    </rPh>
    <rPh sb="4" eb="6">
      <t>シタジ</t>
    </rPh>
    <rPh sb="7" eb="9">
      <t>イリスミ</t>
    </rPh>
    <rPh sb="9" eb="10">
      <t>ヨウ</t>
    </rPh>
    <phoneticPr fontId="1"/>
  </si>
  <si>
    <t>ﾃｯｸｽﾌﾛｱｰ　上り框</t>
    <rPh sb="9" eb="10">
      <t>アガ</t>
    </rPh>
    <rPh sb="11" eb="12">
      <t>カマチ</t>
    </rPh>
    <phoneticPr fontId="1"/>
  </si>
  <si>
    <t>ﾃｯｸｽﾌﾛｱｰ　玄関巾木</t>
    <rPh sb="9" eb="13">
      <t>ゲンカンハバキ</t>
    </rPh>
    <phoneticPr fontId="1"/>
  </si>
  <si>
    <t>3枚引戸枠</t>
    <phoneticPr fontId="1"/>
  </si>
  <si>
    <t>建具扉</t>
    <phoneticPr fontId="1"/>
  </si>
  <si>
    <t>120 特注寸法</t>
    <rPh sb="4" eb="6">
      <t>トクチュウ</t>
    </rPh>
    <rPh sb="6" eb="8">
      <t>スンポウ</t>
    </rPh>
    <phoneticPr fontId="1"/>
  </si>
  <si>
    <t>90×120×2950</t>
    <phoneticPr fontId="1"/>
  </si>
  <si>
    <t>29×120×2950</t>
    <phoneticPr fontId="1"/>
  </si>
  <si>
    <t>29×120×1950</t>
    <phoneticPr fontId="1"/>
  </si>
  <si>
    <t>ﾊﾟﾅｿﾆｯｸ　単体框　9尺</t>
    <rPh sb="8" eb="10">
      <t>タンタイ</t>
    </rPh>
    <rPh sb="10" eb="11">
      <t>カマチ</t>
    </rPh>
    <rPh sb="13" eb="14">
      <t>シャク</t>
    </rPh>
    <phoneticPr fontId="1"/>
  </si>
  <si>
    <t>ﾊﾟﾅｿﾆｯｸ　付け框　6尺</t>
    <rPh sb="13" eb="14">
      <t>シャク</t>
    </rPh>
    <phoneticPr fontId="1"/>
  </si>
  <si>
    <t>ﾊﾟﾅｿﾆｯｸ　付け框　9尺</t>
    <rPh sb="13" eb="14">
      <t>シャク</t>
    </rPh>
    <phoneticPr fontId="1"/>
  </si>
  <si>
    <r>
      <t>90×</t>
    </r>
    <r>
      <rPr>
        <u/>
        <sz val="10"/>
        <color theme="1"/>
        <rFont val="游ゴシック"/>
        <family val="3"/>
        <charset val="128"/>
        <scheme val="minor"/>
      </rPr>
      <t>120</t>
    </r>
    <r>
      <rPr>
        <sz val="10"/>
        <color theme="1"/>
        <rFont val="游ゴシック"/>
        <family val="3"/>
        <charset val="128"/>
        <scheme val="minor"/>
      </rPr>
      <t>×1950</t>
    </r>
    <phoneticPr fontId="1"/>
  </si>
  <si>
    <t>ﾊﾟﾅｿﾆｯｸ　単体框　6尺</t>
    <rPh sb="8" eb="10">
      <t>タンタイ</t>
    </rPh>
    <rPh sb="10" eb="11">
      <t>カマチ</t>
    </rPh>
    <rPh sb="13" eb="14">
      <t>シャク</t>
    </rPh>
    <phoneticPr fontId="1"/>
  </si>
  <si>
    <t>90×120×1950</t>
    <phoneticPr fontId="1"/>
  </si>
  <si>
    <t>6枚/梱</t>
    <phoneticPr fontId="1"/>
  </si>
  <si>
    <t>CF床下地</t>
    <rPh sb="2" eb="3">
      <t>ユカ</t>
    </rPh>
    <rPh sb="3" eb="5">
      <t>シタジ</t>
    </rPh>
    <phoneticPr fontId="1"/>
  </si>
  <si>
    <t>CF床下地</t>
    <phoneticPr fontId="1"/>
  </si>
  <si>
    <t>UB入口枠</t>
    <phoneticPr fontId="1"/>
  </si>
  <si>
    <t>12本/梱</t>
    <rPh sb="2" eb="3">
      <t>ホン</t>
    </rPh>
    <rPh sb="4" eb="5">
      <t>コン</t>
    </rPh>
    <phoneticPr fontId="1"/>
  </si>
  <si>
    <t>12本/梱</t>
    <phoneticPr fontId="1"/>
  </si>
  <si>
    <t>洗面台・ｷｯﾁﾝ収納</t>
  </si>
  <si>
    <t>ﾍﾞﾘﾃｨｽﾌﾛｱ-　石目ｻﾆﾀﾘｰ</t>
    <rPh sb="11" eb="13">
      <t>イシメ</t>
    </rPh>
    <phoneticPr fontId="1"/>
  </si>
  <si>
    <t>KEDV13 STLS</t>
    <phoneticPr fontId="1"/>
  </si>
  <si>
    <t>ﾍﾟｰﾙｸﾞﾚｰﾗｲﾑ柄</t>
    <phoneticPr fontId="1"/>
  </si>
  <si>
    <t>3枚/ｹｰｽ</t>
    <phoneticPr fontId="1"/>
  </si>
  <si>
    <t>天井防音・ﾀﾞｸﾄ</t>
    <rPh sb="0" eb="2">
      <t>テンジョウ</t>
    </rPh>
    <rPh sb="2" eb="4">
      <t>ボウオン</t>
    </rPh>
    <phoneticPr fontId="1"/>
  </si>
  <si>
    <t>KEDV13 STVY</t>
    <phoneticPr fontId="1"/>
  </si>
  <si>
    <t>ﾎﾜｲﾄｵﾆｯｸｽ柄</t>
    <rPh sb="9" eb="10">
      <t>ガラ</t>
    </rPh>
    <phoneticPr fontId="1"/>
  </si>
  <si>
    <t>KEDV13 STCS</t>
    <phoneticPr fontId="1"/>
  </si>
  <si>
    <t>針葉樹　構造用合板</t>
    <rPh sb="0" eb="3">
      <t>シンヨウジュ</t>
    </rPh>
    <rPh sb="4" eb="6">
      <t>コウゾウ</t>
    </rPh>
    <rPh sb="6" eb="7">
      <t>ヨウ</t>
    </rPh>
    <rPh sb="7" eb="9">
      <t>ゴウバン</t>
    </rPh>
    <phoneticPr fontId="1"/>
  </si>
  <si>
    <t>ラワン　構造用合板</t>
    <rPh sb="4" eb="7">
      <t>コウゾウヨウ</t>
    </rPh>
    <rPh sb="7" eb="9">
      <t>ゴウバン</t>
    </rPh>
    <phoneticPr fontId="1"/>
  </si>
  <si>
    <t>ラワンベニヤ　並</t>
    <rPh sb="7" eb="8">
      <t>ナ</t>
    </rPh>
    <phoneticPr fontId="1"/>
  </si>
  <si>
    <t>t2.5　3’×6’</t>
    <phoneticPr fontId="1"/>
  </si>
  <si>
    <t>t5.5　3’×6’</t>
    <phoneticPr fontId="1"/>
  </si>
  <si>
    <t>t4　3’×6’</t>
    <phoneticPr fontId="1"/>
  </si>
  <si>
    <t>ラワンベニヤ　9ｍｍ</t>
    <phoneticPr fontId="1"/>
  </si>
  <si>
    <t>ラワンベニヤ　5.5ｍｍ</t>
    <phoneticPr fontId="1"/>
  </si>
  <si>
    <t>ラワンベニヤ　4ｍｍ</t>
    <phoneticPr fontId="1"/>
  </si>
  <si>
    <t>ﾊﾟﾅｿﾆｯｸ　内装建具</t>
    <rPh sb="8" eb="10">
      <t>ナイソウ</t>
    </rPh>
    <rPh sb="10" eb="12">
      <t>タテグ</t>
    </rPh>
    <phoneticPr fontId="1"/>
  </si>
  <si>
    <t>敷居・床見切</t>
    <phoneticPr fontId="1"/>
  </si>
  <si>
    <t>・入口枠</t>
    <phoneticPr fontId="1"/>
  </si>
  <si>
    <t>樹脂枠　三方枠L字ﾀｲﾌﾟ</t>
    <rPh sb="0" eb="3">
      <t>ジュシワク</t>
    </rPh>
    <rPh sb="4" eb="6">
      <t>サンポウ</t>
    </rPh>
    <rPh sb="6" eb="7">
      <t>ワク</t>
    </rPh>
    <rPh sb="8" eb="9">
      <t>ジ</t>
    </rPh>
    <phoneticPr fontId="1"/>
  </si>
  <si>
    <t>SP-8003</t>
    <phoneticPr fontId="1"/>
  </si>
  <si>
    <t>ｳｯﾄﾞﾎﾜｲﾄ</t>
    <phoneticPr fontId="1"/>
  </si>
  <si>
    <t>間口800×W174</t>
    <rPh sb="0" eb="2">
      <t>マグチ</t>
    </rPh>
    <phoneticPr fontId="1"/>
  </si>
  <si>
    <t>SP-8005</t>
    <phoneticPr fontId="1"/>
  </si>
  <si>
    <t>L4000 ﾀﾃ部材 W156</t>
    <rPh sb="8" eb="10">
      <t>ブザイ</t>
    </rPh>
    <phoneticPr fontId="1"/>
  </si>
  <si>
    <t>リクシル　2本/ｾｯﾄ</t>
    <rPh sb="6" eb="7">
      <t>ホン</t>
    </rPh>
    <phoneticPr fontId="1"/>
  </si>
  <si>
    <t>ﾌﾟﾚｼｬｽﾎﾜｲﾄ</t>
    <phoneticPr fontId="1"/>
  </si>
  <si>
    <t>無目枠 　NZH Y 401</t>
    <rPh sb="0" eb="3">
      <t>ムメワク</t>
    </rPh>
    <phoneticPr fontId="1"/>
  </si>
  <si>
    <t>ﾎﾜｲﾄｱｯｼｭ柄（GY）</t>
    <phoneticPr fontId="1"/>
  </si>
  <si>
    <t>しっくいﾎﾜｲﾄ柄(PY)</t>
    <phoneticPr fontId="1"/>
  </si>
  <si>
    <t>ﾊﾟﾅｿﾆｯｸ　廻縁4型　</t>
    <rPh sb="8" eb="10">
      <t>マワリブチ</t>
    </rPh>
    <rPh sb="11" eb="12">
      <t>ガタ</t>
    </rPh>
    <phoneticPr fontId="1"/>
  </si>
  <si>
    <t>ﾊﾟﾅｿﾆｯｸ　廻縁4型</t>
    <rPh sb="8" eb="10">
      <t>マワリブチ</t>
    </rPh>
    <rPh sb="11" eb="12">
      <t>ガタ</t>
    </rPh>
    <phoneticPr fontId="1"/>
  </si>
  <si>
    <t>ﾊﾟﾅｿﾆｯｸ　幅木5型</t>
    <rPh sb="8" eb="10">
      <t>ハバキ</t>
    </rPh>
    <rPh sb="11" eb="12">
      <t>ガタ</t>
    </rPh>
    <phoneticPr fontId="1"/>
  </si>
  <si>
    <t>ﾊﾟﾅｿﾆｯｸ　幅木5型　</t>
    <rPh sb="8" eb="10">
      <t>ハバキ</t>
    </rPh>
    <rPh sb="11" eb="12">
      <t>ガタ</t>
    </rPh>
    <phoneticPr fontId="1"/>
  </si>
  <si>
    <t>ﾊﾟﾅｿﾆｯｸ　ｽﾏｰﾄ幅木　</t>
    <rPh sb="12" eb="14">
      <t>ハバキ</t>
    </rPh>
    <phoneticPr fontId="1"/>
  </si>
  <si>
    <t>高気密型天井点検口</t>
    <rPh sb="0" eb="3">
      <t>コウキミツ</t>
    </rPh>
    <rPh sb="3" eb="4">
      <t>ガタ</t>
    </rPh>
    <rPh sb="4" eb="6">
      <t>テンジョウ</t>
    </rPh>
    <rPh sb="6" eb="9">
      <t>テンケンコウ</t>
    </rPh>
    <phoneticPr fontId="1"/>
  </si>
  <si>
    <t>無地5072</t>
  </si>
  <si>
    <t>ｱｲｶ　キッチンパネル</t>
    <phoneticPr fontId="1"/>
  </si>
  <si>
    <t>ﾒﾗﾐﾝ不燃化粧板</t>
    <rPh sb="4" eb="6">
      <t>フネン</t>
    </rPh>
    <rPh sb="6" eb="8">
      <t>ケショウ</t>
    </rPh>
    <rPh sb="8" eb="9">
      <t>イタ</t>
    </rPh>
    <phoneticPr fontId="1"/>
  </si>
  <si>
    <t>L=3,075mm</t>
    <phoneticPr fontId="1"/>
  </si>
  <si>
    <t>見切り用(コの字)　</t>
    <rPh sb="0" eb="2">
      <t>ミキ</t>
    </rPh>
    <rPh sb="3" eb="4">
      <t>ヨウ</t>
    </rPh>
    <rPh sb="7" eb="8">
      <t>ジ</t>
    </rPh>
    <phoneticPr fontId="1"/>
  </si>
  <si>
    <t>ホワイト</t>
    <phoneticPr fontId="1"/>
  </si>
  <si>
    <t>ｾｯﾄ</t>
    <phoneticPr fontId="1"/>
  </si>
  <si>
    <t>ｱｲｶ　アルミジョイナー</t>
    <phoneticPr fontId="1"/>
  </si>
  <si>
    <t>ﾐﾗﾀｯﾌﾟ　不燃ﾏｸﾞﾎﾞｰﾄﾞ</t>
    <rPh sb="7" eb="9">
      <t>フネン</t>
    </rPh>
    <phoneticPr fontId="1"/>
  </si>
  <si>
    <t>t3㎜　935×2,455</t>
    <phoneticPr fontId="1"/>
  </si>
  <si>
    <t>t3.4㎜　910×2,420</t>
    <phoneticPr fontId="1"/>
  </si>
  <si>
    <t>ｽﾀﾝﾀﾞｰﾄﾞ</t>
    <phoneticPr fontId="1"/>
  </si>
  <si>
    <t>ﾊﾟｰﾙﾎﾜｲﾄ</t>
    <phoneticPr fontId="1"/>
  </si>
  <si>
    <t>L=2,730mm</t>
    <phoneticPr fontId="1"/>
  </si>
  <si>
    <t>ﾊﾞﾆﾗﾎﾜｲﾄ</t>
    <phoneticPr fontId="1"/>
  </si>
  <si>
    <t>見切り　ｱﾙﾐ3CA</t>
    <rPh sb="0" eb="2">
      <t>ミキ</t>
    </rPh>
    <phoneticPr fontId="1"/>
  </si>
  <si>
    <t>ﾐﾗﾀｯﾌﾟ(創建)見切り材</t>
    <rPh sb="7" eb="9">
      <t>ソウケン</t>
    </rPh>
    <rPh sb="10" eb="12">
      <t>ミキ</t>
    </rPh>
    <rPh sb="13" eb="14">
      <t>ザイ</t>
    </rPh>
    <phoneticPr fontId="1"/>
  </si>
  <si>
    <t>ﾎﾞﾝﾄﾞ　ｼﾘｺﾝｺｰｸ</t>
    <phoneticPr fontId="1"/>
  </si>
  <si>
    <t>防カビ剤入り</t>
    <rPh sb="0" eb="1">
      <t>ボウ</t>
    </rPh>
    <rPh sb="3" eb="4">
      <t>ザイ</t>
    </rPh>
    <rPh sb="4" eb="5">
      <t>イ</t>
    </rPh>
    <phoneticPr fontId="1"/>
  </si>
  <si>
    <t>18㎜</t>
    <phoneticPr fontId="1"/>
  </si>
  <si>
    <t>50㎜幅</t>
    <rPh sb="3" eb="4">
      <t>ハバ</t>
    </rPh>
    <phoneticPr fontId="1"/>
  </si>
  <si>
    <t>ﾎﾞﾝﾄﾞ　ｷｯﾁﾝﾊﾟﾈﾙ用</t>
    <rPh sb="14" eb="15">
      <t>ヨウ</t>
    </rPh>
    <phoneticPr fontId="1"/>
  </si>
  <si>
    <t>南プラ　棚材</t>
    <rPh sb="0" eb="1">
      <t>ナン</t>
    </rPh>
    <rPh sb="4" eb="6">
      <t>タナザイ</t>
    </rPh>
    <phoneticPr fontId="1"/>
  </si>
  <si>
    <t>棚柱・ｽﾃﾝﾊﾟｲﾌﾟ・ｿｹｯﾄ</t>
    <rPh sb="0" eb="2">
      <t>タナバシラ</t>
    </rPh>
    <phoneticPr fontId="1"/>
  </si>
  <si>
    <t>室内用スカイクリーン</t>
    <rPh sb="0" eb="3">
      <t>シツナイヨウ</t>
    </rPh>
    <phoneticPr fontId="1"/>
  </si>
  <si>
    <t>火災報知器</t>
    <rPh sb="0" eb="5">
      <t>カサイホウチキ</t>
    </rPh>
    <phoneticPr fontId="1"/>
  </si>
  <si>
    <t>ﾊﾟﾅｿﾆｯｸ　ｽﾘｯﾄ格子</t>
    <rPh sb="12" eb="14">
      <t>コウシ</t>
    </rPh>
    <phoneticPr fontId="1"/>
  </si>
  <si>
    <t>別紙</t>
    <rPh sb="0" eb="2">
      <t>ベッシ</t>
    </rPh>
    <phoneticPr fontId="1"/>
  </si>
  <si>
    <t>800㎜　MR4297</t>
    <phoneticPr fontId="1"/>
  </si>
  <si>
    <t>ベルク</t>
    <phoneticPr fontId="1"/>
  </si>
  <si>
    <t>ﾗｰｼﾞﾚｰﾙﾌｯｸ</t>
    <phoneticPr fontId="1"/>
  </si>
  <si>
    <t>CH型　CW</t>
    <phoneticPr fontId="1"/>
  </si>
  <si>
    <t>10本/ｹｰｽ</t>
    <phoneticPr fontId="1"/>
  </si>
  <si>
    <t>ｽﾘﾑﾚｰﾙﾌｯｸ</t>
    <phoneticPr fontId="1"/>
  </si>
  <si>
    <t>ﾎﾜｲﾄ</t>
    <phoneticPr fontId="1"/>
  </si>
  <si>
    <t>800㎜　MR4046</t>
    <phoneticPr fontId="1"/>
  </si>
  <si>
    <t>ﾅﾁｭﾗﾙ</t>
    <phoneticPr fontId="1"/>
  </si>
  <si>
    <t>長押ラック　D50</t>
    <rPh sb="0" eb="2">
      <t>ナゲシ</t>
    </rPh>
    <phoneticPr fontId="1"/>
  </si>
  <si>
    <t>1800㎜　MR4065</t>
    <phoneticPr fontId="1"/>
  </si>
  <si>
    <t>火災報知器　</t>
    <rPh sb="0" eb="5">
      <t>カサイホウチキ</t>
    </rPh>
    <phoneticPr fontId="1"/>
  </si>
  <si>
    <t>熱　電池式</t>
    <rPh sb="0" eb="1">
      <t>ネツ</t>
    </rPh>
    <phoneticPr fontId="1"/>
  </si>
  <si>
    <t>煙　電池式</t>
    <rPh sb="0" eb="1">
      <t>ケムリ</t>
    </rPh>
    <rPh sb="2" eb="5">
      <t>デンチシキ</t>
    </rPh>
    <phoneticPr fontId="1"/>
  </si>
  <si>
    <t>TOTO</t>
    <phoneticPr fontId="1"/>
  </si>
  <si>
    <t>ｴﾝﾄﾞﾎﾙﾀﾞｰ</t>
    <phoneticPr fontId="1"/>
  </si>
  <si>
    <t>L付受ﾌﾞﾗｹｯﾄ</t>
    <rPh sb="1" eb="2">
      <t>ヅ</t>
    </rPh>
    <rPh sb="2" eb="3">
      <t>ウ</t>
    </rPh>
    <phoneticPr fontId="1"/>
  </si>
  <si>
    <t>手摺金物　35φ＃WS</t>
    <rPh sb="0" eb="2">
      <t>テスリ</t>
    </rPh>
    <rPh sb="2" eb="4">
      <t>カナモノ</t>
    </rPh>
    <phoneticPr fontId="1"/>
  </si>
  <si>
    <t>角度調整可能</t>
    <rPh sb="0" eb="2">
      <t>カクド</t>
    </rPh>
    <rPh sb="2" eb="4">
      <t>チョウセイ</t>
    </rPh>
    <rPh sb="4" eb="6">
      <t>カノウ</t>
    </rPh>
    <phoneticPr fontId="1"/>
  </si>
  <si>
    <t>EWT12BE35Z 間柱</t>
    <rPh sb="11" eb="13">
      <t>マバシラ</t>
    </rPh>
    <phoneticPr fontId="1"/>
  </si>
  <si>
    <t>EWT16BU35S 間柱</t>
    <rPh sb="11" eb="13">
      <t>マバシラ</t>
    </rPh>
    <phoneticPr fontId="1"/>
  </si>
  <si>
    <t>EWT11BF35R</t>
    <phoneticPr fontId="1"/>
  </si>
  <si>
    <t>入隅ｺｰﾅｰ</t>
    <rPh sb="0" eb="1">
      <t>イ</t>
    </rPh>
    <rPh sb="1" eb="2">
      <t>スミ</t>
    </rPh>
    <phoneticPr fontId="1"/>
  </si>
  <si>
    <t>ﾌﾚｷｼﾌﾞﾙﾌﾞﾗｹｯﾄ</t>
    <phoneticPr fontId="1"/>
  </si>
  <si>
    <t>EWT14BF35S</t>
    <phoneticPr fontId="1"/>
  </si>
  <si>
    <t>直付</t>
    <rPh sb="0" eb="2">
      <t>ジカヅ</t>
    </rPh>
    <phoneticPr fontId="1"/>
  </si>
  <si>
    <t>EWT10BE35RA</t>
    <phoneticPr fontId="1"/>
  </si>
  <si>
    <t>L付ｴﾝﾄﾞﾌﾞﾗｹｯﾄ</t>
    <rPh sb="1" eb="2">
      <t>ヅ</t>
    </rPh>
    <phoneticPr fontId="1"/>
  </si>
  <si>
    <t>Rﾀｲﾌﾟ</t>
    <phoneticPr fontId="1"/>
  </si>
  <si>
    <t>EWT12BL35</t>
    <phoneticPr fontId="1"/>
  </si>
  <si>
    <t>ｺｰﾅｰﾎﾙﾀﾞｰ</t>
    <phoneticPr fontId="1"/>
  </si>
  <si>
    <t>EWT10BU35Z 間柱</t>
    <rPh sb="11" eb="13">
      <t>マバシラ</t>
    </rPh>
    <phoneticPr fontId="1"/>
  </si>
  <si>
    <t>ﾌﾞﾗｹｯﾄ</t>
    <phoneticPr fontId="1"/>
  </si>
  <si>
    <t>EWT12BC35</t>
    <phoneticPr fontId="1"/>
  </si>
  <si>
    <t>フェイスガード(逆巻)</t>
    <rPh sb="8" eb="9">
      <t>ギャク</t>
    </rPh>
    <rPh sb="9" eb="10">
      <t>マ</t>
    </rPh>
    <phoneticPr fontId="1"/>
  </si>
  <si>
    <t>1000mm×30M　</t>
    <phoneticPr fontId="1"/>
  </si>
  <si>
    <t>G02-001</t>
    <phoneticPr fontId="1"/>
  </si>
  <si>
    <t>粘着養生ｼｰﾄ(ｴﾑｴﾌ)</t>
    <rPh sb="0" eb="2">
      <t>ネンチャク</t>
    </rPh>
    <rPh sb="2" eb="4">
      <t>ヨウジョウ</t>
    </rPh>
    <phoneticPr fontId="1"/>
  </si>
  <si>
    <t>エルボジョイント</t>
    <phoneticPr fontId="1"/>
  </si>
  <si>
    <t>GDLJ-13P1</t>
    <phoneticPr fontId="1"/>
  </si>
  <si>
    <t>KVK</t>
    <phoneticPr fontId="1"/>
  </si>
  <si>
    <t>給水</t>
    <rPh sb="0" eb="2">
      <t>キュウスイ</t>
    </rPh>
    <phoneticPr fontId="1"/>
  </si>
  <si>
    <t>給水・給湯</t>
    <rPh sb="0" eb="2">
      <t>キュウスイ</t>
    </rPh>
    <rPh sb="3" eb="5">
      <t>キュウトウ</t>
    </rPh>
    <phoneticPr fontId="1"/>
  </si>
  <si>
    <t>おねじｱﾀﾞﾌﾟﾀｰ</t>
    <phoneticPr fontId="1"/>
  </si>
  <si>
    <t>GDOA-13R1</t>
    <phoneticPr fontId="1"/>
  </si>
  <si>
    <t>ﾍﾟｱﾎｰｽ金具ｾｯﾄ</t>
    <rPh sb="6" eb="8">
      <t>カナグ</t>
    </rPh>
    <phoneticPr fontId="1"/>
  </si>
  <si>
    <t>追い焚き</t>
    <rPh sb="0" eb="1">
      <t>オ</t>
    </rPh>
    <rPh sb="2" eb="3">
      <t>タ</t>
    </rPh>
    <phoneticPr fontId="1"/>
  </si>
  <si>
    <t>T421-42S-15A</t>
    <phoneticPr fontId="1"/>
  </si>
  <si>
    <t>SANEI</t>
    <phoneticPr fontId="1"/>
  </si>
  <si>
    <t>KAKUDAI</t>
    <phoneticPr fontId="1"/>
  </si>
  <si>
    <t>T421-4S-15A</t>
    <phoneticPr fontId="1"/>
  </si>
  <si>
    <t>オス 2個入</t>
    <rPh sb="4" eb="5">
      <t>コ</t>
    </rPh>
    <rPh sb="5" eb="6">
      <t>イ</t>
    </rPh>
    <phoneticPr fontId="1"/>
  </si>
  <si>
    <t>メス 4個入</t>
    <rPh sb="4" eb="5">
      <t>コ</t>
    </rPh>
    <rPh sb="5" eb="6">
      <t>イ</t>
    </rPh>
    <phoneticPr fontId="1"/>
  </si>
  <si>
    <t>壁埋込C型ｶﾞｽｺﾝｾﾝﾄ</t>
    <rPh sb="0" eb="1">
      <t>カベ</t>
    </rPh>
    <rPh sb="1" eb="3">
      <t>ウメコミ</t>
    </rPh>
    <rPh sb="4" eb="5">
      <t>ガタ</t>
    </rPh>
    <phoneticPr fontId="1"/>
  </si>
  <si>
    <t>SG506B15Z</t>
    <phoneticPr fontId="1"/>
  </si>
  <si>
    <t>ﾍﾞｽﾄﾊﾟｰﾂ</t>
    <phoneticPr fontId="1"/>
  </si>
  <si>
    <t>350㎜  8尺</t>
    <phoneticPr fontId="1"/>
  </si>
  <si>
    <t>XQNE11WK8 RV</t>
    <phoneticPr fontId="1"/>
  </si>
  <si>
    <t xml:space="preserve">MFE2J ST JY </t>
    <phoneticPr fontId="1"/>
  </si>
  <si>
    <t>手摺I型ｾｯﾄ φ35×600</t>
    <rPh sb="0" eb="2">
      <t>テスリ</t>
    </rPh>
    <rPh sb="3" eb="4">
      <t>カタ</t>
    </rPh>
    <phoneticPr fontId="1"/>
  </si>
  <si>
    <t>ｻﾃﾝｼﾙﾊﾞｰ</t>
    <phoneticPr fontId="1"/>
  </si>
  <si>
    <t>ﾒｰﾌﾟﾙ柄</t>
    <rPh sb="5" eb="6">
      <t>ガラ</t>
    </rPh>
    <phoneticPr fontId="1"/>
  </si>
  <si>
    <t>ｸﾞﾚｰｼﾞｭｱｯｼｭ柄</t>
    <rPh sb="11" eb="12">
      <t>ガラ</t>
    </rPh>
    <phoneticPr fontId="1"/>
  </si>
  <si>
    <t>パナソニック</t>
    <phoneticPr fontId="1"/>
  </si>
  <si>
    <t>照明器具</t>
    <rPh sb="0" eb="4">
      <t>ショウメイキグ</t>
    </rPh>
    <phoneticPr fontId="1"/>
  </si>
  <si>
    <t>IHｸｯｷﾝｸﾞﾋｰﾀｰ</t>
    <phoneticPr fontId="1"/>
  </si>
  <si>
    <t>システムバス</t>
    <phoneticPr fontId="1"/>
  </si>
  <si>
    <t>システムキッチン・収納</t>
    <rPh sb="9" eb="11">
      <t>シュウノウ</t>
    </rPh>
    <phoneticPr fontId="1"/>
  </si>
  <si>
    <t>洗面台</t>
    <rPh sb="0" eb="3">
      <t>センメンダイ</t>
    </rPh>
    <phoneticPr fontId="1"/>
  </si>
  <si>
    <t>ウォールヒート</t>
    <phoneticPr fontId="1"/>
  </si>
  <si>
    <t>畳</t>
    <rPh sb="0" eb="1">
      <t>タタミ</t>
    </rPh>
    <phoneticPr fontId="1"/>
  </si>
  <si>
    <t>カーテン・レール</t>
    <phoneticPr fontId="1"/>
  </si>
  <si>
    <t>ポスト・表札</t>
    <rPh sb="4" eb="6">
      <t>ヒョウサツ</t>
    </rPh>
    <phoneticPr fontId="1"/>
  </si>
  <si>
    <t>まとめてねット・ﾒｰﾀｰBOX</t>
    <phoneticPr fontId="1"/>
  </si>
  <si>
    <t>CHK－C126A</t>
    <phoneticPr fontId="1"/>
  </si>
  <si>
    <t xml:space="preserve">採寸:   /      取付:   / </t>
    <rPh sb="0" eb="2">
      <t>サイスン</t>
    </rPh>
    <rPh sb="13" eb="15">
      <t>トリツケ</t>
    </rPh>
    <phoneticPr fontId="1"/>
  </si>
  <si>
    <t>日本ライティング</t>
    <rPh sb="0" eb="2">
      <t>ニホン</t>
    </rPh>
    <phoneticPr fontId="1"/>
  </si>
  <si>
    <t>櫻井</t>
    <rPh sb="0" eb="2">
      <t>サクライ</t>
    </rPh>
    <phoneticPr fontId="1"/>
  </si>
  <si>
    <t>RAITING</t>
    <phoneticPr fontId="1"/>
  </si>
  <si>
    <t>畑中畳店</t>
    <rPh sb="0" eb="2">
      <t>ハタナカ</t>
    </rPh>
    <rPh sb="2" eb="4">
      <t>タタミテン</t>
    </rPh>
    <phoneticPr fontId="1"/>
  </si>
  <si>
    <t>HATANAKA</t>
    <phoneticPr fontId="1"/>
  </si>
  <si>
    <t>畳　　寝室（6畳）</t>
    <rPh sb="0" eb="1">
      <t>タタミ</t>
    </rPh>
    <phoneticPr fontId="1"/>
  </si>
  <si>
    <t>畳おもて：国産(並)</t>
    <rPh sb="0" eb="1">
      <t>タタミ</t>
    </rPh>
    <rPh sb="5" eb="7">
      <t>コクサン</t>
    </rPh>
    <rPh sb="8" eb="9">
      <t>ナ</t>
    </rPh>
    <phoneticPr fontId="1"/>
  </si>
  <si>
    <t>畳へり：T-20</t>
    <rPh sb="0" eb="1">
      <t>タタミ</t>
    </rPh>
    <phoneticPr fontId="1"/>
  </si>
  <si>
    <t>遊畳</t>
    <rPh sb="0" eb="1">
      <t>アソ</t>
    </rPh>
    <rPh sb="1" eb="2">
      <t>タタミ</t>
    </rPh>
    <phoneticPr fontId="1"/>
  </si>
  <si>
    <t>ﾊﾟｲﾌﾟ用ﾌｧﾝ　</t>
    <phoneticPr fontId="1"/>
  </si>
  <si>
    <t>局所換気</t>
    <phoneticPr fontId="1"/>
  </si>
  <si>
    <t>ダンタイト21</t>
    <phoneticPr fontId="1"/>
  </si>
  <si>
    <t>ｳｨﾝﾄﾞｳｼｰﾙﾄﾞ</t>
    <phoneticPr fontId="1"/>
  </si>
  <si>
    <t>ピアラ24(排気型集中換気)</t>
    <rPh sb="6" eb="8">
      <t>ハイキ</t>
    </rPh>
    <rPh sb="8" eb="9">
      <t>カタ</t>
    </rPh>
    <rPh sb="9" eb="11">
      <t>シュウチュウ</t>
    </rPh>
    <rPh sb="11" eb="13">
      <t>カンキ</t>
    </rPh>
    <phoneticPr fontId="1"/>
  </si>
  <si>
    <t>スクウェアフローA</t>
    <phoneticPr fontId="1"/>
  </si>
  <si>
    <t>ドームパッキン</t>
    <phoneticPr fontId="1"/>
  </si>
  <si>
    <t>ドームパッキン100</t>
    <phoneticPr fontId="1"/>
  </si>
  <si>
    <t>ドームパッキン150</t>
    <phoneticPr fontId="1"/>
  </si>
  <si>
    <t>クラッブⅡ（S）</t>
    <phoneticPr fontId="1"/>
  </si>
  <si>
    <t>クラッブⅡ（W）</t>
    <phoneticPr fontId="1"/>
  </si>
  <si>
    <t>シールドコーナーA</t>
    <phoneticPr fontId="1"/>
  </si>
  <si>
    <t>シールドコーナーB</t>
    <phoneticPr fontId="1"/>
  </si>
  <si>
    <t>L型通気ライナー12</t>
    <rPh sb="1" eb="2">
      <t>ガタ</t>
    </rPh>
    <rPh sb="2" eb="4">
      <t>ツウキ</t>
    </rPh>
    <phoneticPr fontId="1"/>
  </si>
  <si>
    <t>気密フランジセット</t>
    <rPh sb="0" eb="2">
      <t>キミツ</t>
    </rPh>
    <phoneticPr fontId="1"/>
  </si>
  <si>
    <t>塩ビｽﾘｰﾌﾞパイプ</t>
    <rPh sb="0" eb="1">
      <t>エン</t>
    </rPh>
    <phoneticPr fontId="1"/>
  </si>
  <si>
    <t>異形パイプ取付ｽﾘｰﾌﾞ</t>
    <rPh sb="0" eb="2">
      <t>イケイ</t>
    </rPh>
    <rPh sb="5" eb="7">
      <t>トリツケ</t>
    </rPh>
    <phoneticPr fontId="1"/>
  </si>
  <si>
    <t>アルミ製フレキダクト</t>
    <rPh sb="3" eb="4">
      <t>セイ</t>
    </rPh>
    <phoneticPr fontId="1"/>
  </si>
  <si>
    <t>パイプ継手　鋼板製</t>
    <rPh sb="3" eb="5">
      <t>ツギテ</t>
    </rPh>
    <rPh sb="6" eb="9">
      <t>コウハンセイ</t>
    </rPh>
    <phoneticPr fontId="1"/>
  </si>
  <si>
    <t>気密防水ﾃｰﾌﾟ　No.740</t>
    <rPh sb="0" eb="4">
      <t>キミツボウスイ</t>
    </rPh>
    <phoneticPr fontId="1"/>
  </si>
  <si>
    <t>防水ﾃｰﾌﾟ　#5600</t>
    <rPh sb="0" eb="2">
      <t>ボウスイ</t>
    </rPh>
    <phoneticPr fontId="1"/>
  </si>
  <si>
    <t>塩ビパイプ</t>
    <rPh sb="0" eb="1">
      <t>エン</t>
    </rPh>
    <phoneticPr fontId="1"/>
  </si>
  <si>
    <t>フロアロック</t>
    <phoneticPr fontId="1"/>
  </si>
  <si>
    <t>NJB-400DC-V</t>
    <phoneticPr fontId="1"/>
  </si>
  <si>
    <t>φ100</t>
    <phoneticPr fontId="1"/>
  </si>
  <si>
    <t>無孔</t>
    <phoneticPr fontId="1"/>
  </si>
  <si>
    <t>2F天井ｸﾞﾘﾙφ100有孔</t>
    <rPh sb="2" eb="4">
      <t>テンジョウ</t>
    </rPh>
    <phoneticPr fontId="1"/>
  </si>
  <si>
    <t>φ150　有孔</t>
    <phoneticPr fontId="1"/>
  </si>
  <si>
    <t>t12×H27×L1,220</t>
    <phoneticPr fontId="1"/>
  </si>
  <si>
    <t>φ100 　SU管　4000L</t>
    <rPh sb="8" eb="9">
      <t>カン</t>
    </rPh>
    <phoneticPr fontId="1"/>
  </si>
  <si>
    <t>φ150 　VU管　4000L</t>
    <rPh sb="8" eb="9">
      <t>カン</t>
    </rPh>
    <phoneticPr fontId="1"/>
  </si>
  <si>
    <t>φ150 　LP管　4000L</t>
    <rPh sb="8" eb="9">
      <t>カン</t>
    </rPh>
    <phoneticPr fontId="1"/>
  </si>
  <si>
    <t>φ150　4ｍ</t>
    <phoneticPr fontId="1"/>
  </si>
  <si>
    <t>φ100　4ｍ</t>
    <phoneticPr fontId="1"/>
  </si>
  <si>
    <t>GSｶﾞﾝﾌｫｰﾑNFPRO</t>
    <phoneticPr fontId="1"/>
  </si>
  <si>
    <t>2F天井+外周</t>
    <rPh sb="5" eb="7">
      <t>ガイシュウ</t>
    </rPh>
    <phoneticPr fontId="1"/>
  </si>
  <si>
    <t>30枚/ｹｰｽ</t>
    <rPh sb="2" eb="3">
      <t>マイ</t>
    </rPh>
    <phoneticPr fontId="1"/>
  </si>
  <si>
    <t>6枚/袋</t>
    <rPh sb="1" eb="2">
      <t>マイ</t>
    </rPh>
    <rPh sb="3" eb="4">
      <t>フクロ</t>
    </rPh>
    <phoneticPr fontId="1"/>
  </si>
  <si>
    <t>30個/ｹｰｽ</t>
    <rPh sb="2" eb="3">
      <t>コ</t>
    </rPh>
    <phoneticPr fontId="1"/>
  </si>
  <si>
    <t>10個/ｹｰｽ</t>
    <rPh sb="2" eb="3">
      <t>コ</t>
    </rPh>
    <phoneticPr fontId="1"/>
  </si>
  <si>
    <t>40枚/ｹｰｽ</t>
    <rPh sb="2" eb="3">
      <t>マイ</t>
    </rPh>
    <phoneticPr fontId="1"/>
  </si>
  <si>
    <t>10枚/ｹｰｽ</t>
    <rPh sb="2" eb="3">
      <t>マイ</t>
    </rPh>
    <phoneticPr fontId="1"/>
  </si>
  <si>
    <t>10本/ｹｰｽ</t>
    <rPh sb="2" eb="3">
      <t>ホン</t>
    </rPh>
    <phoneticPr fontId="1"/>
  </si>
  <si>
    <t>寒冷地ﾌｰﾄﾞ用</t>
    <rPh sb="0" eb="3">
      <t>カンレイチ</t>
    </rPh>
    <rPh sb="7" eb="8">
      <t>ヨウ</t>
    </rPh>
    <phoneticPr fontId="1"/>
  </si>
  <si>
    <t>12個/梱</t>
    <rPh sb="2" eb="3">
      <t>コ</t>
    </rPh>
    <rPh sb="4" eb="5">
      <t>コン</t>
    </rPh>
    <phoneticPr fontId="1"/>
  </si>
  <si>
    <t>6本入</t>
    <rPh sb="1" eb="2">
      <t>ホン</t>
    </rPh>
    <rPh sb="2" eb="3">
      <t>イ</t>
    </rPh>
    <phoneticPr fontId="1"/>
  </si>
  <si>
    <t>短尺出隅</t>
    <rPh sb="0" eb="2">
      <t>タンザク</t>
    </rPh>
    <rPh sb="2" eb="4">
      <t>デスミ</t>
    </rPh>
    <phoneticPr fontId="1"/>
  </si>
  <si>
    <t>長尺出隅</t>
    <rPh sb="0" eb="2">
      <t>チョウジャク</t>
    </rPh>
    <rPh sb="2" eb="4">
      <t>デスミ</t>
    </rPh>
    <phoneticPr fontId="1"/>
  </si>
  <si>
    <t>ｴｸｾﾗｰﾄﾞペンセット</t>
    <phoneticPr fontId="1"/>
  </si>
  <si>
    <t>シーリング工</t>
    <rPh sb="5" eb="6">
      <t>コウ</t>
    </rPh>
    <phoneticPr fontId="1"/>
  </si>
  <si>
    <t>※参考数値  給排気口</t>
    <rPh sb="1" eb="3">
      <t>サンコウ</t>
    </rPh>
    <rPh sb="3" eb="5">
      <t>スウチ</t>
    </rPh>
    <phoneticPr fontId="1"/>
  </si>
  <si>
    <t>ハットジョイナー</t>
    <phoneticPr fontId="1"/>
  </si>
  <si>
    <t>留付金具</t>
    <rPh sb="0" eb="1">
      <t>ト</t>
    </rPh>
    <rPh sb="1" eb="2">
      <t>ツ</t>
    </rPh>
    <rPh sb="2" eb="4">
      <t>カナグ</t>
    </rPh>
    <phoneticPr fontId="1"/>
  </si>
  <si>
    <t>スターター</t>
    <phoneticPr fontId="1"/>
  </si>
  <si>
    <t>専用ビス</t>
    <rPh sb="0" eb="2">
      <t>センヨウ</t>
    </rPh>
    <phoneticPr fontId="1"/>
  </si>
  <si>
    <t>16×455×3030</t>
    <phoneticPr fontId="1"/>
  </si>
  <si>
    <t>16×80×80×455</t>
    <phoneticPr fontId="1"/>
  </si>
  <si>
    <t>16×80×80×3030</t>
    <phoneticPr fontId="1"/>
  </si>
  <si>
    <t>φ2.75×50㎜</t>
    <phoneticPr fontId="1"/>
  </si>
  <si>
    <t>φ150の場合L600mm</t>
    <rPh sb="5" eb="7">
      <t>バアイ</t>
    </rPh>
    <phoneticPr fontId="1"/>
  </si>
  <si>
    <t>φ100の場合L450mm</t>
    <rPh sb="5" eb="7">
      <t>バアイ</t>
    </rPh>
    <phoneticPr fontId="1"/>
  </si>
  <si>
    <t>FS1005　L1,200</t>
    <phoneticPr fontId="1"/>
  </si>
  <si>
    <t>FA150A</t>
    <phoneticPr fontId="1"/>
  </si>
  <si>
    <t>袋</t>
    <rPh sb="0" eb="1">
      <t>フクロ</t>
    </rPh>
    <phoneticPr fontId="1"/>
  </si>
  <si>
    <t>㎡</t>
    <phoneticPr fontId="1"/>
  </si>
  <si>
    <t>ｍ</t>
    <phoneticPr fontId="1"/>
  </si>
  <si>
    <t>東栄産業</t>
    <rPh sb="0" eb="2">
      <t>トウエイ</t>
    </rPh>
    <rPh sb="2" eb="4">
      <t>サンギョウ</t>
    </rPh>
    <phoneticPr fontId="1"/>
  </si>
  <si>
    <t>高橋</t>
    <rPh sb="0" eb="2">
      <t>タカハシ</t>
    </rPh>
    <phoneticPr fontId="1"/>
  </si>
  <si>
    <t>TOUEI</t>
    <phoneticPr fontId="1"/>
  </si>
  <si>
    <t>CC-100SM-K</t>
    <phoneticPr fontId="1"/>
  </si>
  <si>
    <t>防虫網付</t>
    <rPh sb="0" eb="2">
      <t>ボウチュウ</t>
    </rPh>
    <rPh sb="2" eb="3">
      <t>アミ</t>
    </rPh>
    <rPh sb="3" eb="4">
      <t>ツ</t>
    </rPh>
    <phoneticPr fontId="1"/>
  </si>
  <si>
    <t>ｼﾙﾊﾞｰﾒﾀﾘｯｸ</t>
    <phoneticPr fontId="1"/>
  </si>
  <si>
    <t>角深型換気口/結露水対策用</t>
    <rPh sb="0" eb="1">
      <t>カク</t>
    </rPh>
    <rPh sb="1" eb="3">
      <t>フカガタ</t>
    </rPh>
    <rPh sb="3" eb="5">
      <t>カンキ</t>
    </rPh>
    <rPh sb="5" eb="6">
      <t>クチ</t>
    </rPh>
    <rPh sb="7" eb="10">
      <t>ケツロスイ</t>
    </rPh>
    <rPh sb="10" eb="12">
      <t>タイサク</t>
    </rPh>
    <rPh sb="12" eb="13">
      <t>ヨウ</t>
    </rPh>
    <phoneticPr fontId="1"/>
  </si>
  <si>
    <t>CC-100SM</t>
    <phoneticPr fontId="1"/>
  </si>
  <si>
    <t>CC-150SM-K</t>
    <phoneticPr fontId="1"/>
  </si>
  <si>
    <t>CC-150SM</t>
    <phoneticPr fontId="1"/>
  </si>
  <si>
    <t>給気φ100</t>
    <rPh sb="0" eb="2">
      <t>キュウキ</t>
    </rPh>
    <phoneticPr fontId="1"/>
  </si>
  <si>
    <t>排気φ100</t>
    <rPh sb="0" eb="2">
      <t>ハイキ</t>
    </rPh>
    <phoneticPr fontId="1"/>
  </si>
  <si>
    <t>給気φ150</t>
    <rPh sb="0" eb="2">
      <t>キュウキ</t>
    </rPh>
    <phoneticPr fontId="1"/>
  </si>
  <si>
    <t>排気φ150</t>
    <rPh sb="0" eb="2">
      <t>ハイキ</t>
    </rPh>
    <phoneticPr fontId="1"/>
  </si>
  <si>
    <t>更科製作所</t>
    <rPh sb="0" eb="5">
      <t>サラシナセイサクショ</t>
    </rPh>
    <phoneticPr fontId="1"/>
  </si>
  <si>
    <t>SARASHINA</t>
    <phoneticPr fontId="1"/>
  </si>
  <si>
    <t>異径取付ｽﾘｰﾌﾞ</t>
    <rPh sb="0" eb="2">
      <t>イケイ</t>
    </rPh>
    <rPh sb="2" eb="4">
      <t>トリツケ</t>
    </rPh>
    <phoneticPr fontId="1"/>
  </si>
  <si>
    <t>CCI-100</t>
    <phoneticPr fontId="1"/>
  </si>
  <si>
    <t>CCｼﾘｰｽﾞ</t>
    <phoneticPr fontId="1"/>
  </si>
  <si>
    <t>VCS-150　150用</t>
    <phoneticPr fontId="1"/>
  </si>
  <si>
    <t>バクマ工業</t>
    <rPh sb="3" eb="5">
      <t>コウギョウ</t>
    </rPh>
    <phoneticPr fontId="1"/>
  </si>
  <si>
    <t>BAKUMA</t>
    <phoneticPr fontId="1"/>
  </si>
  <si>
    <t xml:space="preserve">VB-QU100Z φ100   </t>
    <phoneticPr fontId="1"/>
  </si>
  <si>
    <t xml:space="preserve">VB-QU150Z φ150  </t>
    <phoneticPr fontId="1"/>
  </si>
  <si>
    <t>5個入/梱</t>
    <rPh sb="2" eb="3">
      <t>イ</t>
    </rPh>
    <phoneticPr fontId="1"/>
  </si>
  <si>
    <t>ダクト継手</t>
    <rPh sb="3" eb="5">
      <t>ツギテ</t>
    </rPh>
    <phoneticPr fontId="1"/>
  </si>
  <si>
    <t>NP-150　φ150</t>
    <phoneticPr fontId="1"/>
  </si>
  <si>
    <t>NP-100　φ100</t>
    <phoneticPr fontId="1"/>
  </si>
  <si>
    <t>ﾊﾟﾅｿﾆｯｸｴｺｼｽﾃﾑｽﾞﾍﾞﾝﾃｯｸ</t>
    <phoneticPr fontId="1"/>
  </si>
  <si>
    <t>コメリ</t>
    <phoneticPr fontId="1"/>
  </si>
  <si>
    <t>KOMERI</t>
    <phoneticPr fontId="1"/>
  </si>
  <si>
    <t>VU65　2M</t>
    <phoneticPr fontId="1"/>
  </si>
  <si>
    <t>大橋サイディング</t>
    <rPh sb="0" eb="2">
      <t>オオハシ</t>
    </rPh>
    <phoneticPr fontId="1"/>
  </si>
  <si>
    <t>佐藤シール</t>
    <rPh sb="0" eb="2">
      <t>サトウ</t>
    </rPh>
    <phoneticPr fontId="1"/>
  </si>
  <si>
    <t>OOHASHI</t>
    <phoneticPr fontId="1"/>
  </si>
  <si>
    <t>SATOUSHIRU</t>
    <phoneticPr fontId="1"/>
  </si>
  <si>
    <t>z</t>
    <phoneticPr fontId="1"/>
  </si>
  <si>
    <t>給湯器</t>
    <rPh sb="0" eb="3">
      <t>キュウトウキ</t>
    </rPh>
    <phoneticPr fontId="1"/>
  </si>
  <si>
    <t>ﾃｸﾌﾚｯｸｽ100DSG</t>
    <phoneticPr fontId="1"/>
  </si>
  <si>
    <t>断熱ﾃｸﾌﾚｯｸｽ100DSG</t>
    <rPh sb="0" eb="2">
      <t>ダンネツ</t>
    </rPh>
    <phoneticPr fontId="1"/>
  </si>
  <si>
    <t>φ100　長さ10M</t>
    <rPh sb="5" eb="6">
      <t>ナガ</t>
    </rPh>
    <phoneticPr fontId="1"/>
  </si>
  <si>
    <t>断熱ダクト　150</t>
    <rPh sb="0" eb="2">
      <t>ダンネツ</t>
    </rPh>
    <phoneticPr fontId="1"/>
  </si>
  <si>
    <t>φ150　長さ5M</t>
    <rPh sb="5" eb="6">
      <t>ナガ</t>
    </rPh>
    <phoneticPr fontId="1"/>
  </si>
  <si>
    <t>40ｾｯﾄ/梱</t>
    <phoneticPr fontId="1"/>
  </si>
  <si>
    <t>100ｾｯﾄ/梱</t>
    <phoneticPr fontId="1"/>
  </si>
  <si>
    <t>20ｾｯﾄ/梱</t>
    <phoneticPr fontId="1"/>
  </si>
  <si>
    <t>φ75　</t>
    <phoneticPr fontId="1"/>
  </si>
  <si>
    <t>ｴｱｺﾝｽﾘｰﾌﾞ</t>
    <phoneticPr fontId="1"/>
  </si>
  <si>
    <t xml:space="preserve">φ100  </t>
    <phoneticPr fontId="1"/>
  </si>
  <si>
    <t xml:space="preserve">φ150  </t>
    <phoneticPr fontId="1"/>
  </si>
  <si>
    <t>24H/ﾚﾝｼﾞﾌｰﾄﾞ</t>
    <phoneticPr fontId="1"/>
  </si>
  <si>
    <t>塩ビｽﾘｰﾌﾞｼﾞｮｲﾝﾄﾊﾟｰﾂ</t>
    <rPh sb="0" eb="1">
      <t>エン</t>
    </rPh>
    <phoneticPr fontId="1"/>
  </si>
  <si>
    <t>24H排気接続</t>
    <phoneticPr fontId="1"/>
  </si>
  <si>
    <t>LP150WG</t>
    <phoneticPr fontId="1"/>
  </si>
  <si>
    <t>　　　規格　　　　　　　　　（14.5）</t>
    <rPh sb="3" eb="5">
      <t>キカク</t>
    </rPh>
    <phoneticPr fontId="1"/>
  </si>
  <si>
    <t>塩ビｽﾘｰﾌﾞｼﾞｮｲﾝﾄﾊﾟｰﾂ</t>
    <phoneticPr fontId="1"/>
  </si>
  <si>
    <t>鋼板製</t>
    <rPh sb="0" eb="3">
      <t>コウハンセイ</t>
    </rPh>
    <phoneticPr fontId="1"/>
  </si>
  <si>
    <t>発砲ウレタン ｲﾝｻﾙﾊﾟｯｸ</t>
    <rPh sb="0" eb="2">
      <t>ハッポウ</t>
    </rPh>
    <phoneticPr fontId="1"/>
  </si>
  <si>
    <t>110L/neoﾊﾟｯｸⅡ</t>
    <phoneticPr fontId="1"/>
  </si>
  <si>
    <t>760ml</t>
    <phoneticPr fontId="1"/>
  </si>
  <si>
    <t>12本/箱</t>
    <phoneticPr fontId="1"/>
  </si>
  <si>
    <t>12本/ｹｰｽ</t>
    <phoneticPr fontId="1"/>
  </si>
  <si>
    <t>30巻入/箱</t>
    <phoneticPr fontId="1"/>
  </si>
  <si>
    <t>20巻入/箱</t>
    <phoneticPr fontId="1"/>
  </si>
  <si>
    <t>16巻入/箱</t>
    <phoneticPr fontId="1"/>
  </si>
  <si>
    <t xml:space="preserve">日東　養生テープ  </t>
    <rPh sb="0" eb="2">
      <t>ニットウ</t>
    </rPh>
    <rPh sb="3" eb="5">
      <t>ヨウジョウ</t>
    </rPh>
    <phoneticPr fontId="1"/>
  </si>
  <si>
    <t>No.395N</t>
    <phoneticPr fontId="1"/>
  </si>
  <si>
    <t>50㎜×25M さくら色</t>
    <rPh sb="11" eb="12">
      <t>イロ</t>
    </rPh>
    <phoneticPr fontId="1"/>
  </si>
  <si>
    <t>ブチルテープ</t>
    <phoneticPr fontId="1"/>
  </si>
  <si>
    <t>片面50㎜×20M</t>
    <rPh sb="0" eb="2">
      <t>カタメン</t>
    </rPh>
    <phoneticPr fontId="1"/>
  </si>
  <si>
    <t>片面50㎜×20M(白)</t>
    <rPh sb="0" eb="2">
      <t>カタメン</t>
    </rPh>
    <rPh sb="10" eb="11">
      <t>シロ</t>
    </rPh>
    <phoneticPr fontId="1"/>
  </si>
  <si>
    <t>ｱｸﾘﾙ</t>
    <phoneticPr fontId="1"/>
  </si>
  <si>
    <t>両面50㎜×20M</t>
    <rPh sb="0" eb="2">
      <t>リョウメン</t>
    </rPh>
    <phoneticPr fontId="1"/>
  </si>
  <si>
    <t>両面75㎜×20M</t>
    <rPh sb="0" eb="2">
      <t>リョウメン</t>
    </rPh>
    <phoneticPr fontId="1"/>
  </si>
  <si>
    <t xml:space="preserve">         発注業者                   （17）</t>
    <rPh sb="9" eb="11">
      <t>ハッチュウ</t>
    </rPh>
    <rPh sb="11" eb="13">
      <t>ギョウシャ</t>
    </rPh>
    <phoneticPr fontId="1"/>
  </si>
  <si>
    <t>ﾎﾟｰﾁ軒天・給排気口</t>
    <phoneticPr fontId="1"/>
  </si>
  <si>
    <t>含む</t>
    <phoneticPr fontId="1"/>
  </si>
  <si>
    <t>30本/ｹｰｽ</t>
    <phoneticPr fontId="1"/>
  </si>
  <si>
    <t>50本/梱</t>
    <phoneticPr fontId="1"/>
  </si>
  <si>
    <t>10本/梱</t>
    <phoneticPr fontId="1"/>
  </si>
  <si>
    <t>純正JK1151</t>
    <phoneticPr fontId="1"/>
  </si>
  <si>
    <t>90m</t>
    <phoneticPr fontId="1"/>
  </si>
  <si>
    <t>リンク</t>
    <phoneticPr fontId="1"/>
  </si>
  <si>
    <t>発注書</t>
    <rPh sb="0" eb="3">
      <t>ハッチュウショ</t>
    </rPh>
    <phoneticPr fontId="1"/>
  </si>
  <si>
    <t>午前中（庇も）</t>
    <rPh sb="0" eb="3">
      <t>ゴゼンチュウ</t>
    </rPh>
    <rPh sb="4" eb="5">
      <t>ヒサシ</t>
    </rPh>
    <phoneticPr fontId="1"/>
  </si>
  <si>
    <t>基礎立上断熱</t>
    <phoneticPr fontId="1"/>
  </si>
  <si>
    <t>基礎土間断熱　</t>
    <phoneticPr fontId="1"/>
  </si>
  <si>
    <t>UB土間+立上り</t>
    <phoneticPr fontId="1"/>
  </si>
  <si>
    <t>床下玄関立上り</t>
    <phoneticPr fontId="1"/>
  </si>
  <si>
    <t>UB窓枠</t>
    <phoneticPr fontId="1"/>
  </si>
  <si>
    <t xml:space="preserve">列 </t>
    <phoneticPr fontId="1"/>
  </si>
  <si>
    <t>13.2’×72×08</t>
    <phoneticPr fontId="1"/>
  </si>
  <si>
    <t>片屋根 2寸</t>
    <rPh sb="0" eb="1">
      <t>カタ</t>
    </rPh>
    <rPh sb="1" eb="3">
      <t>ヤネ</t>
    </rPh>
    <rPh sb="5" eb="6">
      <t>スン</t>
    </rPh>
    <phoneticPr fontId="1"/>
  </si>
  <si>
    <t>片屋根 1.5寸</t>
    <rPh sb="0" eb="1">
      <t>カタ</t>
    </rPh>
    <rPh sb="1" eb="3">
      <t>ヤネ</t>
    </rPh>
    <rPh sb="7" eb="8">
      <t>スン</t>
    </rPh>
    <phoneticPr fontId="1"/>
  </si>
  <si>
    <t>8本</t>
    <rPh sb="1" eb="2">
      <t>ホン</t>
    </rPh>
    <phoneticPr fontId="1"/>
  </si>
  <si>
    <t>21本</t>
    <rPh sb="2" eb="3">
      <t>ホン</t>
    </rPh>
    <phoneticPr fontId="1"/>
  </si>
  <si>
    <t>5/11～15</t>
    <phoneticPr fontId="1"/>
  </si>
  <si>
    <t>までに作業場</t>
    <rPh sb="3" eb="6">
      <t>サギョウバ</t>
    </rPh>
    <phoneticPr fontId="1"/>
  </si>
  <si>
    <t>MBﾐﾃﾞｨｱﾑﾌﾞﾗｳﾝ</t>
    <phoneticPr fontId="1"/>
  </si>
  <si>
    <t>31本</t>
    <rPh sb="2" eb="3">
      <t>ホン</t>
    </rPh>
    <phoneticPr fontId="1"/>
  </si>
  <si>
    <t>6月中旬</t>
    <rPh sb="1" eb="2">
      <t>ガツ</t>
    </rPh>
    <rPh sb="2" eb="4">
      <t>チュウジュン</t>
    </rPh>
    <phoneticPr fontId="1"/>
  </si>
  <si>
    <t>網戸</t>
    <rPh sb="0" eb="2">
      <t>アミド</t>
    </rPh>
    <phoneticPr fontId="1"/>
  </si>
  <si>
    <t>ﾙｰﾊﾞｰ取付</t>
    <rPh sb="5" eb="7">
      <t>トリツケ</t>
    </rPh>
    <phoneticPr fontId="1"/>
  </si>
  <si>
    <t>9月ごろ</t>
    <rPh sb="1" eb="2">
      <t>ガツ</t>
    </rPh>
    <phoneticPr fontId="1"/>
  </si>
  <si>
    <t>167本</t>
    <rPh sb="3" eb="4">
      <t>ホン</t>
    </rPh>
    <phoneticPr fontId="1"/>
  </si>
  <si>
    <t>162本</t>
    <rPh sb="3" eb="4">
      <t>ホン</t>
    </rPh>
    <phoneticPr fontId="1"/>
  </si>
  <si>
    <t>133本</t>
    <rPh sb="3" eb="4">
      <t>ホン</t>
    </rPh>
    <phoneticPr fontId="1"/>
  </si>
  <si>
    <t>101本</t>
    <rPh sb="3" eb="4">
      <t>ホン</t>
    </rPh>
    <phoneticPr fontId="1"/>
  </si>
  <si>
    <t>10：00までに(ｸﾚｰﾝ吊上)</t>
    <rPh sb="13" eb="14">
      <t>ツ</t>
    </rPh>
    <rPh sb="14" eb="15">
      <t>ア</t>
    </rPh>
    <phoneticPr fontId="1"/>
  </si>
  <si>
    <t>11：00頃 ｸﾚｰﾝ吊上</t>
    <rPh sb="5" eb="6">
      <t>コロ</t>
    </rPh>
    <rPh sb="11" eb="12">
      <t>ツリ</t>
    </rPh>
    <rPh sb="12" eb="13">
      <t>ジョウ</t>
    </rPh>
    <phoneticPr fontId="1"/>
  </si>
  <si>
    <t>10本</t>
    <rPh sb="2" eb="3">
      <t>ホン</t>
    </rPh>
    <phoneticPr fontId="1"/>
  </si>
  <si>
    <t>40本</t>
    <rPh sb="2" eb="3">
      <t>ホン</t>
    </rPh>
    <phoneticPr fontId="1"/>
  </si>
  <si>
    <t>界壁　石膏ﾎﾞｰﾄﾞ</t>
    <rPh sb="0" eb="2">
      <t>カイヘキ</t>
    </rPh>
    <rPh sb="3" eb="5">
      <t>セッコウ</t>
    </rPh>
    <phoneticPr fontId="1"/>
  </si>
  <si>
    <t>65枚</t>
    <rPh sb="2" eb="3">
      <t>マイ</t>
    </rPh>
    <phoneticPr fontId="1"/>
  </si>
  <si>
    <t>6枚</t>
    <rPh sb="1" eb="2">
      <t>マイ</t>
    </rPh>
    <phoneticPr fontId="1"/>
  </si>
  <si>
    <t>69枚</t>
    <rPh sb="2" eb="3">
      <t>マイ</t>
    </rPh>
    <phoneticPr fontId="1"/>
  </si>
  <si>
    <t>7枚</t>
    <rPh sb="1" eb="2">
      <t>マイ</t>
    </rPh>
    <phoneticPr fontId="1"/>
  </si>
  <si>
    <r>
      <t>2</t>
    </r>
    <r>
      <rPr>
        <sz val="8"/>
        <color theme="1"/>
        <rFont val="游ゴシック"/>
        <family val="3"/>
        <charset val="128"/>
        <scheme val="minor"/>
      </rPr>
      <t>本</t>
    </r>
    <r>
      <rPr>
        <sz val="10"/>
        <color theme="1"/>
        <rFont val="游ゴシック"/>
        <family val="3"/>
        <charset val="128"/>
        <scheme val="minor"/>
      </rPr>
      <t>+6</t>
    </r>
    <rPh sb="1" eb="2">
      <t>ホン</t>
    </rPh>
    <phoneticPr fontId="1"/>
  </si>
  <si>
    <t>18枚</t>
    <rPh sb="2" eb="3">
      <t>マイ</t>
    </rPh>
    <phoneticPr fontId="1"/>
  </si>
  <si>
    <t>43枚</t>
    <rPh sb="2" eb="3">
      <t>マイ</t>
    </rPh>
    <phoneticPr fontId="1"/>
  </si>
  <si>
    <t>9.5枚</t>
    <rPh sb="3" eb="4">
      <t>マイ</t>
    </rPh>
    <phoneticPr fontId="1"/>
  </si>
  <si>
    <t>ﾁｪﾘｰ柄（CY）</t>
    <phoneticPr fontId="1"/>
  </si>
  <si>
    <t>29.3本</t>
    <rPh sb="4" eb="5">
      <t>ホン</t>
    </rPh>
    <phoneticPr fontId="1"/>
  </si>
  <si>
    <t>26.3本</t>
    <rPh sb="4" eb="5">
      <t>ホン</t>
    </rPh>
    <phoneticPr fontId="1"/>
  </si>
  <si>
    <t>27本</t>
    <rPh sb="2" eb="3">
      <t>ホン</t>
    </rPh>
    <phoneticPr fontId="1"/>
  </si>
  <si>
    <t>24本</t>
    <rPh sb="2" eb="3">
      <t>ホン</t>
    </rPh>
    <phoneticPr fontId="1"/>
  </si>
  <si>
    <t>3本？</t>
    <rPh sb="1" eb="2">
      <t>ホン</t>
    </rPh>
    <phoneticPr fontId="1"/>
  </si>
  <si>
    <t>12本</t>
    <rPh sb="2" eb="3">
      <t>ホン</t>
    </rPh>
    <phoneticPr fontId="1"/>
  </si>
  <si>
    <t>あり</t>
    <phoneticPr fontId="1"/>
  </si>
  <si>
    <t>エアコン　Fシリーズ</t>
    <phoneticPr fontId="1"/>
  </si>
  <si>
    <t>CS-225DFL-W</t>
    <phoneticPr fontId="1"/>
  </si>
  <si>
    <t>2025年製</t>
    <rPh sb="4" eb="5">
      <t>ネン</t>
    </rPh>
    <rPh sb="5" eb="6">
      <t>セイ</t>
    </rPh>
    <phoneticPr fontId="1"/>
  </si>
  <si>
    <t>4月上旬</t>
    <rPh sb="1" eb="2">
      <t>ガツ</t>
    </rPh>
    <rPh sb="2" eb="4">
      <t>ジョウジュン</t>
    </rPh>
    <phoneticPr fontId="1"/>
  </si>
  <si>
    <t>エアコン　Jシリーズ</t>
    <phoneticPr fontId="1"/>
  </si>
  <si>
    <t>5個/ｾｯﾄ</t>
    <phoneticPr fontId="1"/>
  </si>
  <si>
    <t>1個/ｾｯﾄ</t>
    <phoneticPr fontId="1"/>
  </si>
  <si>
    <t>φ100　バラ</t>
    <phoneticPr fontId="1"/>
  </si>
  <si>
    <t>給気口</t>
    <rPh sb="0" eb="2">
      <t>キュウキ</t>
    </rPh>
    <rPh sb="2" eb="3">
      <t>クチ</t>
    </rPh>
    <phoneticPr fontId="1"/>
  </si>
  <si>
    <t>給気口</t>
    <rPh sb="0" eb="3">
      <t>キュウキクチ</t>
    </rPh>
    <phoneticPr fontId="1"/>
  </si>
  <si>
    <t>※ｶﾞﾗﾘなし</t>
    <phoneticPr fontId="1"/>
  </si>
  <si>
    <t>10M/1巻</t>
    <rPh sb="5" eb="6">
      <t>マキ</t>
    </rPh>
    <phoneticPr fontId="1"/>
  </si>
  <si>
    <t>2巻入/ｹｰｽ</t>
    <phoneticPr fontId="1"/>
  </si>
  <si>
    <t>t0.2  2.1M×48M</t>
    <phoneticPr fontId="1"/>
  </si>
  <si>
    <t>4M</t>
    <phoneticPr fontId="1"/>
  </si>
  <si>
    <t>10M×2</t>
    <phoneticPr fontId="1"/>
  </si>
  <si>
    <t>在庫　　　(5.5)</t>
    <rPh sb="0" eb="2">
      <t>ザイコ</t>
    </rPh>
    <phoneticPr fontId="1"/>
  </si>
  <si>
    <t>4.2M</t>
    <phoneticPr fontId="1"/>
  </si>
  <si>
    <t>使用建材と空白行</t>
    <rPh sb="0" eb="2">
      <t>シヨウ</t>
    </rPh>
    <rPh sb="2" eb="4">
      <t>ケンザイ</t>
    </rPh>
    <rPh sb="5" eb="7">
      <t>クウハク</t>
    </rPh>
    <rPh sb="7" eb="8">
      <t>ギョウ</t>
    </rPh>
    <phoneticPr fontId="1"/>
  </si>
  <si>
    <t>21個</t>
    <rPh sb="2" eb="3">
      <t>コ</t>
    </rPh>
    <phoneticPr fontId="1"/>
  </si>
  <si>
    <t>20個</t>
    <rPh sb="2" eb="3">
      <t>コ</t>
    </rPh>
    <phoneticPr fontId="1"/>
  </si>
  <si>
    <t>100　黒</t>
    <rPh sb="4" eb="5">
      <t>クロ</t>
    </rPh>
    <phoneticPr fontId="1"/>
  </si>
  <si>
    <t>1本</t>
    <rPh sb="1" eb="2">
      <t>ホン</t>
    </rPh>
    <phoneticPr fontId="1"/>
  </si>
  <si>
    <t>5個</t>
    <rPh sb="1" eb="2">
      <t>コ</t>
    </rPh>
    <phoneticPr fontId="1"/>
  </si>
  <si>
    <t>4本</t>
    <rPh sb="1" eb="2">
      <t>ホン</t>
    </rPh>
    <phoneticPr fontId="1"/>
  </si>
  <si>
    <t>－</t>
    <phoneticPr fontId="1"/>
  </si>
  <si>
    <t>1.8M</t>
    <phoneticPr fontId="1"/>
  </si>
  <si>
    <t>ドアホン</t>
    <phoneticPr fontId="1"/>
  </si>
  <si>
    <t>防犯カメラ</t>
    <rPh sb="0" eb="2">
      <t>ボウハン</t>
    </rPh>
    <phoneticPr fontId="1"/>
  </si>
  <si>
    <t>外部</t>
    <rPh sb="0" eb="2">
      <t>ガイブ</t>
    </rPh>
    <phoneticPr fontId="1"/>
  </si>
  <si>
    <t>現場(倉庫)</t>
    <rPh sb="0" eb="2">
      <t>ゲンバ</t>
    </rPh>
    <rPh sb="3" eb="5">
      <t>ソウコ</t>
    </rPh>
    <phoneticPr fontId="1"/>
  </si>
  <si>
    <t>発注数量</t>
    <rPh sb="0" eb="2">
      <t>ハッチュウ</t>
    </rPh>
    <rPh sb="2" eb="4">
      <t>スウリョウ</t>
    </rPh>
    <phoneticPr fontId="1"/>
  </si>
  <si>
    <t>オイルタンク</t>
    <phoneticPr fontId="1"/>
  </si>
  <si>
    <t>連結端子接続</t>
    <phoneticPr fontId="1"/>
  </si>
  <si>
    <t>角形格子ｸﾞﾘﾙ</t>
    <rPh sb="0" eb="2">
      <t>カクガタ</t>
    </rPh>
    <rPh sb="2" eb="4">
      <t>コウシ</t>
    </rPh>
    <phoneticPr fontId="1"/>
  </si>
  <si>
    <t>V-08PLD8　φ100㎜</t>
    <phoneticPr fontId="1"/>
  </si>
  <si>
    <t>電気式ｼｬｯﾀｰ付</t>
    <rPh sb="0" eb="2">
      <t>デンキ</t>
    </rPh>
    <rPh sb="2" eb="3">
      <t>シキ</t>
    </rPh>
    <rPh sb="8" eb="9">
      <t>ツ</t>
    </rPh>
    <phoneticPr fontId="1"/>
  </si>
  <si>
    <t>V-08PSD8　φ100㎜</t>
    <phoneticPr fontId="1"/>
  </si>
  <si>
    <t>1階 洗濯室</t>
    <rPh sb="1" eb="2">
      <t>カイ</t>
    </rPh>
    <rPh sb="3" eb="6">
      <t>センタクシツ</t>
    </rPh>
    <phoneticPr fontId="1"/>
  </si>
  <si>
    <t>1階 応接室</t>
    <rPh sb="1" eb="2">
      <t>カイ</t>
    </rPh>
    <rPh sb="3" eb="6">
      <t>オウセツシツ</t>
    </rPh>
    <phoneticPr fontId="1"/>
  </si>
  <si>
    <t>1階/2階ﾄｲﾚ</t>
    <rPh sb="1" eb="2">
      <t>カイ</t>
    </rPh>
    <rPh sb="4" eb="5">
      <t>カイ</t>
    </rPh>
    <phoneticPr fontId="1"/>
  </si>
  <si>
    <t>人感ｾﾝｻ/電気式ｼｬｯﾀｰ</t>
    <rPh sb="0" eb="2">
      <t>ジンカン</t>
    </rPh>
    <rPh sb="6" eb="9">
      <t>デンキシキ</t>
    </rPh>
    <phoneticPr fontId="1"/>
  </si>
  <si>
    <t>V-08PASD8 φ100㎜</t>
    <phoneticPr fontId="1"/>
  </si>
  <si>
    <t>ﾀﾞｸﾄ用換気扇  24H換気</t>
    <rPh sb="4" eb="5">
      <t>ヨウ</t>
    </rPh>
    <rPh sb="5" eb="8">
      <t>カンキセン</t>
    </rPh>
    <rPh sb="13" eb="15">
      <t>カンキ</t>
    </rPh>
    <phoneticPr fontId="1"/>
  </si>
  <si>
    <t>十字格子ｸﾞﾘﾙ</t>
    <rPh sb="0" eb="2">
      <t>ジュウジ</t>
    </rPh>
    <rPh sb="2" eb="4">
      <t>コウシ</t>
    </rPh>
    <phoneticPr fontId="1"/>
  </si>
  <si>
    <t>1階 事務室</t>
    <rPh sb="1" eb="2">
      <t>カイ</t>
    </rPh>
    <rPh sb="3" eb="6">
      <t>ジムシツ</t>
    </rPh>
    <phoneticPr fontId="1"/>
  </si>
  <si>
    <t>2階 廊下</t>
    <rPh sb="1" eb="2">
      <t>カイ</t>
    </rPh>
    <rPh sb="3" eb="5">
      <t>ロウカ</t>
    </rPh>
    <phoneticPr fontId="1"/>
  </si>
  <si>
    <t>VD-13ZLC14-S</t>
    <phoneticPr fontId="1"/>
  </si>
  <si>
    <t>VD-18ZLSC14-S</t>
    <phoneticPr fontId="1"/>
  </si>
  <si>
    <t>φ100㎜天井埋込形</t>
    <rPh sb="5" eb="7">
      <t>テンジョウ</t>
    </rPh>
    <rPh sb="7" eb="9">
      <t>ウメコミ</t>
    </rPh>
    <rPh sb="9" eb="10">
      <t>カタ</t>
    </rPh>
    <phoneticPr fontId="1"/>
  </si>
  <si>
    <t xml:space="preserve">ﾀﾞｸﾄ用換気扇 </t>
    <rPh sb="4" eb="5">
      <t>ヨウ</t>
    </rPh>
    <rPh sb="5" eb="8">
      <t>カンキセン</t>
    </rPh>
    <phoneticPr fontId="1"/>
  </si>
  <si>
    <t>ｲﾝﾃﾘｱ格子ｸﾞﾘﾙ</t>
    <rPh sb="5" eb="7">
      <t>コウシ</t>
    </rPh>
    <phoneticPr fontId="1"/>
  </si>
  <si>
    <t>φ150㎜天井埋込形</t>
    <rPh sb="5" eb="7">
      <t>テンジョウ</t>
    </rPh>
    <rPh sb="7" eb="9">
      <t>ウメコミ</t>
    </rPh>
    <rPh sb="9" eb="10">
      <t>カタ</t>
    </rPh>
    <phoneticPr fontId="1"/>
  </si>
  <si>
    <t>VD-18ZX14-C</t>
    <phoneticPr fontId="1"/>
  </si>
  <si>
    <t>ほこり取りﾌｨﾙﾀｰ</t>
    <rPh sb="3" eb="4">
      <t>トリ</t>
    </rPh>
    <phoneticPr fontId="1"/>
  </si>
  <si>
    <t>P-08PNET</t>
    <phoneticPr fontId="1"/>
  </si>
  <si>
    <t>ﾊﾟｲﾌﾟ用ﾌｧﾝ  24H換気</t>
    <rPh sb="5" eb="6">
      <t>ヨウ</t>
    </rPh>
    <rPh sb="14" eb="16">
      <t>カンキ</t>
    </rPh>
    <phoneticPr fontId="1"/>
  </si>
  <si>
    <t>白石送電事務所</t>
    <rPh sb="0" eb="2">
      <t>シロイシ</t>
    </rPh>
    <rPh sb="2" eb="4">
      <t>ソウデン</t>
    </rPh>
    <rPh sb="4" eb="7">
      <t>ジムショ</t>
    </rPh>
    <phoneticPr fontId="1"/>
  </si>
  <si>
    <t>CES9151#NW1</t>
    <phoneticPr fontId="1"/>
  </si>
  <si>
    <t>排水芯200</t>
    <rPh sb="0" eb="2">
      <t>ハイスイ</t>
    </rPh>
    <rPh sb="2" eb="3">
      <t>シン</t>
    </rPh>
    <phoneticPr fontId="1"/>
  </si>
  <si>
    <t>手洗い有り</t>
    <rPh sb="0" eb="2">
      <t>テアラ</t>
    </rPh>
    <rPh sb="3" eb="4">
      <t>アリ</t>
    </rPh>
    <phoneticPr fontId="1"/>
  </si>
  <si>
    <t>ｳｫｯｼｭﾚｯﾄ一体型　ZJ1</t>
    <rPh sb="8" eb="11">
      <t>イッタイガタ</t>
    </rPh>
    <phoneticPr fontId="1"/>
  </si>
  <si>
    <t>棚付紙巻器</t>
    <rPh sb="0" eb="2">
      <t>タナツ</t>
    </rPh>
    <rPh sb="2" eb="3">
      <t>カミ</t>
    </rPh>
    <rPh sb="3" eb="4">
      <t>マ</t>
    </rPh>
    <rPh sb="4" eb="5">
      <t>キ</t>
    </rPh>
    <phoneticPr fontId="1"/>
  </si>
  <si>
    <t>YH600FMR#NW1</t>
    <phoneticPr fontId="1"/>
  </si>
  <si>
    <t>タオルリング</t>
    <phoneticPr fontId="1"/>
  </si>
  <si>
    <t>YT51R #NW1</t>
    <phoneticPr fontId="1"/>
  </si>
  <si>
    <t>グリップ</t>
    <phoneticPr fontId="1"/>
  </si>
  <si>
    <t>YHB203 #NW</t>
    <phoneticPr fontId="1"/>
  </si>
  <si>
    <t>紙巻器</t>
    <rPh sb="0" eb="1">
      <t>カミ</t>
    </rPh>
    <rPh sb="1" eb="2">
      <t>マ</t>
    </rPh>
    <rPh sb="2" eb="3">
      <t>キ</t>
    </rPh>
    <phoneticPr fontId="1"/>
  </si>
  <si>
    <t>YH51R #NW1</t>
    <phoneticPr fontId="1"/>
  </si>
  <si>
    <t>キアンカV</t>
    <phoneticPr fontId="1"/>
  </si>
  <si>
    <t>ｱｲﾘｵMGﾌﾞﾗｳﾝ</t>
    <phoneticPr fontId="1"/>
  </si>
  <si>
    <t>EFA5653</t>
    <phoneticPr fontId="1"/>
  </si>
  <si>
    <t>キアンカV　（本体）</t>
    <rPh sb="7" eb="9">
      <t>ホンタイ</t>
    </rPh>
    <phoneticPr fontId="1"/>
  </si>
  <si>
    <t>モエン用カラー釘</t>
    <rPh sb="3" eb="4">
      <t>ヨウ</t>
    </rPh>
    <rPh sb="7" eb="8">
      <t>クギ</t>
    </rPh>
    <phoneticPr fontId="1"/>
  </si>
  <si>
    <t>55本/袋</t>
    <phoneticPr fontId="1"/>
  </si>
  <si>
    <t>50㎖/缶</t>
    <phoneticPr fontId="1"/>
  </si>
  <si>
    <t>ﾘｰｶﾞｽﾄｰﾝ調V （玄関）</t>
    <rPh sb="8" eb="9">
      <t>チョウ</t>
    </rPh>
    <rPh sb="12" eb="14">
      <t>ゲンカン</t>
    </rPh>
    <phoneticPr fontId="1"/>
  </si>
  <si>
    <t>ﾗﾝﾀﾞMGﾊﾟｳﾀﾞｰ</t>
    <phoneticPr fontId="1"/>
  </si>
  <si>
    <t>EFX3453</t>
    <phoneticPr fontId="1"/>
  </si>
  <si>
    <t>MJF810　両ﾊｯﾄ</t>
    <phoneticPr fontId="1"/>
  </si>
  <si>
    <t>スペーサー05</t>
    <phoneticPr fontId="1"/>
  </si>
  <si>
    <t>N-5　</t>
    <phoneticPr fontId="1"/>
  </si>
  <si>
    <t>50個/袋</t>
    <phoneticPr fontId="1"/>
  </si>
  <si>
    <t>純正JE555（7個/枚）</t>
    <phoneticPr fontId="1"/>
  </si>
  <si>
    <t>500本/小箱</t>
    <rPh sb="5" eb="6">
      <t>ショウ</t>
    </rPh>
    <phoneticPr fontId="1"/>
  </si>
  <si>
    <t>BS-W　4.20×35㎜</t>
    <phoneticPr fontId="1"/>
  </si>
  <si>
    <t>13本</t>
    <rPh sb="2" eb="3">
      <t>ホン</t>
    </rPh>
    <phoneticPr fontId="1"/>
  </si>
  <si>
    <t>28本</t>
    <rPh sb="2" eb="3">
      <t>ホン</t>
    </rPh>
    <phoneticPr fontId="1"/>
  </si>
  <si>
    <t>49本</t>
    <rPh sb="2" eb="3">
      <t>ホン</t>
    </rPh>
    <phoneticPr fontId="1"/>
  </si>
  <si>
    <t>5本</t>
    <rPh sb="1" eb="2">
      <t>ホン</t>
    </rPh>
    <phoneticPr fontId="1"/>
  </si>
  <si>
    <t>Vｼﾘｰｽﾞ</t>
    <phoneticPr fontId="1"/>
  </si>
  <si>
    <t>金具止め</t>
    <phoneticPr fontId="1"/>
  </si>
  <si>
    <t xml:space="preserve">ニチハ </t>
    <phoneticPr fontId="1"/>
  </si>
  <si>
    <t>ﾓｴﾝｴｸｾﾗｰﾄﾞ16V</t>
    <phoneticPr fontId="1"/>
  </si>
  <si>
    <t>外壁貼り手間　2階建て</t>
    <rPh sb="0" eb="2">
      <t>ガイヘキ</t>
    </rPh>
    <rPh sb="2" eb="3">
      <t>ハ</t>
    </rPh>
    <rPh sb="4" eb="6">
      <t>テマ</t>
    </rPh>
    <rPh sb="8" eb="9">
      <t>カイ</t>
    </rPh>
    <rPh sb="9" eb="10">
      <t>ダ</t>
    </rPh>
    <phoneticPr fontId="1"/>
  </si>
  <si>
    <t>別シート</t>
    <rPh sb="0" eb="1">
      <t>ベツ</t>
    </rPh>
    <phoneticPr fontId="1"/>
  </si>
  <si>
    <t>・</t>
    <phoneticPr fontId="1"/>
  </si>
  <si>
    <t>外壁工事について</t>
    <rPh sb="0" eb="4">
      <t>ガイヘキコウジ</t>
    </rPh>
    <phoneticPr fontId="1"/>
  </si>
  <si>
    <t>貼り手間</t>
    <rPh sb="0" eb="1">
      <t>ハ</t>
    </rPh>
    <rPh sb="2" eb="4">
      <t>テマ</t>
    </rPh>
    <phoneticPr fontId="1"/>
  </si>
  <si>
    <t>2階建て</t>
    <rPh sb="1" eb="3">
      <t>カイダ</t>
    </rPh>
    <rPh sb="2" eb="3">
      <t>ダ</t>
    </rPh>
    <phoneticPr fontId="1"/>
  </si>
  <si>
    <t>×</t>
    <phoneticPr fontId="1"/>
  </si>
  <si>
    <t>/㎡</t>
    <phoneticPr fontId="1"/>
  </si>
  <si>
    <t>=</t>
    <phoneticPr fontId="1"/>
  </si>
  <si>
    <t>(消費税別）</t>
    <rPh sb="1" eb="4">
      <t>ショウヒゼイ</t>
    </rPh>
    <rPh sb="4" eb="5">
      <t>ベツ</t>
    </rPh>
    <phoneticPr fontId="1"/>
  </si>
  <si>
    <t>施工期間</t>
    <rPh sb="0" eb="2">
      <t>セコウ</t>
    </rPh>
    <rPh sb="2" eb="4">
      <t>キカン</t>
    </rPh>
    <phoneticPr fontId="1"/>
  </si>
  <si>
    <t>上記のとおり工事予定お願いします</t>
    <rPh sb="0" eb="2">
      <t>ジョウキ</t>
    </rPh>
    <rPh sb="6" eb="8">
      <t>コウジ</t>
    </rPh>
    <rPh sb="8" eb="10">
      <t>ヨテイ</t>
    </rPh>
    <rPh sb="11" eb="12">
      <t>ネガ</t>
    </rPh>
    <phoneticPr fontId="1"/>
  </si>
  <si>
    <t>シーリング工事について</t>
    <rPh sb="5" eb="7">
      <t>コウジ</t>
    </rPh>
    <phoneticPr fontId="1"/>
  </si>
  <si>
    <t>ニチハ</t>
    <phoneticPr fontId="1"/>
  </si>
  <si>
    <t>モエンエクセラード16</t>
    <phoneticPr fontId="1"/>
  </si>
  <si>
    <t>金具止め</t>
    <rPh sb="0" eb="3">
      <t>カナグド</t>
    </rPh>
    <phoneticPr fontId="1"/>
  </si>
  <si>
    <t>長尺出隅</t>
    <rPh sb="0" eb="1">
      <t>ナガ</t>
    </rPh>
    <rPh sb="1" eb="2">
      <t>シャク</t>
    </rPh>
    <rPh sb="2" eb="4">
      <t>デスミ</t>
    </rPh>
    <phoneticPr fontId="1"/>
  </si>
  <si>
    <t>ｼｰﾘﾝｸﾞ工</t>
    <rPh sb="6" eb="7">
      <t>コウ</t>
    </rPh>
    <phoneticPr fontId="1"/>
  </si>
  <si>
    <t>（ﾎﾟｰﾁ軒天・給排気口・アルミ庇　含む）</t>
    <rPh sb="16" eb="17">
      <t>ヒサシ</t>
    </rPh>
    <phoneticPr fontId="1"/>
  </si>
  <si>
    <t>白石送電事務所　新築工事</t>
    <rPh sb="0" eb="2">
      <t>シロイシ</t>
    </rPh>
    <rPh sb="2" eb="4">
      <t>ソウデン</t>
    </rPh>
    <rPh sb="4" eb="6">
      <t>ジム</t>
    </rPh>
    <rPh sb="6" eb="7">
      <t>ショ</t>
    </rPh>
    <rPh sb="8" eb="12">
      <t>シンチクコウジ</t>
    </rPh>
    <phoneticPr fontId="1"/>
  </si>
  <si>
    <t>【本体】</t>
    <rPh sb="1" eb="3">
      <t>ホンタイ</t>
    </rPh>
    <phoneticPr fontId="1"/>
  </si>
  <si>
    <t>【玄関】</t>
    <rPh sb="1" eb="3">
      <t>ゲンカン</t>
    </rPh>
    <phoneticPr fontId="1"/>
  </si>
  <si>
    <t>ﾘｰｶﾞｽﾄｰﾝ調V</t>
    <rPh sb="8" eb="9">
      <t>チョウ</t>
    </rPh>
    <phoneticPr fontId="1"/>
  </si>
  <si>
    <t>　　　　　　　　（ブラウン色×≒219ｍ　パウダー色×≒49ｍ）</t>
    <rPh sb="13" eb="14">
      <t>イロ</t>
    </rPh>
    <rPh sb="25" eb="26">
      <t>イロ</t>
    </rPh>
    <phoneticPr fontId="1"/>
  </si>
  <si>
    <r>
      <rPr>
        <b/>
        <sz val="20"/>
        <color theme="1"/>
        <rFont val="游ゴシック"/>
        <family val="3"/>
        <charset val="128"/>
        <scheme val="minor"/>
      </rPr>
      <t>7月上旬頃　</t>
    </r>
    <r>
      <rPr>
        <sz val="18"/>
        <color theme="1"/>
        <rFont val="游ゴシック"/>
        <family val="3"/>
        <charset val="128"/>
        <scheme val="minor"/>
      </rPr>
      <t>工事予定お願いします</t>
    </r>
    <rPh sb="1" eb="2">
      <t>ガツ</t>
    </rPh>
    <rPh sb="2" eb="4">
      <t>ジョウジュン</t>
    </rPh>
    <rPh sb="4" eb="5">
      <t>コロ</t>
    </rPh>
    <rPh sb="6" eb="8">
      <t>コウジ</t>
    </rPh>
    <rPh sb="7" eb="9">
      <t>ヨテイ</t>
    </rPh>
    <rPh sb="10" eb="11">
      <t>ネガ</t>
    </rPh>
    <phoneticPr fontId="1"/>
  </si>
  <si>
    <t>～</t>
    <phoneticPr fontId="1"/>
  </si>
  <si>
    <t>　　外壁不足分貼り</t>
    <rPh sb="2" eb="4">
      <t>ガイヘキ</t>
    </rPh>
    <rPh sb="4" eb="7">
      <t>フソクブン</t>
    </rPh>
    <rPh sb="7" eb="8">
      <t>ハ</t>
    </rPh>
    <phoneticPr fontId="1"/>
  </si>
  <si>
    <t>）</t>
    <phoneticPr fontId="1"/>
  </si>
  <si>
    <t xml:space="preserve"> （ｼｰﾘﾝｸﾞ工事予定　</t>
    <rPh sb="8" eb="10">
      <t>コウジ</t>
    </rPh>
    <rPh sb="10" eb="12">
      <t>ヨテイ</t>
    </rPh>
    <phoneticPr fontId="1"/>
  </si>
  <si>
    <t>7月上旬</t>
    <rPh sb="1" eb="2">
      <t>ガツ</t>
    </rPh>
    <rPh sb="2" eb="4">
      <t>ジョウジュン</t>
    </rPh>
    <phoneticPr fontId="1"/>
  </si>
  <si>
    <t>茶：219ｍ</t>
    <rPh sb="0" eb="1">
      <t>チャ</t>
    </rPh>
    <phoneticPr fontId="1"/>
  </si>
  <si>
    <t>白：49ｍ</t>
    <phoneticPr fontId="1"/>
  </si>
  <si>
    <t>40個</t>
    <phoneticPr fontId="1"/>
  </si>
  <si>
    <t>17個</t>
    <phoneticPr fontId="1"/>
  </si>
  <si>
    <t>印（日付確定したら）</t>
    <rPh sb="0" eb="1">
      <t>シルシ</t>
    </rPh>
    <rPh sb="2" eb="4">
      <t>ヒヅケ</t>
    </rPh>
    <rPh sb="4" eb="6">
      <t>カクテイ</t>
    </rPh>
    <phoneticPr fontId="1"/>
  </si>
  <si>
    <t>x</t>
    <phoneticPr fontId="1"/>
  </si>
  <si>
    <t>クリーニング</t>
    <phoneticPr fontId="1"/>
  </si>
  <si>
    <t>白石ﾊｳｽｸﾘｰﾆﾝｸﾞ</t>
    <rPh sb="0" eb="2">
      <t>シロイシ</t>
    </rPh>
    <phoneticPr fontId="1"/>
  </si>
  <si>
    <t>星</t>
    <rPh sb="0" eb="1">
      <t>ホシ</t>
    </rPh>
    <phoneticPr fontId="1"/>
  </si>
  <si>
    <t>SHIROISHI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</si>
</sst>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176" formatCode="m/d\(aaa\)"/>
    <numFmt numFmtId="177" formatCode="m/d;@"/>
    <numFmt numFmtId="178" formatCode="0;\-0;;@"/>
    <numFmt numFmtId="179" formatCode="0.0"/>
  </numFmts>
  <fonts count="2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u/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0"/>
      <color theme="10"/>
      <name val="游ゴシック"/>
      <family val="2"/>
      <charset val="128"/>
      <scheme val="minor"/>
    </font>
    <font>
      <b/>
      <sz val="10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3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theme="5" tint="0.79998168889431442"/>
        <bgColor theme="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0" borderId="0" xfId="0" applyFont="1" applyAlignment="1"/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0" fontId="9" fillId="0" borderId="1" xfId="0" applyFont="1" applyBorder="1">
      <alignment vertical="center"/>
    </xf>
    <xf numFmtId="0" fontId="1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0" xfId="0" applyFont="1" applyProtection="1">
      <alignment vertical="center"/>
      <protection locked="0"/>
    </xf>
    <xf numFmtId="178" fontId="10" fillId="0" borderId="0" xfId="0" applyNumberFormat="1" applyFont="1" applyAlignment="1" applyProtection="1">
      <alignment horizontal="center" vertical="center"/>
      <protection locked="0"/>
    </xf>
    <xf numFmtId="178" fontId="10" fillId="0" borderId="0" xfId="0" applyNumberFormat="1" applyFont="1" applyProtection="1">
      <alignment vertical="center"/>
      <protection locked="0"/>
    </xf>
    <xf numFmtId="0" fontId="10" fillId="0" borderId="0" xfId="0" applyFont="1">
      <alignment vertical="center"/>
    </xf>
    <xf numFmtId="178" fontId="10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0" fontId="7" fillId="0" borderId="0" xfId="0" applyFont="1" applyProtection="1">
      <alignment vertical="center"/>
      <protection locked="0"/>
    </xf>
    <xf numFmtId="0" fontId="7" fillId="0" borderId="0" xfId="0" applyFont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right" vertical="center"/>
    </xf>
    <xf numFmtId="176" fontId="15" fillId="0" borderId="0" xfId="0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78" fontId="7" fillId="0" borderId="0" xfId="0" applyNumberFormat="1" applyFont="1" applyProtection="1">
      <alignment vertical="center"/>
      <protection locked="0"/>
    </xf>
    <xf numFmtId="178" fontId="7" fillId="0" borderId="0" xfId="0" applyNumberFormat="1" applyFont="1" applyAlignment="1">
      <alignment horizontal="center" vertical="center"/>
    </xf>
    <xf numFmtId="177" fontId="8" fillId="0" borderId="0" xfId="0" applyNumberFormat="1" applyFont="1" applyAlignment="1" applyProtection="1">
      <alignment horizontal="right" vertical="center"/>
      <protection locked="0"/>
    </xf>
    <xf numFmtId="177" fontId="10" fillId="0" borderId="0" xfId="0" applyNumberFormat="1" applyFont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177" fontId="0" fillId="4" borderId="3" xfId="0" applyNumberFormat="1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177" fontId="0" fillId="4" borderId="6" xfId="0" applyNumberFormat="1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177" fontId="0" fillId="4" borderId="9" xfId="0" applyNumberFormat="1" applyFill="1" applyBorder="1">
      <alignment vertical="center"/>
    </xf>
    <xf numFmtId="0" fontId="0" fillId="4" borderId="10" xfId="0" applyFill="1" applyBorder="1">
      <alignment vertical="center"/>
    </xf>
    <xf numFmtId="0" fontId="19" fillId="2" borderId="11" xfId="0" applyFont="1" applyFill="1" applyBorder="1">
      <alignment vertical="center"/>
    </xf>
    <xf numFmtId="0" fontId="19" fillId="5" borderId="0" xfId="0" applyFont="1" applyFill="1">
      <alignment vertical="center"/>
    </xf>
    <xf numFmtId="0" fontId="20" fillId="5" borderId="0" xfId="0" applyFont="1" applyFill="1">
      <alignment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>
      <alignment vertical="center"/>
    </xf>
    <xf numFmtId="0" fontId="20" fillId="2" borderId="0" xfId="0" applyFont="1" applyFill="1">
      <alignment vertical="center"/>
    </xf>
    <xf numFmtId="0" fontId="21" fillId="2" borderId="0" xfId="0" applyFont="1" applyFill="1">
      <alignment vertical="center"/>
    </xf>
    <xf numFmtId="177" fontId="19" fillId="2" borderId="0" xfId="0" applyNumberFormat="1" applyFont="1" applyFill="1">
      <alignment vertical="center"/>
    </xf>
    <xf numFmtId="49" fontId="23" fillId="5" borderId="0" xfId="0" applyNumberFormat="1" applyFont="1" applyFill="1">
      <alignment vertical="center"/>
    </xf>
    <xf numFmtId="0" fontId="22" fillId="2" borderId="0" xfId="0" applyFont="1" applyFill="1">
      <alignment vertical="center"/>
    </xf>
    <xf numFmtId="0" fontId="22" fillId="3" borderId="0" xfId="0" applyFont="1" applyFill="1">
      <alignment vertical="center"/>
    </xf>
    <xf numFmtId="0" fontId="19" fillId="3" borderId="0" xfId="0" applyFont="1" applyFill="1">
      <alignment vertical="center"/>
    </xf>
    <xf numFmtId="0" fontId="17" fillId="0" borderId="0" xfId="0" applyFont="1">
      <alignment vertical="center"/>
    </xf>
    <xf numFmtId="0" fontId="7" fillId="0" borderId="0" xfId="0" applyFont="1" applyAlignment="1"/>
    <xf numFmtId="0" fontId="10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0" xfId="0" applyFont="1">
      <alignment vertical="center"/>
    </xf>
    <xf numFmtId="177" fontId="7" fillId="3" borderId="0" xfId="0" applyNumberFormat="1" applyFont="1" applyFill="1">
      <alignment vertical="center"/>
    </xf>
    <xf numFmtId="0" fontId="7" fillId="3" borderId="0" xfId="0" applyFont="1" applyFill="1">
      <alignment vertical="center"/>
    </xf>
    <xf numFmtId="0" fontId="12" fillId="3" borderId="0" xfId="0" applyFont="1" applyFill="1">
      <alignment vertical="center"/>
    </xf>
    <xf numFmtId="0" fontId="18" fillId="0" borderId="0" xfId="1" applyFont="1" applyBorder="1">
      <alignment vertical="center"/>
    </xf>
    <xf numFmtId="0" fontId="13" fillId="0" borderId="0" xfId="1" applyFont="1" applyBorder="1" applyAlignment="1"/>
    <xf numFmtId="0" fontId="18" fillId="0" borderId="0" xfId="1" applyFont="1" applyBorder="1" applyAlignment="1"/>
    <xf numFmtId="0" fontId="10" fillId="0" borderId="0" xfId="0" applyFont="1" applyAlignment="1">
      <alignment horizontal="left" vertical="center" wrapText="1"/>
    </xf>
    <xf numFmtId="0" fontId="11" fillId="0" borderId="0" xfId="1" applyBorder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49" fontId="7" fillId="0" borderId="0" xfId="0" applyNumberFormat="1" applyFont="1">
      <alignment vertical="center"/>
    </xf>
    <xf numFmtId="4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>
      <alignment vertical="center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178" fontId="7" fillId="0" borderId="0" xfId="0" applyNumberFormat="1" applyFont="1" applyAlignment="1">
      <alignment horizontal="right" vertical="center"/>
    </xf>
    <xf numFmtId="0" fontId="7" fillId="0" borderId="0" xfId="0" applyFont="1" applyAlignment="1" applyProtection="1">
      <alignment horizontal="right" vertical="center"/>
      <protection locked="0"/>
    </xf>
    <xf numFmtId="178" fontId="24" fillId="0" borderId="0" xfId="0" applyNumberFormat="1" applyFont="1">
      <alignment vertical="center"/>
    </xf>
    <xf numFmtId="0" fontId="11" fillId="0" borderId="0" xfId="1">
      <alignment vertical="center"/>
    </xf>
    <xf numFmtId="0" fontId="0" fillId="4" borderId="14" xfId="0" applyFill="1" applyBorder="1">
      <alignment vertical="center"/>
    </xf>
    <xf numFmtId="0" fontId="18" fillId="0" borderId="0" xfId="1" applyFont="1">
      <alignment vertical="center"/>
    </xf>
    <xf numFmtId="179" fontId="7" fillId="0" borderId="0" xfId="0" applyNumberFormat="1" applyFo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0" fillId="0" borderId="15" xfId="0" applyBorder="1">
      <alignment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right" vertical="center"/>
    </xf>
    <xf numFmtId="49" fontId="0" fillId="0" borderId="15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26" fillId="0" borderId="0" xfId="0" applyFont="1">
      <alignment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0" borderId="0" xfId="1" applyFill="1">
      <alignment vertical="center"/>
    </xf>
    <xf numFmtId="0" fontId="22" fillId="5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fill>
        <patternFill patternType="gray0625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gray0625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游ゴシック"/>
        <family val="3"/>
        <charset val="128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numFmt numFmtId="177" formatCode="m/d;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546389</xdr:colOff>
      <xdr:row>84</xdr:row>
      <xdr:rowOff>123825</xdr:rowOff>
    </xdr:from>
    <xdr:to>
      <xdr:col>2</xdr:col>
      <xdr:colOff>670214</xdr:colOff>
      <xdr:row>84</xdr:row>
      <xdr:rowOff>247650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23E49673-2E0C-4821-B01D-45FE5FBD2DB8}"/>
            </a:ext>
          </a:extLst>
        </xdr:cNvPr>
        <xdr:cNvSpPr/>
      </xdr:nvSpPr>
      <xdr:spPr>
        <a:xfrm>
          <a:off x="2070389" y="29041725"/>
          <a:ext cx="123825" cy="1238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533400</xdr:colOff>
      <xdr:row>86</xdr:row>
      <xdr:rowOff>96982</xdr:rowOff>
    </xdr:from>
    <xdr:to>
      <xdr:col>2</xdr:col>
      <xdr:colOff>657225</xdr:colOff>
      <xdr:row>86</xdr:row>
      <xdr:rowOff>220807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ACB2D1BF-D505-49D1-A2D9-66B94A4BCF7D}"/>
            </a:ext>
          </a:extLst>
        </xdr:cNvPr>
        <xdr:cNvSpPr/>
      </xdr:nvSpPr>
      <xdr:spPr>
        <a:xfrm>
          <a:off x="2057400" y="29624482"/>
          <a:ext cx="123825" cy="1238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537730</xdr:colOff>
      <xdr:row>89</xdr:row>
      <xdr:rowOff>145472</xdr:rowOff>
    </xdr:from>
    <xdr:to>
      <xdr:col>2</xdr:col>
      <xdr:colOff>661555</xdr:colOff>
      <xdr:row>89</xdr:row>
      <xdr:rowOff>269297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1CE846B7-0D1B-4691-A0FA-43A5A98C36A1}"/>
            </a:ext>
          </a:extLst>
        </xdr:cNvPr>
        <xdr:cNvSpPr/>
      </xdr:nvSpPr>
      <xdr:spPr>
        <a:xfrm>
          <a:off x="2061730" y="30587372"/>
          <a:ext cx="123825" cy="1238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552450</xdr:colOff>
      <xdr:row>324</xdr:row>
      <xdr:rowOff>95250</xdr:rowOff>
    </xdr:from>
    <xdr:to>
      <xdr:col>2</xdr:col>
      <xdr:colOff>685800</xdr:colOff>
      <xdr:row>325</xdr:row>
      <xdr:rowOff>219075</xdr:rowOff>
    </xdr:to>
    <xdr:sp macro="" textlink="">
      <xdr:nvSpPr>
        <xdr:cNvPr id="5" name="左中かっこ 4">
          <a:extLst>
            <a:ext uri="{FF2B5EF4-FFF2-40B4-BE49-F238E27FC236}">
              <a16:creationId xmlns:a16="http://schemas.microsoft.com/office/drawing/2014/main" id="{EBE2342E-F77B-45AD-97D8-5F1A6C452272}"/>
            </a:ext>
          </a:extLst>
        </xdr:cNvPr>
        <xdr:cNvSpPr/>
      </xdr:nvSpPr>
      <xdr:spPr>
        <a:xfrm>
          <a:off x="2057400" y="66198750"/>
          <a:ext cx="133350" cy="428625"/>
        </a:xfrm>
        <a:prstGeom prst="leftBrac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523875</xdr:colOff>
      <xdr:row>93</xdr:row>
      <xdr:rowOff>85725</xdr:rowOff>
    </xdr:from>
    <xdr:to>
      <xdr:col>2</xdr:col>
      <xdr:colOff>647700</xdr:colOff>
      <xdr:row>93</xdr:row>
      <xdr:rowOff>209550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4D2FEB32-4941-4A58-A70F-EA7363B7F95D}"/>
            </a:ext>
          </a:extLst>
        </xdr:cNvPr>
        <xdr:cNvSpPr/>
      </xdr:nvSpPr>
      <xdr:spPr>
        <a:xfrm>
          <a:off x="2047875" y="31746825"/>
          <a:ext cx="123825" cy="1238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258536</xdr:colOff>
      <xdr:row>1</xdr:row>
      <xdr:rowOff>47625</xdr:rowOff>
    </xdr:from>
    <xdr:to>
      <xdr:col>7</xdr:col>
      <xdr:colOff>299357</xdr:colOff>
      <xdr:row>2</xdr:row>
      <xdr:rowOff>95250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D37F72C-1726-4B99-93F4-BE39341B4C53}"/>
            </a:ext>
          </a:extLst>
        </xdr:cNvPr>
        <xdr:cNvSpPr txBox="1"/>
      </xdr:nvSpPr>
      <xdr:spPr>
        <a:xfrm>
          <a:off x="3959679" y="428625"/>
          <a:ext cx="2857499" cy="1081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900"/>
            <a:t>〒</a:t>
          </a:r>
          <a:r>
            <a:rPr kumimoji="1" lang="en-US" altLang="ja-JP" sz="1000"/>
            <a:t>989-0231</a:t>
          </a:r>
          <a:r>
            <a:rPr kumimoji="1" lang="ja-JP" altLang="en-US" sz="900"/>
            <a:t>　宮城県白石市福岡蔵本字西町</a:t>
          </a:r>
          <a:r>
            <a:rPr kumimoji="1" lang="en-US" altLang="ja-JP" sz="900"/>
            <a:t>27-2</a:t>
          </a:r>
        </a:p>
        <a:p>
          <a:r>
            <a:rPr kumimoji="1" lang="ja-JP" altLang="en-US" sz="1050"/>
            <a:t>　　　　　</a:t>
          </a:r>
          <a:r>
            <a:rPr kumimoji="1" lang="ja-JP" altLang="en-US" sz="1200" b="1"/>
            <a:t>有限会社 佐幸建築店</a:t>
          </a:r>
          <a:endParaRPr kumimoji="1" lang="en-US" altLang="ja-JP" sz="1400" b="1"/>
        </a:p>
        <a:p>
          <a:r>
            <a:rPr kumimoji="1" lang="ja-JP" altLang="en-US" sz="1050" b="0"/>
            <a:t>　　</a:t>
          </a:r>
          <a:r>
            <a:rPr kumimoji="1" lang="en-US" altLang="ja-JP" sz="1100" b="0"/>
            <a:t>TEL 0224-25-9303</a:t>
          </a:r>
          <a:r>
            <a:rPr kumimoji="1" lang="ja-JP" altLang="en-US" sz="1100" b="0"/>
            <a:t>　</a:t>
          </a:r>
          <a:r>
            <a:rPr kumimoji="1" lang="en-US" altLang="ja-JP" sz="1100" b="0"/>
            <a:t>FAX</a:t>
          </a:r>
          <a:r>
            <a:rPr kumimoji="1" lang="ja-JP" altLang="en-US" sz="1100" b="0"/>
            <a:t>　</a:t>
          </a:r>
          <a:r>
            <a:rPr kumimoji="1" lang="en-US" altLang="ja-JP" sz="1100" b="0"/>
            <a:t>0224-25-9346</a:t>
          </a:r>
          <a:endParaRPr kumimoji="1" lang="en-US" altLang="ja-JP" sz="1050" b="0"/>
        </a:p>
        <a:p>
          <a:r>
            <a:rPr kumimoji="1" lang="ja-JP" altLang="en-US" sz="1050" b="0"/>
            <a:t>　　</a:t>
          </a:r>
          <a:r>
            <a:rPr kumimoji="1" lang="ja-JP" altLang="en-US" sz="1200" b="0"/>
            <a:t>メール　</a:t>
          </a:r>
          <a:r>
            <a:rPr kumimoji="1" lang="en-US" altLang="ja-JP" sz="1200" b="0"/>
            <a:t>  info@sako-kt.co.jp</a:t>
          </a:r>
          <a:endParaRPr kumimoji="1" lang="en-US" altLang="ja-JP" sz="1000" b="0"/>
        </a:p>
        <a:p>
          <a:endParaRPr kumimoji="1" lang="ja-JP" alt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219075</xdr:rowOff>
    </xdr:from>
    <xdr:to>
      <xdr:col>1</xdr:col>
      <xdr:colOff>504825</xdr:colOff>
      <xdr:row>7</xdr:row>
      <xdr:rowOff>66675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752E41E-56C4-AF87-8C8B-8A0C733C58F1}"/>
            </a:ext>
          </a:extLst>
        </xdr:cNvPr>
        <xdr:cNvSpPr txBox="1"/>
      </xdr:nvSpPr>
      <xdr:spPr>
        <a:xfrm>
          <a:off x="190500" y="1409700"/>
          <a:ext cx="10001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TOTO</a:t>
          </a:r>
          <a:endParaRPr kumimoji="1" lang="ja-JP" altLang="en-US" sz="1100"/>
        </a:p>
      </xdr:txBody>
    </xdr:sp>
    <xdr:clientData/>
  </xdr:twoCellAnchor>
  <xdr:twoCellAnchor>
    <xdr:from>
      <xdr:col>0</xdr:col>
      <xdr:colOff>104775</xdr:colOff>
      <xdr:row>0</xdr:row>
      <xdr:rowOff>228600</xdr:rowOff>
    </xdr:from>
    <xdr:to>
      <xdr:col>2</xdr:col>
      <xdr:colOff>200025</xdr:colOff>
      <xdr:row>5</xdr:row>
      <xdr:rowOff>9525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44C9223-1C31-4EC5-9F92-C162C1C184E7}"/>
            </a:ext>
          </a:extLst>
        </xdr:cNvPr>
        <xdr:cNvSpPr txBox="1"/>
      </xdr:nvSpPr>
      <xdr:spPr>
        <a:xfrm>
          <a:off x="104775" y="228600"/>
          <a:ext cx="146685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4400" b="1"/>
            <a:t>再送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DD625BD-4965-4673-A7D9-5E08B5114E33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FEA2ED3-E587-462E-9EE4-B991A51808F4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8693C21-084E-48CB-88E2-86BE3F7D715C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CA0EE0C-E722-43AF-84E1-D76995B71BEF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461C3C5-BCF6-4622-B005-1693FB30F3AD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7807621-239E-453E-B3CD-3E0626495CF7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353DB48-FE59-4110-B503-474604B4A507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5747D06-043C-4B7C-AB7D-BB2FEE868A17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9D0A8CE-033A-4FC7-AF16-8BE436796F36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666750</xdr:colOff>
      <xdr:row>3</xdr:row>
      <xdr:rowOff>0</xdr:rowOff>
    </xdr:from>
    <xdr:to>
      <xdr:col>13</xdr:col>
      <xdr:colOff>323851</xdr:colOff>
      <xdr:row>7</xdr:row>
      <xdr:rowOff>142875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9C01CA2-5C21-4149-864C-4772F80384D6}"/>
            </a:ext>
          </a:extLst>
        </xdr:cNvPr>
        <xdr:cNvSpPr txBox="1"/>
      </xdr:nvSpPr>
      <xdr:spPr>
        <a:xfrm>
          <a:off x="3467100" y="695325"/>
          <a:ext cx="280987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900"/>
            <a:t>〒</a:t>
          </a:r>
          <a:r>
            <a:rPr kumimoji="1" lang="en-US" altLang="ja-JP" sz="1000"/>
            <a:t>989-0231</a:t>
          </a:r>
          <a:r>
            <a:rPr kumimoji="1" lang="ja-JP" altLang="en-US" sz="900"/>
            <a:t>　宮城県白石市福岡蔵本字西町</a:t>
          </a:r>
          <a:r>
            <a:rPr kumimoji="1" lang="en-US" altLang="ja-JP" sz="900"/>
            <a:t>27-2</a:t>
          </a:r>
        </a:p>
        <a:p>
          <a:r>
            <a:rPr kumimoji="1" lang="ja-JP" altLang="en-US" sz="1050"/>
            <a:t>　　　　　</a:t>
          </a:r>
          <a:r>
            <a:rPr kumimoji="1" lang="ja-JP" altLang="en-US" sz="1200" b="1"/>
            <a:t>有限会社 佐幸建築店</a:t>
          </a:r>
          <a:endParaRPr kumimoji="1" lang="en-US" altLang="ja-JP" sz="1400" b="1"/>
        </a:p>
        <a:p>
          <a:r>
            <a:rPr kumimoji="1" lang="ja-JP" altLang="en-US" sz="1050" b="0"/>
            <a:t>　　</a:t>
          </a:r>
          <a:r>
            <a:rPr kumimoji="1" lang="en-US" altLang="ja-JP" sz="1100" b="0"/>
            <a:t>TEL 0224-25-9303</a:t>
          </a:r>
          <a:r>
            <a:rPr kumimoji="1" lang="ja-JP" altLang="en-US" sz="1100" b="0"/>
            <a:t>　</a:t>
          </a:r>
          <a:r>
            <a:rPr kumimoji="1" lang="en-US" altLang="ja-JP" sz="1100" b="0"/>
            <a:t>FAX</a:t>
          </a:r>
          <a:r>
            <a:rPr kumimoji="1" lang="ja-JP" altLang="en-US" sz="1100" b="0"/>
            <a:t>　</a:t>
          </a:r>
          <a:r>
            <a:rPr kumimoji="1" lang="en-US" altLang="ja-JP" sz="1100" b="0"/>
            <a:t>0224-25-9346</a:t>
          </a:r>
          <a:endParaRPr kumimoji="1" lang="en-US" altLang="ja-JP" sz="1050" b="0"/>
        </a:p>
        <a:p>
          <a:r>
            <a:rPr kumimoji="1" lang="ja-JP" altLang="en-US" sz="1050" b="0"/>
            <a:t>　　</a:t>
          </a:r>
          <a:r>
            <a:rPr kumimoji="1" lang="ja-JP" altLang="en-US" sz="1200" b="0"/>
            <a:t>メール　</a:t>
          </a:r>
          <a:r>
            <a:rPr kumimoji="1" lang="en-US" altLang="ja-JP" sz="1200" b="0"/>
            <a:t>  info@sako-kt.co.jp</a:t>
          </a:r>
          <a:endParaRPr kumimoji="1" lang="en-US" altLang="ja-JP" sz="1000" b="0"/>
        </a:p>
        <a:p>
          <a:endParaRPr kumimoji="1" lang="ja-JP" altLang="en-US" sz="1100" b="0"/>
        </a:p>
      </xdr:txBody>
    </xdr:sp>
    <xdr:clientData/>
  </xdr:twoCellAnchor>
  <xdr:twoCellAnchor>
    <xdr:from>
      <xdr:col>5</xdr:col>
      <xdr:colOff>496956</xdr:colOff>
      <xdr:row>11</xdr:row>
      <xdr:rowOff>66260</xdr:rowOff>
    </xdr:from>
    <xdr:to>
      <xdr:col>6</xdr:col>
      <xdr:colOff>265043</xdr:colOff>
      <xdr:row>12</xdr:row>
      <xdr:rowOff>190499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2855C4A-C2A1-4351-B118-4A178B9FF0D2}"/>
            </a:ext>
          </a:extLst>
        </xdr:cNvPr>
        <xdr:cNvSpPr txBox="1"/>
      </xdr:nvSpPr>
      <xdr:spPr>
        <a:xfrm>
          <a:off x="3297306" y="2761835"/>
          <a:ext cx="453887" cy="400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kumimoji="1" lang="ja-JP" altLang="en-US" sz="1400"/>
            <a:t>㎡</a:t>
          </a:r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911E3DD-96AF-4C0F-AEED-69274329EC30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967A6D9-8F20-4176-AC2E-F5ECAF2D6ADC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7184D1E-6E9A-41BB-82AE-E2F14AC49B73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95C02E7-3124-4D1F-9CB0-E2C91AD37224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B617483-BAF9-47A0-A77E-19CAF0255BB2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50E68E0-CCDA-4C77-9AA8-69A988F8B090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24C34919-1DE8-4D9F-96F5-2EE7346A7D20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5AC2B17-80D3-46CB-8063-A5DEACB5D290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3DA44DE-1CD6-410F-A32E-487F75F0B00F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AB9C450-9839-4DC7-A45E-176753963795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F861AB1-28E3-4D86-A0EF-9C0284963E3D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291CF8A-51A6-48C3-82B4-BCEED31E77C3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03C00C5-95DC-4767-87B0-8F2235A8929B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B526970-B276-4CA9-A738-E2F9C042AE12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A2065D5-A8FA-48EB-ADBB-A6BCBCA6C795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F063D92-A248-48E7-A896-D8829810D0BD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B7F8B1A-3C77-4E41-98EE-1755D28AA289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666750</xdr:colOff>
      <xdr:row>3</xdr:row>
      <xdr:rowOff>0</xdr:rowOff>
    </xdr:from>
    <xdr:to>
      <xdr:col>13</xdr:col>
      <xdr:colOff>323851</xdr:colOff>
      <xdr:row>7</xdr:row>
      <xdr:rowOff>142875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FB11B26-347C-497C-ABF1-2F2C5034F2A8}"/>
            </a:ext>
          </a:extLst>
        </xdr:cNvPr>
        <xdr:cNvSpPr txBox="1"/>
      </xdr:nvSpPr>
      <xdr:spPr>
        <a:xfrm>
          <a:off x="3467100" y="695325"/>
          <a:ext cx="280987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900"/>
            <a:t>〒</a:t>
          </a:r>
          <a:r>
            <a:rPr kumimoji="1" lang="en-US" altLang="ja-JP" sz="1000"/>
            <a:t>989-0231</a:t>
          </a:r>
          <a:r>
            <a:rPr kumimoji="1" lang="ja-JP" altLang="en-US" sz="900"/>
            <a:t>　宮城県白石市福岡蔵本字西町</a:t>
          </a:r>
          <a:r>
            <a:rPr kumimoji="1" lang="en-US" altLang="ja-JP" sz="900"/>
            <a:t>27-2</a:t>
          </a:r>
        </a:p>
        <a:p>
          <a:r>
            <a:rPr kumimoji="1" lang="ja-JP" altLang="en-US" sz="1050"/>
            <a:t>　　　　　</a:t>
          </a:r>
          <a:r>
            <a:rPr kumimoji="1" lang="ja-JP" altLang="en-US" sz="1200" b="1"/>
            <a:t>有限会社 佐幸建築店</a:t>
          </a:r>
          <a:endParaRPr kumimoji="1" lang="en-US" altLang="ja-JP" sz="1400" b="1"/>
        </a:p>
        <a:p>
          <a:r>
            <a:rPr kumimoji="1" lang="ja-JP" altLang="en-US" sz="1050" b="0"/>
            <a:t>　　</a:t>
          </a:r>
          <a:r>
            <a:rPr kumimoji="1" lang="en-US" altLang="ja-JP" sz="1100" b="0"/>
            <a:t>TEL 0224-25-9303</a:t>
          </a:r>
          <a:r>
            <a:rPr kumimoji="1" lang="ja-JP" altLang="en-US" sz="1100" b="0"/>
            <a:t>　</a:t>
          </a:r>
          <a:r>
            <a:rPr kumimoji="1" lang="en-US" altLang="ja-JP" sz="1100" b="0"/>
            <a:t>FAX</a:t>
          </a:r>
          <a:r>
            <a:rPr kumimoji="1" lang="ja-JP" altLang="en-US" sz="1100" b="0"/>
            <a:t>　</a:t>
          </a:r>
          <a:r>
            <a:rPr kumimoji="1" lang="en-US" altLang="ja-JP" sz="1100" b="0"/>
            <a:t>0224-25-9346</a:t>
          </a:r>
          <a:endParaRPr kumimoji="1" lang="en-US" altLang="ja-JP" sz="1050" b="0"/>
        </a:p>
        <a:p>
          <a:r>
            <a:rPr kumimoji="1" lang="ja-JP" altLang="en-US" sz="1050" b="0"/>
            <a:t>　　</a:t>
          </a:r>
          <a:r>
            <a:rPr kumimoji="1" lang="ja-JP" altLang="en-US" sz="1200" b="0"/>
            <a:t>メール　</a:t>
          </a:r>
          <a:r>
            <a:rPr kumimoji="1" lang="en-US" altLang="ja-JP" sz="1200" b="0"/>
            <a:t>  info@sako-kt.co.jp</a:t>
          </a:r>
          <a:endParaRPr kumimoji="1" lang="en-US" altLang="ja-JP" sz="1000" b="0"/>
        </a:p>
        <a:p>
          <a:endParaRPr kumimoji="1" lang="ja-JP" altLang="en-US" sz="1100" b="0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707CFCA-223F-473D-993E-AC982370A0F8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8A3914D-9DD2-489A-9A36-B6B77144711F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9D275DC-D975-4528-B20A-B2DBA4AA62AA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A5A74DA-031B-4C5C-BBE3-7CAB09959108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DC1EAA20-90C9-4AFF-A074-6F229D0CC378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7950AC4-DABD-40CF-92CF-A85BB13B0D89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8423C614-0F98-419A-B98A-BE46417808F6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  <xdr:twoCellAnchor>
    <xdr:from>
      <xdr:col>5</xdr:col>
      <xdr:colOff>323850</xdr:colOff>
      <xdr:row>4</xdr:row>
      <xdr:rowOff>190500</xdr:rowOff>
    </xdr:from>
    <xdr:to>
      <xdr:col>6</xdr:col>
      <xdr:colOff>228600</xdr:colOff>
      <xdr:row>7</xdr:row>
      <xdr:rowOff>76200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D6B725C-E44A-46E2-A0CF-8001C9443A23}"/>
            </a:ext>
          </a:extLst>
        </xdr:cNvPr>
        <xdr:cNvSpPr txBox="1"/>
      </xdr:nvSpPr>
      <xdr:spPr>
        <a:xfrm>
          <a:off x="3124200" y="1114425"/>
          <a:ext cx="5905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様</a:t>
          </a:r>
          <a:endParaRPr kumimoji="1" lang="ja-JP" altLang="en-US" sz="32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0</xdr:rowOff>
    </xdr:from>
    <xdr:to>
      <xdr:col>5</xdr:col>
      <xdr:colOff>577453</xdr:colOff>
      <xdr:row>1</xdr:row>
      <xdr:rowOff>181052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786B09F-2B4E-4E1D-B18F-286149F9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9" y="0"/>
          <a:ext cx="3815954" cy="4191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138748</xdr:rowOff>
    </xdr:from>
    <xdr:to>
      <xdr:col>12</xdr:col>
      <xdr:colOff>609600</xdr:colOff>
      <xdr:row>59</xdr:row>
      <xdr:rowOff>96072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71D390-079B-4FEE-AA6A-B89B456A7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49373"/>
          <a:ext cx="8839200" cy="5196074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326572</xdr:colOff>
      <xdr:row>17</xdr:row>
      <xdr:rowOff>46264</xdr:rowOff>
    </xdr:from>
    <xdr:to>
      <xdr:col>34</xdr:col>
      <xdr:colOff>62935</xdr:colOff>
      <xdr:row>31</xdr:row>
      <xdr:rowOff>218217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E764F58-7AFD-4AFF-863D-3F7AFC88E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00572" y="4094389"/>
          <a:ext cx="2479563" cy="3505703"/>
        </a:xfrm>
        <a:prstGeom prst="rect">
          <a:avLst/>
        </a:prstGeom>
      </xdr:spPr>
    </xdr:pic>
    <xdr:clientData/>
  </xdr:twoCellAnchor>
  <xdr:twoCellAnchor editAs="oneCell">
    <xdr:from>
      <xdr:col>0</xdr:col>
      <xdr:colOff>137583</xdr:colOff>
      <xdr:row>2</xdr:row>
      <xdr:rowOff>84666</xdr:rowOff>
    </xdr:from>
    <xdr:to>
      <xdr:col>5</xdr:col>
      <xdr:colOff>660953</xdr:colOff>
      <xdr:row>26</xdr:row>
      <xdr:rowOff>186266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6AD69D4-B080-4CC0-B2B6-B7530D995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089" b="19172"/>
        <a:stretch>
          <a:fillRect/>
        </a:stretch>
      </xdr:blipFill>
      <xdr:spPr>
        <a:xfrm>
          <a:off x="137583" y="560916"/>
          <a:ext cx="3952370" cy="581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31750</xdr:rowOff>
    </xdr:from>
    <xdr:to>
      <xdr:col>12</xdr:col>
      <xdr:colOff>38859</xdr:colOff>
      <xdr:row>36</xdr:row>
      <xdr:rowOff>200613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FA25761-16ED-4FE4-8553-339731C5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461125"/>
          <a:ext cx="8268459" cy="23119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634772</xdr:colOff>
      <xdr:row>27</xdr:row>
      <xdr:rowOff>66675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6718694-B94C-46B8-ABFA-6215EA5C6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78572" cy="6496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11</xdr:col>
      <xdr:colOff>554396</xdr:colOff>
      <xdr:row>59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BCB8BA-119D-477E-B0F6-7221FB041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05625"/>
          <a:ext cx="8098196" cy="72485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25</xdr:col>
      <xdr:colOff>533400</xdr:colOff>
      <xdr:row>28</xdr:row>
      <xdr:rowOff>96223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84D3F7D-264C-4602-8A3C-2910020D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0"/>
          <a:ext cx="8763000" cy="6763723"/>
        </a:xfrm>
        <a:prstGeom prst="rect">
          <a:avLst/>
        </a:prstGeom>
      </xdr:spPr>
    </xdr:pic>
    <xdr:clientData/>
  </xdr:twoCellAnchor>
  <xdr:twoCellAnchor editAs="oneCell">
    <xdr:from>
      <xdr:col>17</xdr:col>
      <xdr:colOff>628649</xdr:colOff>
      <xdr:row>29</xdr:row>
      <xdr:rowOff>85726</xdr:rowOff>
    </xdr:from>
    <xdr:to>
      <xdr:col>21</xdr:col>
      <xdr:colOff>277428</xdr:colOff>
      <xdr:row>46</xdr:row>
      <xdr:rowOff>47626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1BC38EA-533D-45CA-B8C9-283464E41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2286" b="46784"/>
        <a:stretch/>
      </xdr:blipFill>
      <xdr:spPr>
        <a:xfrm>
          <a:off x="12287249" y="6991351"/>
          <a:ext cx="2391979" cy="4010025"/>
        </a:xfrm>
        <a:prstGeom prst="rect">
          <a:avLst/>
        </a:prstGeom>
      </xdr:spPr>
    </xdr:pic>
    <xdr:clientData/>
  </xdr:twoCellAnchor>
  <xdr:twoCellAnchor editAs="oneCell">
    <xdr:from>
      <xdr:col>13</xdr:col>
      <xdr:colOff>453117</xdr:colOff>
      <xdr:row>32</xdr:row>
      <xdr:rowOff>130629</xdr:rowOff>
    </xdr:from>
    <xdr:to>
      <xdr:col>17</xdr:col>
      <xdr:colOff>216196</xdr:colOff>
      <xdr:row>43</xdr:row>
      <xdr:rowOff>198356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7AFE16D-E261-4182-A618-C6FEAD5FB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0962" t="64340"/>
        <a:stretch/>
      </xdr:blipFill>
      <xdr:spPr>
        <a:xfrm>
          <a:off x="9297760" y="7968343"/>
          <a:ext cx="2484507" cy="2761942"/>
        </a:xfrm>
        <a:prstGeom prst="rect">
          <a:avLst/>
        </a:prstGeom>
      </xdr:spPr>
    </xdr:pic>
    <xdr:clientData/>
  </xdr:twoCellAnchor>
  <xdr:twoCellAnchor>
    <xdr:from>
      <xdr:col>13</xdr:col>
      <xdr:colOff>466725</xdr:colOff>
      <xdr:row>30</xdr:row>
      <xdr:rowOff>161926</xdr:rowOff>
    </xdr:from>
    <xdr:to>
      <xdr:col>14</xdr:col>
      <xdr:colOff>561975</xdr:colOff>
      <xdr:row>32</xdr:row>
      <xdr:rowOff>142876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9010FB2-6B83-476C-A26B-6E217816840B}"/>
            </a:ext>
          </a:extLst>
        </xdr:cNvPr>
        <xdr:cNvSpPr txBox="1"/>
      </xdr:nvSpPr>
      <xdr:spPr>
        <a:xfrm>
          <a:off x="9382125" y="7305676"/>
          <a:ext cx="78105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/>
            <a:t>オス</a:t>
          </a:r>
        </a:p>
      </xdr:txBody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11</xdr:col>
      <xdr:colOff>58211</xdr:colOff>
      <xdr:row>73</xdr:row>
      <xdr:rowOff>162346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D977A6D-EF35-482C-BB6F-0742BDB44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525625"/>
          <a:ext cx="7602011" cy="301984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38</xdr:col>
      <xdr:colOff>210728</xdr:colOff>
      <xdr:row>12</xdr:row>
      <xdr:rowOff>67099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9E97C83-50AD-4659-9A6A-586AC90AF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30800" y="0"/>
          <a:ext cx="8440328" cy="29245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86694</xdr:colOff>
      <xdr:row>20</xdr:row>
      <xdr:rowOff>229297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267E90-5C1C-46D5-8469-D9AA79E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44694" cy="4991797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476250</xdr:colOff>
      <xdr:row>0</xdr:row>
      <xdr:rowOff>0</xdr:rowOff>
    </xdr:from>
    <xdr:to>
      <xdr:col>26</xdr:col>
      <xdr:colOff>299573</xdr:colOff>
      <xdr:row>49</xdr:row>
      <xdr:rowOff>201681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D261EA1-7570-4CB5-A15F-00319001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77450" y="0"/>
          <a:ext cx="8052923" cy="118698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8</xdr:col>
      <xdr:colOff>539750</xdr:colOff>
      <xdr:row>40</xdr:row>
      <xdr:rowOff>236563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C021C2D-C1DD-4DD6-9122-FEBBD8DC7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476875"/>
          <a:ext cx="6026150" cy="428468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66674</xdr:colOff>
      <xdr:row>41</xdr:row>
      <xdr:rowOff>9525</xdr:rowOff>
    </xdr:from>
    <xdr:to>
      <xdr:col>14</xdr:col>
      <xdr:colOff>169622</xdr:colOff>
      <xdr:row>48</xdr:row>
      <xdr:rowOff>133600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DB5766E-AF54-40E6-A257-E4BCC3C65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4" y="9772650"/>
          <a:ext cx="9704148" cy="1790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120792</xdr:colOff>
      <xdr:row>49</xdr:row>
      <xdr:rowOff>171450</xdr:rowOff>
    </xdr:from>
    <xdr:to>
      <xdr:col>14</xdr:col>
      <xdr:colOff>598929</xdr:colOff>
      <xdr:row>70</xdr:row>
      <xdr:rowOff>977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DBE8AE1-0DDC-4514-8B6B-4455B9184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792" y="11839575"/>
          <a:ext cx="10079337" cy="48301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C750D-56A9-4E29-80C8-7BEA768CCE83}" name="テーブル1" displayName="テーブル1" ref="A1:X400" totalsRowShown="0" tableBorderDxfId="20">
  <autoFilter ref="A1:X400" xr:uid="{3E3C750D-56A9-4E29-80C8-7BEA768CCE83}"/>
  <tableColumns count="24">
    <tableColumn id="1" xr3:uid="{F2D4A175-82E7-40EE-86F9-1005B88DCDE2}" name="　　　名称　　　　　　　　（列幅17）" dataDxfId="19"/>
    <tableColumn id="2" xr3:uid="{2F55A4D3-9440-4B81-9973-B886FEE7F21B}" name="列 " dataDxfId="18"/>
    <tableColumn id="3" xr3:uid="{D4CBE8F6-9869-485E-A12B-B4077C08913C}" name="　　備考　　　　　(9）" dataDxfId="17"/>
    <tableColumn id="4" xr3:uid="{FA67482B-42F0-45DC-8BB5-BBD1BEA85D6A}" name="　　　規格　　　　　　　　　（14.5）" dataDxfId="16"/>
    <tableColumn id="5" xr3:uid="{E7C182A1-DCCB-4765-BE93-471CAD04C97F}" name="　規格　　　　　(8)" dataDxfId="15"/>
    <tableColumn id="6" xr3:uid="{8742C486-10E2-4A2B-AA22-FE7089CFADC0}" name="規格(入数)　　　　　(6.75)" dataDxfId="14"/>
    <tableColumn id="7" xr3:uid="{9A1B645B-D26B-4B19-8371-AE8AB8E25DBA}" name="階　　(2.75)" dataDxfId="13"/>
    <tableColumn id="8" xr3:uid="{AF7A62A0-67D9-4CE1-B984-4123C441E951}" name="数量　　　(4)" dataDxfId="12"/>
    <tableColumn id="9" xr3:uid="{6DB8FC72-2955-4F93-8C3A-140A18B93931}" name="在庫　　　(5.5)" dataDxfId="11"/>
    <tableColumn id="10" xr3:uid="{779257B7-87B9-44BC-AA63-492B5017F6CF}" name="発注　　　　(4)" dataDxfId="10"/>
    <tableColumn id="11" xr3:uid="{CBCD2985-3E5C-4E54-9251-FEF461559501}" name="単位　　　(2.75)" dataDxfId="9"/>
    <tableColumn id="12" xr3:uid="{B1399104-E5BB-44D4-B295-AD4DF2F242C3}" name="印（日付確定したら）" dataDxfId="8"/>
    <tableColumn id="13" xr3:uid="{E60C9C24-5B86-4CDE-8A81-D11E0ED81771}" name="納品日　　　(6.5)" dataDxfId="7"/>
    <tableColumn id="14" xr3:uid="{8E63E6A6-6E32-4313-BF91-8094263827C0}" name="使用建材と空白行" dataDxfId="6"/>
    <tableColumn id="15" xr3:uid="{BDDA6646-48AC-418B-84B9-7798B8501D69}" name="納品場所        (9)"/>
    <tableColumn id="16" xr3:uid="{855A2D93-239F-4FBC-A0CA-74CEF294DB1C}" name="        納品備考                 （20）" dataDxfId="5"/>
    <tableColumn id="17" xr3:uid="{A326B1BC-4E08-42A2-8E6A-EC47482F9D29}" name="材料ｺｰﾄﾞ" dataDxfId="4"/>
    <tableColumn id="18" xr3:uid="{F95B1141-22A2-44CF-8F8A-DFE4F09A612E}" name="材料仕入/外注" dataDxfId="3"/>
    <tableColumn id="19" xr3:uid="{DC7DDE74-5E16-47F8-A170-B0EDBB4F1A59}" name="         発注業者                   （17）"/>
    <tableColumn id="20" xr3:uid="{648651D5-E21C-42E9-B53F-DF6130D1C3A6}" name="担当者"/>
    <tableColumn id="21" xr3:uid="{3AAEA8E6-49AD-4AE1-817C-25CFC2A5F96C}" name="業者コード" dataDxfId="2"/>
    <tableColumn id="22" xr3:uid="{FE0E4D1B-B217-4A6D-8219-EDD1B09250B2}" name="発注予定日" dataDxfId="1"/>
    <tableColumn id="23" xr3:uid="{DD079AE4-66F4-4D5E-8C42-9455FD3CC327}" name="元番号" dataDxfId="0"/>
    <tableColumn id="24" xr3:uid="{C27A4C55-48E7-434E-B2C5-53BB16CE252C}" name="リンク"/>
  </tableColumns>
  <tableStyleInfo name="TableStyleMedium5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32102;&#28271;&#22120;\&#12304;&#30330;&#27880;&#12305;&#30707;&#27833;&#32102;&#28271;&#22120;&#12392;&#37096;&#26448;.pdf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29031;&#26126;&#22120;&#20855;\&#26085;&#26412;&#12521;&#12452;&#12486;&#12451;&#12531;&#12464;&#36865;&#20449;&#12513;&#12540;&#12523;\&#12304;&#30330;&#27880;&#12305;&#30333;&#30707;&#36865;&#38651;_&#20107;&#21209;&#25152;&#65288;&#22806;&#37096;&#65289;.pdf" TargetMode="External"/><Relationship Id="rId7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12488;&#12463;&#12521;&#12473;\&#12304;&#30330;&#27880;&#12305;&#30333;&#30707;&#36865;&#38651;&#20107;&#21209;&#25152;_&#12471;&#12473;&#12486;&#12512;&#12496;&#12473;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38450;&#29359;&#12459;&#12513;&#12521;\&#12304;&#30330;&#27880;&#12305;&#38450;&#29359;&#12459;&#12513;&#12521;.pdf" TargetMode="External"/><Relationship Id="rId1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12469;&#12483;&#12471;\&#12304;&#30330;&#27880;&#12305;&#30333;&#30707;&#36865;&#38651;&#20107;&#21209;&#25152;_&#12469;&#12483;&#12471;&#65288;2026_05_02&#65289;.pdf" TargetMode="External"/><Relationship Id="rId6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28779;&#22577;&#12489;&#12450;&#12507;&#12531;\&#28779;&#22577;&#12489;&#12450;&#12507;&#12531;.tif" TargetMode="External"/><Relationship Id="rId11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016_&#22806;&#22721;&#65288;&#23713;&#30000;&#38651;&#27671;&#29987;&#26989;&#65289;\&#12304;&#30330;&#27880;&#12305;&#20304;&#34276;&#12471;&#12540;&#12523;.pdf" TargetMode="External"/><Relationship Id="rId5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29031;&#26126;&#22120;&#20855;\&#26085;&#26412;&#12521;&#12452;&#12486;&#12451;&#12531;&#12464;&#36865;&#20449;&#12513;&#12540;&#12523;\&#32013;&#21697;&#22580;&#25152;_&#30333;&#30707;&#36865;&#38651;&#20107;&#21209;&#25152;.pdf" TargetMode="External"/><Relationship Id="rId10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12456;&#12450;&#12467;&#12531;\&#37329;&#36784;&#21830;&#20107;&#65288;2025&#24180;F&#12471;&#12522;&#12540;&#12474;&#26412;&#20307;&#12398;&#12415;&#65289;\&#12304;&#30330;&#27880;&#12305;&#65396;&#65393;&#65402;&#65437;F&#12471;&#12522;&#12540;&#12474;&#26412;&#20307;&#12398;&#12415;.pdf" TargetMode="External"/><Relationship Id="rId4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29031;&#26126;&#22120;&#20855;\&#26085;&#26412;&#12521;&#12452;&#12486;&#12451;&#12531;&#12464;&#36865;&#20449;&#12513;&#12540;&#12523;\&#12304;&#30330;&#27880;&#12305;&#30333;&#30707;&#36865;&#38651;&#20107;&#21209;&#25152;&#65288;&#29031;&#26126;&#22120;&#20855;&#65289;.pdf" TargetMode="External"/><Relationship Id="rId9" Type="http://schemas.openxmlformats.org/officeDocument/2006/relationships/hyperlink" Target="file:///C:\Users\&#12354;&#12365;&#12363;&#12378;\AppData\Local\Microsoft\Olk\Attachments\ooa-1b018d50-5141-4563-bc3a-0a38bb781840\484ed1bac3a8e154e219d80cbbc7ed856d18065de5b65d3b9b817681d038b674\&#32102;&#28271;&#22120;\&#12304;&#30330;&#27880;&#12305;&#12458;&#12452;&#12523;&#12479;&#12531;&#12463;&#12392;&#12473;&#12521;&#12452;&#12489;&#12502;&#12525;&#12483;&#12463;.pdf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8E9C-F484-4D92-BC73-7D926C3FDFBA}">
  <dimension ref="A1:X400"/>
  <sheetViews>
    <sheetView workbookViewId="0">
      <pane ySplit="1" topLeftCell="A291" activePane="bottomLeft" state="frozen"/>
      <selection pane="bottomLeft" activeCell="A294" sqref="A294"/>
    </sheetView>
    <sheetView workbookViewId="1"/>
  </sheetViews>
  <sheetFormatPr defaultRowHeight="17.649999999999999" x14ac:dyDescent="0.7"/>
  <cols>
    <col min="1" max="1" width="17.625" customWidth="1"/>
    <col min="2" max="2" width="2.375" customWidth="1"/>
    <col min="3" max="3" width="9.625" customWidth="1"/>
    <col min="4" max="4" width="15.125" customWidth="1"/>
    <col min="5" max="5" width="8.625" customWidth="1"/>
    <col min="6" max="6" width="7.375" customWidth="1"/>
    <col min="7" max="7" width="3.375" customWidth="1"/>
    <col min="8" max="8" width="4.625" customWidth="1"/>
    <col min="9" max="9" width="6.125" customWidth="1"/>
    <col min="10" max="10" width="4.625" customWidth="1"/>
    <col min="11" max="11" width="3.375" customWidth="1"/>
    <col min="12" max="12" width="2.75" customWidth="1"/>
    <col min="13" max="13" width="7.125" customWidth="1"/>
    <col min="14" max="14" width="4.625" customWidth="1"/>
    <col min="15" max="15" width="9.625" customWidth="1"/>
    <col min="16" max="16" width="20.625" customWidth="1"/>
    <col min="17" max="17" width="6.5" customWidth="1"/>
    <col min="18" max="18" width="3.375" customWidth="1"/>
    <col min="19" max="19" width="17.625" customWidth="1"/>
    <col min="20" max="20" width="6.375" customWidth="1"/>
    <col min="21" max="21" width="8.25" customWidth="1"/>
    <col min="22" max="22" width="7.125" customWidth="1"/>
    <col min="23" max="23" width="5.375" customWidth="1"/>
  </cols>
  <sheetData>
    <row r="1" spans="1:24" ht="45" customHeight="1" x14ac:dyDescent="0.7">
      <c r="A1" s="52" t="s">
        <v>180</v>
      </c>
      <c r="B1" s="53" t="s">
        <v>616</v>
      </c>
      <c r="C1" s="54" t="s">
        <v>287</v>
      </c>
      <c r="D1" s="55" t="s">
        <v>580</v>
      </c>
      <c r="E1" s="56" t="s">
        <v>225</v>
      </c>
      <c r="F1" s="57" t="s">
        <v>284</v>
      </c>
      <c r="G1" s="56" t="s">
        <v>185</v>
      </c>
      <c r="H1" s="53" t="s">
        <v>228</v>
      </c>
      <c r="I1" s="53" t="s">
        <v>671</v>
      </c>
      <c r="J1" s="58" t="s">
        <v>229</v>
      </c>
      <c r="K1" s="55" t="s">
        <v>240</v>
      </c>
      <c r="L1" s="119" t="s">
        <v>784</v>
      </c>
      <c r="M1" s="59" t="s">
        <v>184</v>
      </c>
      <c r="N1" s="60" t="s">
        <v>673</v>
      </c>
      <c r="O1" s="56" t="s">
        <v>177</v>
      </c>
      <c r="P1" s="61" t="s">
        <v>230</v>
      </c>
      <c r="Q1" s="53" t="s">
        <v>23</v>
      </c>
      <c r="R1" s="53" t="s">
        <v>218</v>
      </c>
      <c r="S1" s="56" t="s">
        <v>600</v>
      </c>
      <c r="T1" s="53" t="s">
        <v>56</v>
      </c>
      <c r="U1" s="53" t="s">
        <v>125</v>
      </c>
      <c r="V1" s="62" t="s">
        <v>124</v>
      </c>
      <c r="W1" s="63" t="s">
        <v>143</v>
      </c>
      <c r="X1" s="61" t="s">
        <v>608</v>
      </c>
    </row>
    <row r="2" spans="1:24" ht="24" customHeight="1" x14ac:dyDescent="0.65">
      <c r="A2" s="64" t="s">
        <v>25</v>
      </c>
      <c r="B2" s="65"/>
      <c r="C2" s="66"/>
      <c r="D2" s="67" t="s">
        <v>38</v>
      </c>
      <c r="E2" s="68"/>
      <c r="F2" s="66"/>
      <c r="G2" s="68"/>
      <c r="H2" s="68"/>
      <c r="I2" s="68"/>
      <c r="J2" s="91"/>
      <c r="K2" s="69" t="s">
        <v>51</v>
      </c>
      <c r="L2" s="17"/>
      <c r="M2" s="70"/>
      <c r="N2" s="71" t="s">
        <v>142</v>
      </c>
      <c r="P2" s="72"/>
      <c r="Q2" s="27">
        <v>10001</v>
      </c>
      <c r="R2" s="71" t="s">
        <v>219</v>
      </c>
      <c r="S2" t="s">
        <v>0</v>
      </c>
      <c r="U2" s="73" t="s">
        <v>126</v>
      </c>
      <c r="V2" s="74" t="str">
        <f t="shared" ref="V2" si="0">IFERROR(IF(M2="","",M2-20),M2)</f>
        <v/>
      </c>
      <c r="W2" s="75">
        <f>ROW()</f>
        <v>2</v>
      </c>
    </row>
    <row r="3" spans="1:24" ht="24" customHeight="1" x14ac:dyDescent="0.65">
      <c r="A3" s="65" t="s">
        <v>26</v>
      </c>
      <c r="B3" s="65"/>
      <c r="C3" s="66"/>
      <c r="D3" s="67" t="s">
        <v>39</v>
      </c>
      <c r="E3" s="68"/>
      <c r="F3" s="66"/>
      <c r="G3" s="68"/>
      <c r="H3" s="68"/>
      <c r="I3" s="68"/>
      <c r="J3" s="91"/>
      <c r="K3" s="69" t="s">
        <v>51</v>
      </c>
      <c r="L3" s="17"/>
      <c r="M3" s="70"/>
      <c r="N3" s="71" t="s">
        <v>142</v>
      </c>
      <c r="P3" s="72"/>
      <c r="Q3" s="27">
        <v>10002</v>
      </c>
      <c r="R3" s="71" t="s">
        <v>219</v>
      </c>
      <c r="S3" t="s">
        <v>0</v>
      </c>
      <c r="U3" s="73" t="s">
        <v>126</v>
      </c>
      <c r="V3" s="74" t="str">
        <f t="shared" ref="V3:V66" si="1">IFERROR(IF(M3="","",M3-20),M3)</f>
        <v/>
      </c>
      <c r="W3" s="75">
        <f>ROW()</f>
        <v>3</v>
      </c>
    </row>
    <row r="4" spans="1:24" ht="24" customHeight="1" x14ac:dyDescent="0.7">
      <c r="A4" s="68"/>
      <c r="B4" s="68"/>
      <c r="C4" s="66"/>
      <c r="D4" s="67"/>
      <c r="E4" s="68"/>
      <c r="F4" s="66"/>
      <c r="G4" s="68"/>
      <c r="H4" s="68"/>
      <c r="I4" s="68"/>
      <c r="J4" s="91"/>
      <c r="K4" s="69"/>
      <c r="L4" s="17"/>
      <c r="M4" s="70"/>
      <c r="N4" s="71"/>
      <c r="P4" s="72"/>
      <c r="Q4" s="27">
        <v>10003</v>
      </c>
      <c r="R4" s="68"/>
      <c r="U4" s="73"/>
      <c r="V4" s="74" t="str">
        <f t="shared" si="1"/>
        <v/>
      </c>
      <c r="W4" s="75">
        <f>ROW()</f>
        <v>4</v>
      </c>
    </row>
    <row r="5" spans="1:24" ht="24" customHeight="1" x14ac:dyDescent="0.65">
      <c r="A5" s="65" t="s">
        <v>190</v>
      </c>
      <c r="B5" s="65"/>
      <c r="C5" s="66"/>
      <c r="D5" s="67" t="s">
        <v>40</v>
      </c>
      <c r="E5" s="68"/>
      <c r="F5" s="66" t="s">
        <v>611</v>
      </c>
      <c r="G5" s="68"/>
      <c r="H5" s="68" t="s">
        <v>227</v>
      </c>
      <c r="I5" s="68"/>
      <c r="J5" s="91">
        <v>1</v>
      </c>
      <c r="K5" s="69" t="s">
        <v>52</v>
      </c>
      <c r="L5" s="17" t="s">
        <v>562</v>
      </c>
      <c r="M5" s="70">
        <v>46122</v>
      </c>
      <c r="N5" s="71" t="s">
        <v>141</v>
      </c>
      <c r="O5" t="s">
        <v>17</v>
      </c>
      <c r="P5" s="72"/>
      <c r="Q5" s="27">
        <v>10004</v>
      </c>
      <c r="R5" s="71" t="s">
        <v>219</v>
      </c>
      <c r="S5" t="s">
        <v>1</v>
      </c>
      <c r="T5" t="s">
        <v>57</v>
      </c>
      <c r="U5" s="73" t="s">
        <v>127</v>
      </c>
      <c r="V5" s="74">
        <f t="shared" si="1"/>
        <v>46102</v>
      </c>
      <c r="W5" s="75">
        <f>ROW()</f>
        <v>5</v>
      </c>
    </row>
    <row r="6" spans="1:24" ht="24" customHeight="1" x14ac:dyDescent="0.65">
      <c r="A6" s="65" t="s">
        <v>2</v>
      </c>
      <c r="B6" s="65"/>
      <c r="C6" s="66"/>
      <c r="D6" s="67" t="s">
        <v>41</v>
      </c>
      <c r="E6" s="68"/>
      <c r="F6" s="66" t="s">
        <v>612</v>
      </c>
      <c r="G6" s="68"/>
      <c r="H6" s="68"/>
      <c r="I6" s="68"/>
      <c r="J6" s="91">
        <v>2</v>
      </c>
      <c r="K6" s="69" t="s">
        <v>52</v>
      </c>
      <c r="L6" s="17" t="s">
        <v>562</v>
      </c>
      <c r="M6" s="70">
        <v>46122</v>
      </c>
      <c r="N6" s="71" t="s">
        <v>141</v>
      </c>
      <c r="O6" t="s">
        <v>17</v>
      </c>
      <c r="P6" s="72"/>
      <c r="Q6" s="27">
        <v>10005</v>
      </c>
      <c r="R6" s="71" t="s">
        <v>219</v>
      </c>
      <c r="S6" t="s">
        <v>1</v>
      </c>
      <c r="T6" t="s">
        <v>57</v>
      </c>
      <c r="U6" s="73" t="s">
        <v>127</v>
      </c>
      <c r="V6" s="74">
        <f t="shared" si="1"/>
        <v>46102</v>
      </c>
      <c r="W6" s="75">
        <f>ROW()</f>
        <v>6</v>
      </c>
    </row>
    <row r="7" spans="1:24" ht="24" customHeight="1" x14ac:dyDescent="0.65">
      <c r="A7" s="65" t="s">
        <v>2</v>
      </c>
      <c r="B7" s="65"/>
      <c r="C7" s="66"/>
      <c r="D7" s="67" t="s">
        <v>41</v>
      </c>
      <c r="E7" s="68"/>
      <c r="F7" s="66" t="s">
        <v>614</v>
      </c>
      <c r="G7" s="69"/>
      <c r="H7" s="68">
        <v>1</v>
      </c>
      <c r="I7" s="68"/>
      <c r="J7" s="91">
        <v>3</v>
      </c>
      <c r="K7" s="69" t="s">
        <v>52</v>
      </c>
      <c r="L7" s="17" t="s">
        <v>562</v>
      </c>
      <c r="M7" s="70">
        <v>46122</v>
      </c>
      <c r="N7" s="71" t="s">
        <v>141</v>
      </c>
      <c r="O7" t="s">
        <v>17</v>
      </c>
      <c r="P7" s="72"/>
      <c r="Q7" s="27">
        <v>10006</v>
      </c>
      <c r="R7" s="71" t="s">
        <v>219</v>
      </c>
      <c r="S7" t="s">
        <v>104</v>
      </c>
      <c r="T7" t="s">
        <v>57</v>
      </c>
      <c r="U7" s="73" t="s">
        <v>127</v>
      </c>
      <c r="V7" s="74">
        <f t="shared" si="1"/>
        <v>46102</v>
      </c>
      <c r="W7" s="75">
        <f>ROW()</f>
        <v>7</v>
      </c>
    </row>
    <row r="8" spans="1:24" ht="24" customHeight="1" x14ac:dyDescent="0.65">
      <c r="A8" s="65" t="s">
        <v>2</v>
      </c>
      <c r="B8" s="65"/>
      <c r="C8" s="66"/>
      <c r="D8" s="67" t="s">
        <v>41</v>
      </c>
      <c r="E8" s="68"/>
      <c r="F8" s="66" t="s">
        <v>613</v>
      </c>
      <c r="G8" s="68"/>
      <c r="H8" s="68">
        <v>4</v>
      </c>
      <c r="I8" s="68"/>
      <c r="J8" s="91">
        <v>4</v>
      </c>
      <c r="K8" s="69" t="s">
        <v>52</v>
      </c>
      <c r="L8" s="17" t="s">
        <v>562</v>
      </c>
      <c r="M8" s="70">
        <v>46122</v>
      </c>
      <c r="N8" s="71" t="s">
        <v>141</v>
      </c>
      <c r="O8" t="s">
        <v>17</v>
      </c>
      <c r="P8" s="72"/>
      <c r="Q8" s="27">
        <v>10007</v>
      </c>
      <c r="R8" s="71" t="s">
        <v>219</v>
      </c>
      <c r="S8" t="s">
        <v>104</v>
      </c>
      <c r="T8" t="s">
        <v>57</v>
      </c>
      <c r="U8" s="73" t="s">
        <v>127</v>
      </c>
      <c r="V8" s="74">
        <f t="shared" si="1"/>
        <v>46102</v>
      </c>
      <c r="W8" s="75">
        <f>ROW()</f>
        <v>8</v>
      </c>
    </row>
    <row r="9" spans="1:24" ht="24" customHeight="1" x14ac:dyDescent="0.65">
      <c r="A9" s="65" t="s">
        <v>2</v>
      </c>
      <c r="B9" s="65"/>
      <c r="C9" s="66" t="s">
        <v>188</v>
      </c>
      <c r="D9" s="67" t="s">
        <v>189</v>
      </c>
      <c r="E9" s="68"/>
      <c r="F9" s="66"/>
      <c r="G9" s="68"/>
      <c r="H9" s="68"/>
      <c r="I9" s="68"/>
      <c r="J9" s="91"/>
      <c r="K9" s="69" t="s">
        <v>52</v>
      </c>
      <c r="L9" s="17"/>
      <c r="M9" s="70"/>
      <c r="N9" s="71" t="s">
        <v>142</v>
      </c>
      <c r="O9" t="s">
        <v>17</v>
      </c>
      <c r="P9" s="72"/>
      <c r="Q9" s="27">
        <v>10008</v>
      </c>
      <c r="R9" s="71" t="s">
        <v>219</v>
      </c>
      <c r="S9" t="s">
        <v>104</v>
      </c>
      <c r="T9" t="s">
        <v>57</v>
      </c>
      <c r="U9" s="73" t="s">
        <v>127</v>
      </c>
      <c r="V9" s="74" t="str">
        <f t="shared" si="1"/>
        <v/>
      </c>
      <c r="W9" s="75">
        <f>ROW()</f>
        <v>9</v>
      </c>
    </row>
    <row r="10" spans="1:24" ht="24" customHeight="1" x14ac:dyDescent="0.65">
      <c r="A10" s="65" t="s">
        <v>190</v>
      </c>
      <c r="B10" s="68"/>
      <c r="C10" s="66"/>
      <c r="D10" s="67" t="s">
        <v>163</v>
      </c>
      <c r="E10" s="68"/>
      <c r="F10" s="66" t="s">
        <v>615</v>
      </c>
      <c r="G10" s="68"/>
      <c r="H10" s="68">
        <v>1</v>
      </c>
      <c r="I10" s="68"/>
      <c r="J10" s="91">
        <v>1</v>
      </c>
      <c r="K10" s="69" t="s">
        <v>52</v>
      </c>
      <c r="L10" s="17" t="s">
        <v>562</v>
      </c>
      <c r="M10" s="70">
        <v>46122</v>
      </c>
      <c r="N10" s="71" t="s">
        <v>141</v>
      </c>
      <c r="O10" t="s">
        <v>17</v>
      </c>
      <c r="P10" s="72"/>
      <c r="Q10" s="27">
        <v>10009</v>
      </c>
      <c r="R10" s="71" t="s">
        <v>219</v>
      </c>
      <c r="S10" t="s">
        <v>104</v>
      </c>
      <c r="T10" t="s">
        <v>57</v>
      </c>
      <c r="U10" s="73" t="s">
        <v>127</v>
      </c>
      <c r="V10" s="74">
        <f t="shared" si="1"/>
        <v>46102</v>
      </c>
      <c r="W10" s="75">
        <f>ROW()</f>
        <v>10</v>
      </c>
    </row>
    <row r="11" spans="1:24" ht="24" customHeight="1" x14ac:dyDescent="0.7">
      <c r="A11" s="68"/>
      <c r="B11" s="68"/>
      <c r="C11" s="66"/>
      <c r="D11" s="67"/>
      <c r="E11" s="68"/>
      <c r="F11" s="66"/>
      <c r="G11" s="68"/>
      <c r="H11" s="68"/>
      <c r="I11" s="68"/>
      <c r="J11" s="91"/>
      <c r="K11" s="69"/>
      <c r="L11" s="17"/>
      <c r="M11" s="70"/>
      <c r="N11" s="71" t="s">
        <v>141</v>
      </c>
      <c r="P11" s="72"/>
      <c r="Q11" s="27">
        <v>10010</v>
      </c>
      <c r="R11" s="68"/>
      <c r="U11" s="73"/>
      <c r="V11" s="74" t="str">
        <f t="shared" si="1"/>
        <v/>
      </c>
      <c r="W11" s="75">
        <f>ROW()</f>
        <v>11</v>
      </c>
    </row>
    <row r="12" spans="1:24" ht="24" customHeight="1" x14ac:dyDescent="0.65">
      <c r="A12" s="65" t="s">
        <v>138</v>
      </c>
      <c r="B12" s="65"/>
      <c r="C12" s="66"/>
      <c r="D12" s="67" t="s">
        <v>233</v>
      </c>
      <c r="E12" s="68" t="s">
        <v>234</v>
      </c>
      <c r="F12" s="66"/>
      <c r="G12" s="68"/>
      <c r="H12" s="68"/>
      <c r="I12" s="68"/>
      <c r="J12" s="91">
        <v>1</v>
      </c>
      <c r="K12" s="69" t="s">
        <v>102</v>
      </c>
      <c r="L12" s="17" t="s">
        <v>562</v>
      </c>
      <c r="M12" s="70">
        <v>46167</v>
      </c>
      <c r="N12" s="71" t="s">
        <v>141</v>
      </c>
      <c r="O12" t="s">
        <v>108</v>
      </c>
      <c r="P12" s="72" t="s">
        <v>139</v>
      </c>
      <c r="Q12" s="27">
        <v>10011</v>
      </c>
      <c r="R12" s="71" t="s">
        <v>219</v>
      </c>
      <c r="S12" t="s">
        <v>105</v>
      </c>
      <c r="T12" t="s">
        <v>62</v>
      </c>
      <c r="U12" s="73" t="s">
        <v>130</v>
      </c>
      <c r="V12" s="74">
        <f t="shared" si="1"/>
        <v>46147</v>
      </c>
      <c r="W12" s="75">
        <f>ROW()</f>
        <v>12</v>
      </c>
    </row>
    <row r="13" spans="1:24" ht="24" customHeight="1" x14ac:dyDescent="0.65">
      <c r="A13" s="65" t="s">
        <v>138</v>
      </c>
      <c r="B13" s="65"/>
      <c r="C13" s="66"/>
      <c r="D13" s="67"/>
      <c r="E13" s="68"/>
      <c r="F13" s="66"/>
      <c r="G13" s="68"/>
      <c r="H13" s="68"/>
      <c r="I13" s="68"/>
      <c r="J13" s="91"/>
      <c r="K13" s="69" t="s">
        <v>102</v>
      </c>
      <c r="L13" s="17"/>
      <c r="M13" s="70"/>
      <c r="N13" s="71" t="s">
        <v>142</v>
      </c>
      <c r="O13" t="s">
        <v>108</v>
      </c>
      <c r="P13" s="72"/>
      <c r="Q13" s="27">
        <v>10012</v>
      </c>
      <c r="R13" s="71" t="s">
        <v>219</v>
      </c>
      <c r="S13" t="s">
        <v>105</v>
      </c>
      <c r="T13" t="s">
        <v>62</v>
      </c>
      <c r="U13" s="73" t="s">
        <v>130</v>
      </c>
      <c r="V13" s="74" t="str">
        <f t="shared" si="1"/>
        <v/>
      </c>
      <c r="W13" s="75">
        <f>ROW()</f>
        <v>13</v>
      </c>
    </row>
    <row r="14" spans="1:24" ht="24" customHeight="1" x14ac:dyDescent="0.65">
      <c r="A14" s="65" t="s">
        <v>100</v>
      </c>
      <c r="B14" s="65"/>
      <c r="C14" s="66"/>
      <c r="D14" s="67" t="s">
        <v>45</v>
      </c>
      <c r="E14" s="68"/>
      <c r="F14" s="66"/>
      <c r="G14" s="68"/>
      <c r="H14" s="68"/>
      <c r="I14" s="68"/>
      <c r="J14" s="91"/>
      <c r="K14" s="69" t="s">
        <v>55</v>
      </c>
      <c r="L14" s="17"/>
      <c r="M14" s="70"/>
      <c r="N14" s="71" t="s">
        <v>142</v>
      </c>
      <c r="O14" t="s">
        <v>108</v>
      </c>
      <c r="P14" s="72"/>
      <c r="Q14" s="27">
        <v>10013</v>
      </c>
      <c r="R14" s="71" t="s">
        <v>219</v>
      </c>
      <c r="S14" t="s">
        <v>105</v>
      </c>
      <c r="T14" t="s">
        <v>62</v>
      </c>
      <c r="U14" s="73" t="s">
        <v>130</v>
      </c>
      <c r="V14" s="74" t="str">
        <f t="shared" si="1"/>
        <v/>
      </c>
      <c r="W14" s="75">
        <f>ROW()</f>
        <v>14</v>
      </c>
    </row>
    <row r="15" spans="1:24" ht="24" customHeight="1" x14ac:dyDescent="0.65">
      <c r="A15" s="65" t="s">
        <v>101</v>
      </c>
      <c r="B15" s="65"/>
      <c r="C15" s="66"/>
      <c r="D15" s="67" t="s">
        <v>46</v>
      </c>
      <c r="E15" s="68"/>
      <c r="F15" s="66"/>
      <c r="G15" s="68"/>
      <c r="H15" s="68"/>
      <c r="I15" s="68"/>
      <c r="J15" s="91"/>
      <c r="K15" s="69" t="s">
        <v>55</v>
      </c>
      <c r="L15" s="17"/>
      <c r="M15" s="70"/>
      <c r="N15" s="71" t="s">
        <v>142</v>
      </c>
      <c r="O15" t="s">
        <v>108</v>
      </c>
      <c r="P15" s="72"/>
      <c r="Q15" s="27">
        <v>10014</v>
      </c>
      <c r="R15" s="71" t="s">
        <v>219</v>
      </c>
      <c r="S15" t="s">
        <v>105</v>
      </c>
      <c r="T15" t="s">
        <v>62</v>
      </c>
      <c r="U15" s="73" t="s">
        <v>130</v>
      </c>
      <c r="V15" s="74" t="str">
        <f t="shared" si="1"/>
        <v/>
      </c>
      <c r="W15" s="75">
        <f>ROW()</f>
        <v>15</v>
      </c>
    </row>
    <row r="16" spans="1:24" ht="24" customHeight="1" x14ac:dyDescent="0.65">
      <c r="A16" s="65" t="s">
        <v>318</v>
      </c>
      <c r="B16" s="65"/>
      <c r="C16" s="66" t="s">
        <v>112</v>
      </c>
      <c r="D16" s="67" t="s">
        <v>75</v>
      </c>
      <c r="E16" s="68"/>
      <c r="F16" s="66" t="s">
        <v>112</v>
      </c>
      <c r="G16" s="69" t="s">
        <v>97</v>
      </c>
      <c r="H16" s="68"/>
      <c r="I16" s="68"/>
      <c r="J16" s="91"/>
      <c r="K16" s="69" t="s">
        <v>52</v>
      </c>
      <c r="L16" s="17"/>
      <c r="M16" s="70"/>
      <c r="N16" s="71" t="s">
        <v>142</v>
      </c>
      <c r="O16" t="s">
        <v>108</v>
      </c>
      <c r="P16" s="72"/>
      <c r="Q16" s="27">
        <v>10015</v>
      </c>
      <c r="R16" s="71" t="s">
        <v>219</v>
      </c>
      <c r="S16" t="s">
        <v>105</v>
      </c>
      <c r="T16" t="s">
        <v>62</v>
      </c>
      <c r="U16" s="73" t="s">
        <v>130</v>
      </c>
      <c r="V16" s="74" t="str">
        <f t="shared" si="1"/>
        <v/>
      </c>
      <c r="W16" s="75">
        <f>ROW()</f>
        <v>16</v>
      </c>
    </row>
    <row r="17" spans="1:23" ht="24" customHeight="1" x14ac:dyDescent="0.65">
      <c r="A17" s="65" t="s">
        <v>318</v>
      </c>
      <c r="B17" s="65"/>
      <c r="C17" s="66" t="s">
        <v>112</v>
      </c>
      <c r="D17" s="67" t="s">
        <v>75</v>
      </c>
      <c r="E17" s="68"/>
      <c r="F17" s="66" t="s">
        <v>112</v>
      </c>
      <c r="G17" s="69" t="s">
        <v>120</v>
      </c>
      <c r="H17" s="68"/>
      <c r="I17" s="68"/>
      <c r="J17" s="91"/>
      <c r="K17" s="69" t="s">
        <v>52</v>
      </c>
      <c r="L17" s="17"/>
      <c r="M17" s="70"/>
      <c r="N17" s="71" t="s">
        <v>142</v>
      </c>
      <c r="O17" t="s">
        <v>108</v>
      </c>
      <c r="P17" s="72"/>
      <c r="Q17" s="27">
        <v>10016</v>
      </c>
      <c r="R17" s="71" t="s">
        <v>219</v>
      </c>
      <c r="S17" t="s">
        <v>105</v>
      </c>
      <c r="T17" t="s">
        <v>62</v>
      </c>
      <c r="U17" s="73" t="s">
        <v>130</v>
      </c>
      <c r="V17" s="74" t="str">
        <f t="shared" si="1"/>
        <v/>
      </c>
      <c r="W17" s="75">
        <f>ROW()</f>
        <v>17</v>
      </c>
    </row>
    <row r="18" spans="1:23" ht="24" customHeight="1" x14ac:dyDescent="0.65">
      <c r="A18" s="65" t="s">
        <v>73</v>
      </c>
      <c r="B18" s="65"/>
      <c r="C18" s="66"/>
      <c r="D18" s="67" t="s">
        <v>79</v>
      </c>
      <c r="E18" s="68"/>
      <c r="F18" s="66"/>
      <c r="G18" s="69" t="s">
        <v>97</v>
      </c>
      <c r="H18" s="68"/>
      <c r="I18" s="68"/>
      <c r="J18" s="91"/>
      <c r="K18" s="69" t="s">
        <v>52</v>
      </c>
      <c r="L18" s="17"/>
      <c r="M18" s="70"/>
      <c r="N18" s="71" t="s">
        <v>142</v>
      </c>
      <c r="O18" t="s">
        <v>108</v>
      </c>
      <c r="P18" s="72"/>
      <c r="Q18" s="27">
        <v>10017</v>
      </c>
      <c r="R18" s="71" t="s">
        <v>219</v>
      </c>
      <c r="S18" t="s">
        <v>105</v>
      </c>
      <c r="T18" t="s">
        <v>62</v>
      </c>
      <c r="U18" s="73" t="s">
        <v>130</v>
      </c>
      <c r="V18" s="74" t="str">
        <f t="shared" si="1"/>
        <v/>
      </c>
      <c r="W18" s="75">
        <f>ROW()</f>
        <v>18</v>
      </c>
    </row>
    <row r="19" spans="1:23" ht="24" customHeight="1" x14ac:dyDescent="0.65">
      <c r="A19" s="65" t="s">
        <v>73</v>
      </c>
      <c r="B19" s="65"/>
      <c r="C19" s="66"/>
      <c r="D19" s="67" t="s">
        <v>79</v>
      </c>
      <c r="E19" s="68"/>
      <c r="F19" s="66"/>
      <c r="G19" s="69" t="s">
        <v>120</v>
      </c>
      <c r="H19" s="68"/>
      <c r="I19" s="68"/>
      <c r="J19" s="91"/>
      <c r="K19" s="69" t="s">
        <v>52</v>
      </c>
      <c r="L19" s="17"/>
      <c r="M19" s="70"/>
      <c r="N19" s="71" t="s">
        <v>142</v>
      </c>
      <c r="O19" t="s">
        <v>108</v>
      </c>
      <c r="P19" s="72"/>
      <c r="Q19" s="27">
        <v>10018</v>
      </c>
      <c r="R19" s="71" t="s">
        <v>219</v>
      </c>
      <c r="S19" t="s">
        <v>105</v>
      </c>
      <c r="T19" t="s">
        <v>62</v>
      </c>
      <c r="U19" s="73" t="s">
        <v>130</v>
      </c>
      <c r="V19" s="74" t="str">
        <f t="shared" si="1"/>
        <v/>
      </c>
      <c r="W19" s="75">
        <f>ROW()</f>
        <v>19</v>
      </c>
    </row>
    <row r="20" spans="1:23" ht="24" customHeight="1" x14ac:dyDescent="0.65">
      <c r="A20" s="65" t="s">
        <v>98</v>
      </c>
      <c r="B20" s="65"/>
      <c r="C20" s="66"/>
      <c r="D20" s="67" t="s">
        <v>79</v>
      </c>
      <c r="E20" s="68"/>
      <c r="F20" s="66"/>
      <c r="G20" s="69"/>
      <c r="H20" s="68"/>
      <c r="I20" s="68"/>
      <c r="J20" s="91"/>
      <c r="K20" s="69" t="s">
        <v>52</v>
      </c>
      <c r="L20" s="17"/>
      <c r="M20" s="70"/>
      <c r="N20" s="71" t="s">
        <v>142</v>
      </c>
      <c r="O20" t="s">
        <v>108</v>
      </c>
      <c r="P20" s="72"/>
      <c r="Q20" s="27">
        <v>10019</v>
      </c>
      <c r="R20" s="71" t="s">
        <v>219</v>
      </c>
      <c r="S20" t="s">
        <v>105</v>
      </c>
      <c r="T20" t="s">
        <v>62</v>
      </c>
      <c r="U20" s="73" t="s">
        <v>130</v>
      </c>
      <c r="V20" s="74" t="str">
        <f t="shared" si="1"/>
        <v/>
      </c>
      <c r="W20" s="75">
        <f>ROW()</f>
        <v>20</v>
      </c>
    </row>
    <row r="21" spans="1:23" ht="24" customHeight="1" x14ac:dyDescent="0.65">
      <c r="A21" s="65" t="s">
        <v>2</v>
      </c>
      <c r="B21" s="65"/>
      <c r="C21" s="66" t="s">
        <v>114</v>
      </c>
      <c r="D21" s="67" t="s">
        <v>80</v>
      </c>
      <c r="E21" s="68"/>
      <c r="F21" s="66"/>
      <c r="G21" s="69" t="s">
        <v>97</v>
      </c>
      <c r="H21" s="68">
        <v>5</v>
      </c>
      <c r="I21" s="68">
        <v>2</v>
      </c>
      <c r="J21" s="91">
        <v>5</v>
      </c>
      <c r="K21" s="69" t="s">
        <v>52</v>
      </c>
      <c r="L21" s="17" t="s">
        <v>562</v>
      </c>
      <c r="M21" s="70">
        <v>46167</v>
      </c>
      <c r="N21" s="71" t="s">
        <v>141</v>
      </c>
      <c r="O21" t="s">
        <v>108</v>
      </c>
      <c r="P21" s="72"/>
      <c r="Q21" s="27">
        <v>10020</v>
      </c>
      <c r="R21" s="71" t="s">
        <v>219</v>
      </c>
      <c r="S21" t="s">
        <v>105</v>
      </c>
      <c r="T21" t="s">
        <v>62</v>
      </c>
      <c r="U21" s="73" t="s">
        <v>130</v>
      </c>
      <c r="V21" s="74">
        <f t="shared" si="1"/>
        <v>46147</v>
      </c>
      <c r="W21" s="75">
        <f>ROW()</f>
        <v>21</v>
      </c>
    </row>
    <row r="22" spans="1:23" ht="24" customHeight="1" x14ac:dyDescent="0.65">
      <c r="A22" s="65" t="s">
        <v>2</v>
      </c>
      <c r="B22" s="65"/>
      <c r="C22" s="66" t="s">
        <v>115</v>
      </c>
      <c r="D22" s="67" t="s">
        <v>81</v>
      </c>
      <c r="E22" s="68"/>
      <c r="F22" s="66"/>
      <c r="G22" s="69" t="s">
        <v>120</v>
      </c>
      <c r="H22" s="68"/>
      <c r="I22" s="68"/>
      <c r="J22" s="91"/>
      <c r="K22" s="69" t="s">
        <v>52</v>
      </c>
      <c r="L22" s="17" t="s">
        <v>562</v>
      </c>
      <c r="M22" s="70">
        <v>46167</v>
      </c>
      <c r="N22" s="71" t="s">
        <v>141</v>
      </c>
      <c r="O22" t="s">
        <v>108</v>
      </c>
      <c r="P22" s="72"/>
      <c r="Q22" s="27">
        <v>10021</v>
      </c>
      <c r="R22" s="71" t="s">
        <v>219</v>
      </c>
      <c r="S22" t="s">
        <v>105</v>
      </c>
      <c r="T22" t="s">
        <v>62</v>
      </c>
      <c r="U22" s="73" t="s">
        <v>130</v>
      </c>
      <c r="V22" s="74">
        <f t="shared" si="1"/>
        <v>46147</v>
      </c>
      <c r="W22" s="75">
        <f>ROW()</f>
        <v>22</v>
      </c>
    </row>
    <row r="23" spans="1:23" ht="24" customHeight="1" x14ac:dyDescent="0.65">
      <c r="A23" s="65" t="s">
        <v>74</v>
      </c>
      <c r="B23" s="65"/>
      <c r="C23" s="66"/>
      <c r="D23" s="67" t="s">
        <v>262</v>
      </c>
      <c r="E23" s="68"/>
      <c r="F23" s="66"/>
      <c r="G23" s="69"/>
      <c r="H23" s="68"/>
      <c r="I23" s="68"/>
      <c r="J23" s="91"/>
      <c r="K23" s="69" t="s">
        <v>53</v>
      </c>
      <c r="L23" s="17"/>
      <c r="M23" s="70"/>
      <c r="N23" s="71" t="s">
        <v>142</v>
      </c>
      <c r="O23" t="s">
        <v>108</v>
      </c>
      <c r="P23" s="72"/>
      <c r="Q23" s="27">
        <v>10022</v>
      </c>
      <c r="R23" s="71" t="s">
        <v>219</v>
      </c>
      <c r="S23" t="s">
        <v>105</v>
      </c>
      <c r="T23" t="s">
        <v>62</v>
      </c>
      <c r="U23" s="73" t="s">
        <v>130</v>
      </c>
      <c r="V23" s="74" t="str">
        <f t="shared" si="1"/>
        <v/>
      </c>
      <c r="W23" s="75">
        <f>ROW()</f>
        <v>23</v>
      </c>
    </row>
    <row r="24" spans="1:23" ht="24" customHeight="1" x14ac:dyDescent="0.65">
      <c r="A24" s="65"/>
      <c r="B24" s="65"/>
      <c r="C24" s="66"/>
      <c r="D24" s="67"/>
      <c r="E24" s="68"/>
      <c r="F24" s="66"/>
      <c r="G24" s="68"/>
      <c r="H24" s="68"/>
      <c r="I24" s="68"/>
      <c r="J24" s="91"/>
      <c r="K24" s="69"/>
      <c r="L24" s="17"/>
      <c r="M24" s="70"/>
      <c r="N24" s="71"/>
      <c r="P24" s="72"/>
      <c r="Q24" s="27">
        <v>10023</v>
      </c>
      <c r="R24" s="71"/>
      <c r="U24" s="73"/>
      <c r="V24" s="74" t="str">
        <f t="shared" si="1"/>
        <v/>
      </c>
      <c r="W24" s="75">
        <f>ROW()</f>
        <v>24</v>
      </c>
    </row>
    <row r="25" spans="1:23" ht="24" customHeight="1" x14ac:dyDescent="0.7">
      <c r="A25" s="68" t="s">
        <v>37</v>
      </c>
      <c r="B25" s="68"/>
      <c r="C25" s="66"/>
      <c r="D25" s="67" t="s">
        <v>250</v>
      </c>
      <c r="E25" s="68" t="s">
        <v>257</v>
      </c>
      <c r="F25" s="66"/>
      <c r="G25" s="69"/>
      <c r="H25" s="68"/>
      <c r="I25" s="68"/>
      <c r="J25" s="91"/>
      <c r="K25" s="69" t="s">
        <v>51</v>
      </c>
      <c r="L25" s="17"/>
      <c r="M25" s="70"/>
      <c r="N25" s="71" t="s">
        <v>142</v>
      </c>
      <c r="O25" t="s">
        <v>108</v>
      </c>
      <c r="P25" s="72"/>
      <c r="Q25" s="27">
        <v>10024</v>
      </c>
      <c r="R25" s="71" t="s">
        <v>219</v>
      </c>
      <c r="S25" t="s">
        <v>105</v>
      </c>
      <c r="T25" t="s">
        <v>62</v>
      </c>
      <c r="U25" s="73" t="s">
        <v>130</v>
      </c>
      <c r="V25" s="74" t="str">
        <f t="shared" si="1"/>
        <v/>
      </c>
      <c r="W25" s="75">
        <f>ROW()</f>
        <v>25</v>
      </c>
    </row>
    <row r="26" spans="1:23" ht="24" customHeight="1" x14ac:dyDescent="0.65">
      <c r="A26" s="65" t="s">
        <v>68</v>
      </c>
      <c r="B26" s="65"/>
      <c r="C26" s="66" t="s">
        <v>288</v>
      </c>
      <c r="D26" s="67" t="s">
        <v>260</v>
      </c>
      <c r="E26" s="68" t="s">
        <v>257</v>
      </c>
      <c r="F26" s="66"/>
      <c r="G26" s="69" t="s">
        <v>97</v>
      </c>
      <c r="H26" s="68">
        <v>42</v>
      </c>
      <c r="I26" s="68"/>
      <c r="J26" s="91">
        <v>45</v>
      </c>
      <c r="K26" s="69" t="s">
        <v>51</v>
      </c>
      <c r="L26" s="17" t="s">
        <v>562</v>
      </c>
      <c r="M26" s="70">
        <v>46167</v>
      </c>
      <c r="N26" s="71" t="s">
        <v>141</v>
      </c>
      <c r="O26" t="s">
        <v>108</v>
      </c>
      <c r="P26" s="72"/>
      <c r="Q26" s="27">
        <v>10025</v>
      </c>
      <c r="R26" s="71" t="s">
        <v>219</v>
      </c>
      <c r="S26" t="s">
        <v>105</v>
      </c>
      <c r="T26" t="s">
        <v>62</v>
      </c>
      <c r="U26" s="73" t="s">
        <v>130</v>
      </c>
      <c r="V26" s="74">
        <f t="shared" si="1"/>
        <v>46147</v>
      </c>
      <c r="W26" s="75">
        <f>ROW()</f>
        <v>26</v>
      </c>
    </row>
    <row r="27" spans="1:23" ht="24" customHeight="1" x14ac:dyDescent="0.65">
      <c r="A27" s="65" t="s">
        <v>68</v>
      </c>
      <c r="B27" s="65"/>
      <c r="C27" s="66" t="s">
        <v>288</v>
      </c>
      <c r="D27" s="67" t="s">
        <v>260</v>
      </c>
      <c r="E27" s="68" t="s">
        <v>257</v>
      </c>
      <c r="F27" s="66"/>
      <c r="G27" s="69" t="s">
        <v>120</v>
      </c>
      <c r="H27" s="68">
        <v>43</v>
      </c>
      <c r="I27" s="68"/>
      <c r="J27" s="91">
        <v>40</v>
      </c>
      <c r="K27" s="69" t="s">
        <v>51</v>
      </c>
      <c r="L27" s="17" t="s">
        <v>562</v>
      </c>
      <c r="M27" s="70">
        <v>46167</v>
      </c>
      <c r="N27" s="71" t="s">
        <v>141</v>
      </c>
      <c r="O27" t="s">
        <v>108</v>
      </c>
      <c r="P27" s="72"/>
      <c r="Q27" s="27">
        <v>10026</v>
      </c>
      <c r="R27" s="71" t="s">
        <v>219</v>
      </c>
      <c r="S27" t="s">
        <v>105</v>
      </c>
      <c r="T27" t="s">
        <v>62</v>
      </c>
      <c r="U27" s="73" t="s">
        <v>130</v>
      </c>
      <c r="V27" s="74">
        <f t="shared" si="1"/>
        <v>46147</v>
      </c>
      <c r="W27" s="75">
        <f>ROW()</f>
        <v>27</v>
      </c>
    </row>
    <row r="28" spans="1:23" ht="24" customHeight="1" x14ac:dyDescent="0.7">
      <c r="A28" s="68"/>
      <c r="B28" s="68"/>
      <c r="C28" s="66"/>
      <c r="D28" s="67"/>
      <c r="E28" s="68"/>
      <c r="F28" s="66"/>
      <c r="G28" s="68"/>
      <c r="H28" s="68"/>
      <c r="I28" s="68"/>
      <c r="J28" s="91"/>
      <c r="K28" s="69"/>
      <c r="L28" s="17"/>
      <c r="M28" s="70"/>
      <c r="N28" s="71"/>
      <c r="P28" s="72"/>
      <c r="Q28" s="27">
        <v>10027</v>
      </c>
      <c r="R28" s="68"/>
      <c r="U28" s="73"/>
      <c r="V28" s="74" t="str">
        <f t="shared" si="1"/>
        <v/>
      </c>
      <c r="W28" s="75">
        <f>ROW()</f>
        <v>28</v>
      </c>
    </row>
    <row r="29" spans="1:23" ht="24" customHeight="1" x14ac:dyDescent="0.65">
      <c r="A29" s="65" t="s">
        <v>85</v>
      </c>
      <c r="B29" s="65"/>
      <c r="C29" s="66" t="s">
        <v>84</v>
      </c>
      <c r="D29" s="67" t="s">
        <v>76</v>
      </c>
      <c r="E29" s="68"/>
      <c r="F29" s="66"/>
      <c r="G29" s="69"/>
      <c r="H29" s="68"/>
      <c r="I29" s="68"/>
      <c r="J29" s="91"/>
      <c r="K29" s="69" t="s">
        <v>52</v>
      </c>
      <c r="L29" s="17"/>
      <c r="M29" s="70"/>
      <c r="N29" s="71" t="s">
        <v>142</v>
      </c>
      <c r="O29" t="s">
        <v>108</v>
      </c>
      <c r="P29" s="72"/>
      <c r="Q29" s="27">
        <v>10028</v>
      </c>
      <c r="R29" s="71" t="s">
        <v>220</v>
      </c>
      <c r="S29" t="s">
        <v>113</v>
      </c>
      <c r="T29" t="s">
        <v>57</v>
      </c>
      <c r="U29" s="73" t="s">
        <v>133</v>
      </c>
      <c r="V29" s="74" t="str">
        <f t="shared" si="1"/>
        <v/>
      </c>
      <c r="W29" s="75">
        <f>ROW()</f>
        <v>29</v>
      </c>
    </row>
    <row r="30" spans="1:23" ht="24" customHeight="1" x14ac:dyDescent="0.7">
      <c r="A30" s="68"/>
      <c r="B30" s="68"/>
      <c r="C30" s="66"/>
      <c r="D30" s="67"/>
      <c r="E30" s="68"/>
      <c r="F30" s="66"/>
      <c r="G30" s="68"/>
      <c r="H30" s="68"/>
      <c r="I30" s="68"/>
      <c r="J30" s="91"/>
      <c r="K30" s="69"/>
      <c r="L30" s="17"/>
      <c r="M30" s="70"/>
      <c r="N30" s="71" t="s">
        <v>141</v>
      </c>
      <c r="P30" s="72"/>
      <c r="Q30" s="27">
        <v>10029</v>
      </c>
      <c r="R30" s="68"/>
      <c r="U30" s="73"/>
      <c r="V30" s="74" t="str">
        <f t="shared" si="1"/>
        <v/>
      </c>
      <c r="W30" s="75">
        <f>ROW()</f>
        <v>30</v>
      </c>
    </row>
    <row r="31" spans="1:23" ht="24" customHeight="1" x14ac:dyDescent="0.65">
      <c r="A31" s="65" t="s">
        <v>27</v>
      </c>
      <c r="B31" s="65"/>
      <c r="C31" s="66"/>
      <c r="D31" s="67" t="s">
        <v>42</v>
      </c>
      <c r="E31" s="68" t="s">
        <v>232</v>
      </c>
      <c r="F31" s="66"/>
      <c r="G31" s="68"/>
      <c r="H31" s="68"/>
      <c r="I31" s="68" t="s">
        <v>607</v>
      </c>
      <c r="J31" s="91" t="s">
        <v>680</v>
      </c>
      <c r="K31" s="69" t="s">
        <v>53</v>
      </c>
      <c r="L31" s="17"/>
      <c r="M31" s="70"/>
      <c r="N31" s="71" t="s">
        <v>141</v>
      </c>
      <c r="O31" t="s">
        <v>110</v>
      </c>
      <c r="P31" s="72"/>
      <c r="Q31" s="27">
        <v>10030</v>
      </c>
      <c r="R31" s="71" t="s">
        <v>219</v>
      </c>
      <c r="S31" t="s">
        <v>59</v>
      </c>
      <c r="T31" t="s">
        <v>60</v>
      </c>
      <c r="U31" s="73" t="s">
        <v>128</v>
      </c>
      <c r="V31" s="74" t="str">
        <f t="shared" si="1"/>
        <v/>
      </c>
      <c r="W31" s="75">
        <f>ROW()</f>
        <v>31</v>
      </c>
    </row>
    <row r="32" spans="1:23" ht="24" customHeight="1" x14ac:dyDescent="0.65">
      <c r="A32" s="65" t="s">
        <v>28</v>
      </c>
      <c r="B32" s="65"/>
      <c r="C32" s="66"/>
      <c r="D32" s="67" t="s">
        <v>47</v>
      </c>
      <c r="E32" s="68"/>
      <c r="F32" s="66"/>
      <c r="G32" s="68"/>
      <c r="H32" s="68">
        <v>1</v>
      </c>
      <c r="I32" s="68">
        <v>1</v>
      </c>
      <c r="J32" s="91">
        <v>1</v>
      </c>
      <c r="K32" s="69" t="s">
        <v>53</v>
      </c>
      <c r="L32" s="17" t="s">
        <v>562</v>
      </c>
      <c r="M32" s="70">
        <v>46150</v>
      </c>
      <c r="N32" s="71" t="s">
        <v>141</v>
      </c>
      <c r="O32" t="s">
        <v>17</v>
      </c>
      <c r="P32" s="72"/>
      <c r="Q32" s="27">
        <v>10031</v>
      </c>
      <c r="R32" s="71" t="s">
        <v>219</v>
      </c>
      <c r="S32" t="s">
        <v>63</v>
      </c>
      <c r="U32" s="73" t="s">
        <v>129</v>
      </c>
      <c r="V32" s="74">
        <f t="shared" si="1"/>
        <v>46130</v>
      </c>
      <c r="W32" s="75">
        <f>ROW()</f>
        <v>32</v>
      </c>
    </row>
    <row r="33" spans="1:23" ht="24" customHeight="1" x14ac:dyDescent="0.65">
      <c r="A33" s="65" t="s">
        <v>28</v>
      </c>
      <c r="B33" s="65"/>
      <c r="C33" s="66"/>
      <c r="D33" s="67" t="s">
        <v>48</v>
      </c>
      <c r="E33" s="68"/>
      <c r="F33" s="66"/>
      <c r="G33" s="68"/>
      <c r="H33" s="68">
        <v>1</v>
      </c>
      <c r="I33" s="68">
        <v>1</v>
      </c>
      <c r="J33" s="91" t="s">
        <v>680</v>
      </c>
      <c r="K33" s="69" t="s">
        <v>53</v>
      </c>
      <c r="L33" s="17"/>
      <c r="M33" s="70"/>
      <c r="N33" s="71" t="s">
        <v>141</v>
      </c>
      <c r="O33" t="s">
        <v>17</v>
      </c>
      <c r="P33" s="72"/>
      <c r="Q33" s="27">
        <v>10032</v>
      </c>
      <c r="R33" s="71" t="s">
        <v>219</v>
      </c>
      <c r="S33" t="s">
        <v>63</v>
      </c>
      <c r="U33" s="73" t="s">
        <v>129</v>
      </c>
      <c r="V33" s="74" t="str">
        <f t="shared" si="1"/>
        <v/>
      </c>
      <c r="W33" s="75">
        <f>ROW()</f>
        <v>33</v>
      </c>
    </row>
    <row r="34" spans="1:23" ht="24" customHeight="1" x14ac:dyDescent="0.65">
      <c r="A34" s="65" t="s">
        <v>29</v>
      </c>
      <c r="B34" s="65"/>
      <c r="C34" s="66"/>
      <c r="D34" s="67" t="s">
        <v>49</v>
      </c>
      <c r="E34" s="68"/>
      <c r="F34" s="66"/>
      <c r="G34" s="68"/>
      <c r="H34" s="68"/>
      <c r="I34" s="68"/>
      <c r="J34" s="91"/>
      <c r="K34" s="69" t="s">
        <v>54</v>
      </c>
      <c r="L34" s="17"/>
      <c r="M34" s="70"/>
      <c r="N34" s="71" t="s">
        <v>142</v>
      </c>
      <c r="O34" t="s">
        <v>17</v>
      </c>
      <c r="P34" s="72"/>
      <c r="Q34" s="27">
        <v>10033</v>
      </c>
      <c r="R34" s="71" t="s">
        <v>219</v>
      </c>
      <c r="S34" t="s">
        <v>63</v>
      </c>
      <c r="U34" s="73" t="s">
        <v>129</v>
      </c>
      <c r="V34" s="74" t="str">
        <f t="shared" si="1"/>
        <v/>
      </c>
      <c r="W34" s="75">
        <f>ROW()</f>
        <v>34</v>
      </c>
    </row>
    <row r="35" spans="1:23" ht="24" customHeight="1" x14ac:dyDescent="0.65">
      <c r="A35" s="65" t="s">
        <v>83</v>
      </c>
      <c r="B35" s="65"/>
      <c r="C35" s="66"/>
      <c r="D35" s="67" t="s">
        <v>50</v>
      </c>
      <c r="E35" s="68" t="s">
        <v>263</v>
      </c>
      <c r="F35" s="66"/>
      <c r="G35" s="68"/>
      <c r="H35" s="68"/>
      <c r="I35" s="68"/>
      <c r="J35" s="91"/>
      <c r="K35" s="69" t="s">
        <v>55</v>
      </c>
      <c r="L35" s="17"/>
      <c r="M35" s="70"/>
      <c r="N35" s="71" t="s">
        <v>142</v>
      </c>
      <c r="O35" t="s">
        <v>17</v>
      </c>
      <c r="P35" s="72"/>
      <c r="Q35" s="27">
        <v>10034</v>
      </c>
      <c r="R35" s="71" t="s">
        <v>219</v>
      </c>
      <c r="S35" t="s">
        <v>63</v>
      </c>
      <c r="U35" s="73" t="s">
        <v>129</v>
      </c>
      <c r="V35" s="74" t="str">
        <f t="shared" si="1"/>
        <v/>
      </c>
      <c r="W35" s="75">
        <f>ROW()</f>
        <v>35</v>
      </c>
    </row>
    <row r="36" spans="1:23" ht="24" customHeight="1" x14ac:dyDescent="0.65">
      <c r="A36" s="65" t="s">
        <v>30</v>
      </c>
      <c r="B36" s="65"/>
      <c r="C36" s="66"/>
      <c r="D36" s="67"/>
      <c r="E36" s="68"/>
      <c r="F36" s="66"/>
      <c r="G36" s="68"/>
      <c r="H36" s="68">
        <v>5</v>
      </c>
      <c r="I36" s="68"/>
      <c r="J36" s="91">
        <v>5</v>
      </c>
      <c r="K36" s="69" t="s">
        <v>54</v>
      </c>
      <c r="L36" s="17" t="s">
        <v>562</v>
      </c>
      <c r="M36" s="70">
        <v>46150</v>
      </c>
      <c r="N36" s="71" t="s">
        <v>141</v>
      </c>
      <c r="O36" t="s">
        <v>17</v>
      </c>
      <c r="P36" s="72"/>
      <c r="Q36" s="27">
        <v>10035</v>
      </c>
      <c r="R36" s="71" t="s">
        <v>219</v>
      </c>
      <c r="S36" t="s">
        <v>63</v>
      </c>
      <c r="U36" s="73" t="s">
        <v>129</v>
      </c>
      <c r="V36" s="74">
        <f t="shared" si="1"/>
        <v>46130</v>
      </c>
      <c r="W36" s="75">
        <f>ROW()</f>
        <v>36</v>
      </c>
    </row>
    <row r="37" spans="1:23" ht="24" customHeight="1" x14ac:dyDescent="0.65">
      <c r="A37" s="65"/>
      <c r="B37" s="65"/>
      <c r="C37" s="66"/>
      <c r="D37" s="67"/>
      <c r="E37" s="68"/>
      <c r="F37" s="66"/>
      <c r="G37" s="68"/>
      <c r="H37" s="68"/>
      <c r="I37" s="68"/>
      <c r="J37" s="91"/>
      <c r="K37" s="69"/>
      <c r="L37" s="17"/>
      <c r="M37" s="70"/>
      <c r="N37" s="71"/>
      <c r="P37" s="72"/>
      <c r="Q37" s="27">
        <v>10036</v>
      </c>
      <c r="R37" s="71"/>
      <c r="U37" s="73"/>
      <c r="V37" s="74" t="str">
        <f t="shared" si="1"/>
        <v/>
      </c>
      <c r="W37" s="75">
        <f>ROW()</f>
        <v>37</v>
      </c>
    </row>
    <row r="38" spans="1:23" ht="24" customHeight="1" x14ac:dyDescent="0.7">
      <c r="A38" s="68" t="s">
        <v>88</v>
      </c>
      <c r="B38" s="68"/>
      <c r="C38" s="66"/>
      <c r="D38" s="67"/>
      <c r="E38" s="68"/>
      <c r="F38" s="66"/>
      <c r="G38" s="68"/>
      <c r="H38" s="68"/>
      <c r="I38" s="68"/>
      <c r="J38" s="91"/>
      <c r="K38" s="69"/>
      <c r="L38" s="17"/>
      <c r="M38" s="70"/>
      <c r="N38" s="71"/>
      <c r="P38" s="72"/>
      <c r="Q38" s="27">
        <v>10037</v>
      </c>
      <c r="R38" s="27"/>
      <c r="U38" s="73"/>
      <c r="V38" s="74" t="str">
        <f t="shared" si="1"/>
        <v/>
      </c>
      <c r="W38" s="75">
        <f>ROW()</f>
        <v>38</v>
      </c>
    </row>
    <row r="39" spans="1:23" ht="24" customHeight="1" x14ac:dyDescent="0.7">
      <c r="A39" s="68" t="s">
        <v>31</v>
      </c>
      <c r="B39" s="68"/>
      <c r="C39" s="66"/>
      <c r="D39" s="67" t="s">
        <v>237</v>
      </c>
      <c r="E39" s="68" t="s">
        <v>257</v>
      </c>
      <c r="F39" s="66"/>
      <c r="G39" s="68"/>
      <c r="H39" s="68">
        <v>9</v>
      </c>
      <c r="I39" s="68"/>
      <c r="J39" s="91">
        <v>9</v>
      </c>
      <c r="K39" s="69" t="s">
        <v>51</v>
      </c>
      <c r="L39" s="17" t="s">
        <v>562</v>
      </c>
      <c r="M39" s="70">
        <v>46155</v>
      </c>
      <c r="N39" s="71" t="s">
        <v>141</v>
      </c>
      <c r="O39" t="s">
        <v>17</v>
      </c>
      <c r="P39" s="72"/>
      <c r="Q39" s="27">
        <v>10038</v>
      </c>
      <c r="R39" s="71" t="s">
        <v>219</v>
      </c>
      <c r="S39" t="s">
        <v>0</v>
      </c>
      <c r="U39" s="73" t="s">
        <v>126</v>
      </c>
      <c r="V39" s="74">
        <f t="shared" si="1"/>
        <v>46135</v>
      </c>
      <c r="W39" s="75">
        <f>ROW()</f>
        <v>39</v>
      </c>
    </row>
    <row r="40" spans="1:23" ht="24" customHeight="1" x14ac:dyDescent="0.7">
      <c r="A40" s="68" t="s">
        <v>31</v>
      </c>
      <c r="B40" s="68"/>
      <c r="C40" s="66" t="s">
        <v>58</v>
      </c>
      <c r="D40" s="67" t="s">
        <v>235</v>
      </c>
      <c r="E40" s="68" t="s">
        <v>257</v>
      </c>
      <c r="F40" s="80"/>
      <c r="G40" s="68"/>
      <c r="H40" s="68"/>
      <c r="I40" s="68"/>
      <c r="J40" s="91"/>
      <c r="K40" s="69" t="s">
        <v>51</v>
      </c>
      <c r="L40" s="17"/>
      <c r="M40" s="70"/>
      <c r="N40" s="71" t="s">
        <v>142</v>
      </c>
      <c r="O40" t="s">
        <v>17</v>
      </c>
      <c r="P40" s="72"/>
      <c r="Q40" s="27">
        <v>10039</v>
      </c>
      <c r="R40" s="71" t="s">
        <v>219</v>
      </c>
      <c r="S40" t="s">
        <v>0</v>
      </c>
      <c r="U40" s="73" t="s">
        <v>126</v>
      </c>
      <c r="V40" s="74" t="str">
        <f t="shared" si="1"/>
        <v/>
      </c>
      <c r="W40" s="75">
        <f>ROW()</f>
        <v>40</v>
      </c>
    </row>
    <row r="41" spans="1:23" ht="24" customHeight="1" x14ac:dyDescent="0.7">
      <c r="A41" s="68" t="s">
        <v>32</v>
      </c>
      <c r="B41" s="68"/>
      <c r="C41" s="66" t="s">
        <v>618</v>
      </c>
      <c r="D41" s="67" t="s">
        <v>236</v>
      </c>
      <c r="E41" s="68" t="s">
        <v>257</v>
      </c>
      <c r="F41" s="80"/>
      <c r="G41" s="68"/>
      <c r="H41" s="68"/>
      <c r="I41" s="68"/>
      <c r="J41" s="91"/>
      <c r="K41" s="69" t="s">
        <v>51</v>
      </c>
      <c r="L41" s="17"/>
      <c r="M41" s="70"/>
      <c r="N41" s="71" t="s">
        <v>142</v>
      </c>
      <c r="O41" t="s">
        <v>17</v>
      </c>
      <c r="P41" s="72"/>
      <c r="Q41" s="27">
        <v>10040</v>
      </c>
      <c r="R41" s="71" t="s">
        <v>219</v>
      </c>
      <c r="S41" t="s">
        <v>0</v>
      </c>
      <c r="U41" s="73" t="s">
        <v>126</v>
      </c>
      <c r="V41" s="74" t="str">
        <f t="shared" si="1"/>
        <v/>
      </c>
      <c r="W41" s="75">
        <f>ROW()</f>
        <v>41</v>
      </c>
    </row>
    <row r="42" spans="1:23" ht="24" customHeight="1" x14ac:dyDescent="0.7">
      <c r="A42" s="68" t="s">
        <v>32</v>
      </c>
      <c r="B42" s="68"/>
      <c r="C42" s="66" t="s">
        <v>619</v>
      </c>
      <c r="D42" s="67" t="s">
        <v>617</v>
      </c>
      <c r="E42" s="68" t="s">
        <v>257</v>
      </c>
      <c r="F42" s="80"/>
      <c r="G42" s="68"/>
      <c r="H42" s="68">
        <v>3</v>
      </c>
      <c r="I42" s="68"/>
      <c r="J42" s="91">
        <v>3</v>
      </c>
      <c r="K42" s="69" t="s">
        <v>51</v>
      </c>
      <c r="L42" s="17" t="s">
        <v>562</v>
      </c>
      <c r="M42" s="70">
        <v>46155</v>
      </c>
      <c r="N42" s="71" t="s">
        <v>141</v>
      </c>
      <c r="O42" t="s">
        <v>17</v>
      </c>
      <c r="P42" s="72"/>
      <c r="Q42" s="27">
        <v>10041</v>
      </c>
      <c r="R42" s="71" t="s">
        <v>219</v>
      </c>
      <c r="S42" t="s">
        <v>0</v>
      </c>
      <c r="U42" s="73" t="s">
        <v>126</v>
      </c>
      <c r="V42" s="74">
        <f t="shared" si="1"/>
        <v>46135</v>
      </c>
      <c r="W42" s="75">
        <f>ROW()</f>
        <v>42</v>
      </c>
    </row>
    <row r="43" spans="1:23" ht="24" customHeight="1" x14ac:dyDescent="0.7">
      <c r="A43" s="68" t="s">
        <v>33</v>
      </c>
      <c r="B43" s="68"/>
      <c r="C43" s="66" t="s">
        <v>86</v>
      </c>
      <c r="D43" s="67" t="s">
        <v>238</v>
      </c>
      <c r="E43" s="68" t="s">
        <v>257</v>
      </c>
      <c r="F43" s="80"/>
      <c r="G43" s="68"/>
      <c r="H43" s="68"/>
      <c r="I43" s="68"/>
      <c r="J43" s="91"/>
      <c r="K43" s="69" t="s">
        <v>51</v>
      </c>
      <c r="L43" s="17"/>
      <c r="M43" s="70"/>
      <c r="N43" s="71" t="s">
        <v>142</v>
      </c>
      <c r="O43" t="s">
        <v>17</v>
      </c>
      <c r="P43" s="72"/>
      <c r="Q43" s="27">
        <v>10042</v>
      </c>
      <c r="R43" s="71" t="s">
        <v>219</v>
      </c>
      <c r="S43" t="s">
        <v>0</v>
      </c>
      <c r="U43" s="73" t="s">
        <v>126</v>
      </c>
      <c r="V43" s="74" t="str">
        <f t="shared" si="1"/>
        <v/>
      </c>
      <c r="W43" s="75">
        <f>ROW()</f>
        <v>43</v>
      </c>
    </row>
    <row r="44" spans="1:23" ht="24" customHeight="1" x14ac:dyDescent="0.7">
      <c r="A44" s="68" t="s">
        <v>33</v>
      </c>
      <c r="B44" s="68"/>
      <c r="C44" s="66" t="s">
        <v>87</v>
      </c>
      <c r="D44" s="67" t="s">
        <v>239</v>
      </c>
      <c r="E44" s="68" t="s">
        <v>257</v>
      </c>
      <c r="F44" s="80"/>
      <c r="G44" s="68"/>
      <c r="H44" s="68">
        <v>12</v>
      </c>
      <c r="I44" s="68"/>
      <c r="J44" s="91">
        <v>12</v>
      </c>
      <c r="K44" s="69" t="s">
        <v>51</v>
      </c>
      <c r="L44" s="17" t="s">
        <v>562</v>
      </c>
      <c r="M44" s="70">
        <v>46155</v>
      </c>
      <c r="N44" s="71" t="s">
        <v>141</v>
      </c>
      <c r="O44" t="s">
        <v>17</v>
      </c>
      <c r="P44" s="72"/>
      <c r="Q44" s="27">
        <v>10043</v>
      </c>
      <c r="R44" s="71" t="s">
        <v>219</v>
      </c>
      <c r="S44" t="s">
        <v>0</v>
      </c>
      <c r="U44" s="73" t="s">
        <v>126</v>
      </c>
      <c r="V44" s="74">
        <f t="shared" si="1"/>
        <v>46135</v>
      </c>
      <c r="W44" s="75">
        <f>ROW()</f>
        <v>44</v>
      </c>
    </row>
    <row r="45" spans="1:23" ht="24" customHeight="1" x14ac:dyDescent="0.7">
      <c r="A45" s="68" t="s">
        <v>89</v>
      </c>
      <c r="B45" s="68"/>
      <c r="C45" s="66"/>
      <c r="D45" s="67"/>
      <c r="E45" s="68"/>
      <c r="F45" s="66"/>
      <c r="G45" s="68"/>
      <c r="H45" s="68"/>
      <c r="I45" s="68"/>
      <c r="J45" s="91"/>
      <c r="K45" s="69"/>
      <c r="L45" s="17"/>
      <c r="M45" s="70"/>
      <c r="N45" s="71"/>
      <c r="P45" s="72"/>
      <c r="Q45" s="27">
        <v>10044</v>
      </c>
      <c r="R45" s="27"/>
      <c r="U45" s="73"/>
      <c r="V45" s="74" t="str">
        <f t="shared" si="1"/>
        <v/>
      </c>
      <c r="W45" s="75">
        <f>ROW()</f>
        <v>45</v>
      </c>
    </row>
    <row r="46" spans="1:23" ht="24" customHeight="1" x14ac:dyDescent="0.7">
      <c r="A46" s="68" t="s">
        <v>31</v>
      </c>
      <c r="B46" s="68"/>
      <c r="C46" s="66"/>
      <c r="D46" s="67" t="s">
        <v>241</v>
      </c>
      <c r="E46" s="68" t="s">
        <v>257</v>
      </c>
      <c r="F46" s="66"/>
      <c r="G46" s="68"/>
      <c r="H46" s="68"/>
      <c r="I46" s="68"/>
      <c r="J46" s="91"/>
      <c r="K46" s="69" t="s">
        <v>51</v>
      </c>
      <c r="L46" s="17"/>
      <c r="M46" s="70"/>
      <c r="N46" s="71" t="s">
        <v>142</v>
      </c>
      <c r="O46" t="s">
        <v>17</v>
      </c>
      <c r="P46" s="72"/>
      <c r="Q46" s="27">
        <v>10045</v>
      </c>
      <c r="R46" s="71" t="s">
        <v>219</v>
      </c>
      <c r="S46" t="s">
        <v>0</v>
      </c>
      <c r="U46" s="73" t="s">
        <v>126</v>
      </c>
      <c r="V46" s="74" t="str">
        <f t="shared" si="1"/>
        <v/>
      </c>
      <c r="W46" s="75">
        <f>ROW()</f>
        <v>46</v>
      </c>
    </row>
    <row r="47" spans="1:23" ht="24" customHeight="1" x14ac:dyDescent="0.7">
      <c r="A47" s="68" t="s">
        <v>34</v>
      </c>
      <c r="B47" s="68"/>
      <c r="C47" s="66"/>
      <c r="D47" s="67" t="s">
        <v>242</v>
      </c>
      <c r="E47" s="68" t="s">
        <v>257</v>
      </c>
      <c r="F47" s="66"/>
      <c r="G47" s="68"/>
      <c r="H47" s="68"/>
      <c r="I47" s="68"/>
      <c r="J47" s="91"/>
      <c r="K47" s="69" t="s">
        <v>51</v>
      </c>
      <c r="L47" s="17"/>
      <c r="M47" s="70"/>
      <c r="N47" s="71" t="s">
        <v>142</v>
      </c>
      <c r="O47" t="s">
        <v>17</v>
      </c>
      <c r="P47" s="72"/>
      <c r="Q47" s="27">
        <v>10046</v>
      </c>
      <c r="R47" s="71" t="s">
        <v>219</v>
      </c>
      <c r="S47" t="s">
        <v>0</v>
      </c>
      <c r="U47" s="73" t="s">
        <v>126</v>
      </c>
      <c r="V47" s="74" t="str">
        <f t="shared" si="1"/>
        <v/>
      </c>
      <c r="W47" s="75">
        <f>ROW()</f>
        <v>47</v>
      </c>
    </row>
    <row r="48" spans="1:23" ht="24" customHeight="1" x14ac:dyDescent="0.7">
      <c r="A48" s="68" t="s">
        <v>35</v>
      </c>
      <c r="B48" s="68"/>
      <c r="C48" s="66"/>
      <c r="D48" s="67" t="s">
        <v>243</v>
      </c>
      <c r="E48" s="68" t="s">
        <v>257</v>
      </c>
      <c r="F48" s="66"/>
      <c r="G48" s="68"/>
      <c r="H48" s="68"/>
      <c r="I48" s="68"/>
      <c r="J48" s="91"/>
      <c r="K48" s="69" t="s">
        <v>51</v>
      </c>
      <c r="L48" s="17"/>
      <c r="M48" s="70"/>
      <c r="N48" s="71" t="s">
        <v>142</v>
      </c>
      <c r="O48" t="s">
        <v>17</v>
      </c>
      <c r="P48" s="72"/>
      <c r="Q48" s="27">
        <v>10047</v>
      </c>
      <c r="R48" s="71" t="s">
        <v>219</v>
      </c>
      <c r="S48" t="s">
        <v>0</v>
      </c>
      <c r="U48" s="73" t="s">
        <v>126</v>
      </c>
      <c r="V48" s="74" t="str">
        <f t="shared" si="1"/>
        <v/>
      </c>
      <c r="W48" s="75">
        <f>ROW()</f>
        <v>48</v>
      </c>
    </row>
    <row r="49" spans="1:24" ht="24" customHeight="1" x14ac:dyDescent="0.7">
      <c r="A49" s="68" t="s">
        <v>36</v>
      </c>
      <c r="B49" s="68"/>
      <c r="C49" s="66"/>
      <c r="D49" s="67" t="s">
        <v>244</v>
      </c>
      <c r="E49" s="68" t="s">
        <v>257</v>
      </c>
      <c r="F49" s="66"/>
      <c r="G49" s="68"/>
      <c r="H49" s="68"/>
      <c r="I49" s="68"/>
      <c r="J49" s="91"/>
      <c r="K49" s="69" t="s">
        <v>51</v>
      </c>
      <c r="L49" s="17"/>
      <c r="M49" s="70"/>
      <c r="N49" s="71" t="s">
        <v>142</v>
      </c>
      <c r="O49" t="s">
        <v>17</v>
      </c>
      <c r="P49" s="72"/>
      <c r="Q49" s="27">
        <v>10048</v>
      </c>
      <c r="R49" s="71" t="s">
        <v>219</v>
      </c>
      <c r="S49" t="s">
        <v>0</v>
      </c>
      <c r="U49" s="73" t="s">
        <v>126</v>
      </c>
      <c r="V49" s="74" t="str">
        <f t="shared" si="1"/>
        <v/>
      </c>
      <c r="W49" s="75">
        <f>ROW()</f>
        <v>49</v>
      </c>
    </row>
    <row r="50" spans="1:24" ht="24" customHeight="1" x14ac:dyDescent="0.7">
      <c r="A50" s="68"/>
      <c r="B50" s="68"/>
      <c r="C50" s="66"/>
      <c r="D50" s="67"/>
      <c r="E50" s="68"/>
      <c r="F50" s="66"/>
      <c r="G50" s="68"/>
      <c r="H50" s="68"/>
      <c r="I50" s="68"/>
      <c r="J50" s="91"/>
      <c r="K50" s="69"/>
      <c r="L50" s="17"/>
      <c r="M50" s="70"/>
      <c r="N50" s="71" t="s">
        <v>141</v>
      </c>
      <c r="P50" s="72"/>
      <c r="Q50" s="27">
        <v>10049</v>
      </c>
      <c r="R50" s="27"/>
      <c r="U50" s="73"/>
      <c r="V50" s="74" t="str">
        <f t="shared" si="1"/>
        <v/>
      </c>
      <c r="W50" s="75">
        <f>ROW()</f>
        <v>50</v>
      </c>
    </row>
    <row r="51" spans="1:24" ht="24" customHeight="1" x14ac:dyDescent="0.7">
      <c r="A51" s="64" t="s">
        <v>64</v>
      </c>
      <c r="B51" s="68"/>
      <c r="C51" s="66"/>
      <c r="D51" s="67"/>
      <c r="E51" s="68"/>
      <c r="F51" s="66"/>
      <c r="G51" s="69"/>
      <c r="H51" s="68">
        <v>1</v>
      </c>
      <c r="I51" s="68"/>
      <c r="J51" s="91">
        <v>1</v>
      </c>
      <c r="K51" s="69" t="s">
        <v>102</v>
      </c>
      <c r="L51" s="17" t="s">
        <v>562</v>
      </c>
      <c r="M51" s="70">
        <v>46177</v>
      </c>
      <c r="N51" s="71" t="s">
        <v>141</v>
      </c>
      <c r="O51" t="s">
        <v>108</v>
      </c>
      <c r="P51" s="72" t="s">
        <v>610</v>
      </c>
      <c r="Q51" s="27">
        <v>10050</v>
      </c>
      <c r="R51" s="71" t="s">
        <v>219</v>
      </c>
      <c r="S51" t="s">
        <v>104</v>
      </c>
      <c r="T51" t="s">
        <v>57</v>
      </c>
      <c r="U51" s="73" t="s">
        <v>127</v>
      </c>
      <c r="V51" s="74">
        <f t="shared" si="1"/>
        <v>46157</v>
      </c>
      <c r="W51" s="75">
        <f>ROW()</f>
        <v>51</v>
      </c>
      <c r="X51" s="81" t="s">
        <v>609</v>
      </c>
    </row>
    <row r="52" spans="1:24" ht="24" customHeight="1" x14ac:dyDescent="0.7">
      <c r="A52" s="68" t="s">
        <v>146</v>
      </c>
      <c r="B52" s="68"/>
      <c r="C52" s="66"/>
      <c r="D52" s="67"/>
      <c r="E52" s="68"/>
      <c r="F52" s="66"/>
      <c r="G52" s="69" t="s">
        <v>97</v>
      </c>
      <c r="H52" s="68">
        <v>1</v>
      </c>
      <c r="I52" s="68"/>
      <c r="J52" s="91">
        <v>1</v>
      </c>
      <c r="K52" s="69" t="s">
        <v>102</v>
      </c>
      <c r="L52" s="17" t="s">
        <v>785</v>
      </c>
      <c r="M52" s="70" t="s">
        <v>626</v>
      </c>
      <c r="N52" s="71" t="s">
        <v>141</v>
      </c>
      <c r="O52" t="s">
        <v>108</v>
      </c>
      <c r="P52" s="72"/>
      <c r="Q52" s="27">
        <v>10051</v>
      </c>
      <c r="R52" s="71" t="s">
        <v>219</v>
      </c>
      <c r="S52" t="s">
        <v>104</v>
      </c>
      <c r="T52" t="s">
        <v>57</v>
      </c>
      <c r="U52" s="73" t="s">
        <v>127</v>
      </c>
      <c r="V52" s="74" t="str">
        <f t="shared" si="1"/>
        <v>6月中旬</v>
      </c>
      <c r="W52" s="75">
        <f>ROW()</f>
        <v>52</v>
      </c>
    </row>
    <row r="53" spans="1:24" ht="24" customHeight="1" x14ac:dyDescent="0.7">
      <c r="A53" s="68" t="s">
        <v>146</v>
      </c>
      <c r="B53" s="68"/>
      <c r="C53" s="66"/>
      <c r="D53" s="67"/>
      <c r="E53" s="68"/>
      <c r="F53" s="66"/>
      <c r="G53" s="69" t="s">
        <v>120</v>
      </c>
      <c r="H53" s="68">
        <v>1</v>
      </c>
      <c r="I53" s="68"/>
      <c r="J53" s="91">
        <v>1</v>
      </c>
      <c r="K53" s="69" t="s">
        <v>102</v>
      </c>
      <c r="L53" s="17" t="s">
        <v>785</v>
      </c>
      <c r="M53" s="70" t="s">
        <v>626</v>
      </c>
      <c r="N53" s="71" t="s">
        <v>141</v>
      </c>
      <c r="O53" t="s">
        <v>108</v>
      </c>
      <c r="P53" s="72"/>
      <c r="Q53" s="27">
        <v>10052</v>
      </c>
      <c r="R53" s="71" t="s">
        <v>219</v>
      </c>
      <c r="S53" t="s">
        <v>104</v>
      </c>
      <c r="T53" t="s">
        <v>57</v>
      </c>
      <c r="U53" s="73" t="s">
        <v>127</v>
      </c>
      <c r="V53" s="74" t="str">
        <f t="shared" si="1"/>
        <v>6月中旬</v>
      </c>
      <c r="W53" s="75">
        <f>ROW()</f>
        <v>53</v>
      </c>
    </row>
    <row r="54" spans="1:24" ht="24" customHeight="1" x14ac:dyDescent="0.7">
      <c r="A54" s="68" t="s">
        <v>627</v>
      </c>
      <c r="B54" s="68"/>
      <c r="C54" s="66" t="s">
        <v>628</v>
      </c>
      <c r="D54" s="67"/>
      <c r="E54" s="68"/>
      <c r="F54" s="66"/>
      <c r="G54" s="68"/>
      <c r="H54" s="68">
        <v>1</v>
      </c>
      <c r="I54" s="68"/>
      <c r="J54" s="91">
        <v>1</v>
      </c>
      <c r="K54" s="69" t="s">
        <v>102</v>
      </c>
      <c r="L54" s="17" t="s">
        <v>785</v>
      </c>
      <c r="M54" s="70" t="s">
        <v>629</v>
      </c>
      <c r="N54" s="71" t="s">
        <v>141</v>
      </c>
      <c r="O54" t="s">
        <v>108</v>
      </c>
      <c r="P54" s="72"/>
      <c r="Q54" s="27">
        <v>10053</v>
      </c>
      <c r="R54" s="71" t="s">
        <v>219</v>
      </c>
      <c r="S54" t="s">
        <v>104</v>
      </c>
      <c r="T54" t="s">
        <v>57</v>
      </c>
      <c r="U54" s="73" t="s">
        <v>127</v>
      </c>
      <c r="V54" s="74" t="str">
        <f t="shared" si="1"/>
        <v>9月ごろ</v>
      </c>
      <c r="W54" s="75">
        <f>ROW()</f>
        <v>54</v>
      </c>
    </row>
    <row r="55" spans="1:24" ht="24" customHeight="1" x14ac:dyDescent="0.7">
      <c r="A55" s="68"/>
      <c r="B55" s="68"/>
      <c r="C55" s="66"/>
      <c r="D55" s="67"/>
      <c r="E55" s="68"/>
      <c r="F55" s="66"/>
      <c r="G55" s="68"/>
      <c r="H55" s="68"/>
      <c r="I55" s="68"/>
      <c r="J55" s="91"/>
      <c r="K55" s="69"/>
      <c r="L55" s="17"/>
      <c r="M55" s="70"/>
      <c r="N55" s="71"/>
      <c r="P55" s="72"/>
      <c r="Q55" s="27">
        <v>10054</v>
      </c>
      <c r="R55" s="27"/>
      <c r="U55" s="73"/>
      <c r="V55" s="74" t="str">
        <f t="shared" si="1"/>
        <v/>
      </c>
      <c r="W55" s="75">
        <f>ROW()</f>
        <v>55</v>
      </c>
    </row>
    <row r="56" spans="1:24" ht="24" customHeight="1" x14ac:dyDescent="0.65">
      <c r="A56" s="77" t="s">
        <v>409</v>
      </c>
      <c r="B56" s="65"/>
      <c r="C56" s="66" t="s">
        <v>412</v>
      </c>
      <c r="D56" s="67" t="s">
        <v>410</v>
      </c>
      <c r="E56" s="68" t="s">
        <v>249</v>
      </c>
      <c r="F56" s="66" t="s">
        <v>411</v>
      </c>
      <c r="G56" s="69"/>
      <c r="H56" s="68">
        <v>2</v>
      </c>
      <c r="I56" s="68">
        <v>2</v>
      </c>
      <c r="J56" s="91">
        <v>2</v>
      </c>
      <c r="K56" s="69" t="s">
        <v>107</v>
      </c>
      <c r="L56" s="17" t="s">
        <v>562</v>
      </c>
      <c r="M56" s="70">
        <v>46142</v>
      </c>
      <c r="N56" s="71" t="s">
        <v>141</v>
      </c>
      <c r="O56" t="s">
        <v>110</v>
      </c>
      <c r="P56" s="72"/>
      <c r="Q56" s="27">
        <v>10055</v>
      </c>
      <c r="R56" s="71" t="s">
        <v>219</v>
      </c>
      <c r="S56" t="s">
        <v>106</v>
      </c>
      <c r="U56" s="73" t="s">
        <v>132</v>
      </c>
      <c r="V56" s="74">
        <f t="shared" si="1"/>
        <v>46122</v>
      </c>
      <c r="W56" s="75">
        <f>ROW()</f>
        <v>56</v>
      </c>
    </row>
    <row r="57" spans="1:24" ht="24" customHeight="1" x14ac:dyDescent="0.7">
      <c r="A57" s="68"/>
      <c r="B57" s="68"/>
      <c r="C57" s="66"/>
      <c r="D57" s="67"/>
      <c r="E57" s="68"/>
      <c r="F57" s="66"/>
      <c r="G57" s="68"/>
      <c r="H57" s="68"/>
      <c r="I57" s="68"/>
      <c r="J57" s="91"/>
      <c r="K57" s="69"/>
      <c r="L57" s="17"/>
      <c r="M57" s="70"/>
      <c r="N57" s="71"/>
      <c r="P57" s="72"/>
      <c r="Q57" s="27">
        <v>10056</v>
      </c>
      <c r="R57" s="68"/>
      <c r="U57" s="73"/>
      <c r="V57" s="74" t="str">
        <f t="shared" si="1"/>
        <v/>
      </c>
      <c r="W57" s="75">
        <f>ROW()</f>
        <v>57</v>
      </c>
    </row>
    <row r="58" spans="1:24" ht="24" customHeight="1" x14ac:dyDescent="0.7">
      <c r="A58" s="68" t="s">
        <v>90</v>
      </c>
      <c r="B58" s="68"/>
      <c r="C58" s="66" t="s">
        <v>92</v>
      </c>
      <c r="D58" s="67" t="s">
        <v>251</v>
      </c>
      <c r="E58" s="82" t="s">
        <v>256</v>
      </c>
      <c r="F58" s="66" t="s">
        <v>285</v>
      </c>
      <c r="G58" s="69"/>
      <c r="H58" s="68"/>
      <c r="I58" s="68"/>
      <c r="J58" s="91"/>
      <c r="K58" s="69" t="s">
        <v>51</v>
      </c>
      <c r="L58" s="17"/>
      <c r="M58" s="70"/>
      <c r="N58" s="71" t="s">
        <v>142</v>
      </c>
      <c r="O58" t="s">
        <v>108</v>
      </c>
      <c r="P58" s="72"/>
      <c r="Q58" s="27">
        <v>10057</v>
      </c>
      <c r="R58" s="71" t="s">
        <v>219</v>
      </c>
      <c r="S58" t="s">
        <v>0</v>
      </c>
      <c r="U58" s="73" t="s">
        <v>126</v>
      </c>
      <c r="V58" s="74" t="str">
        <f t="shared" si="1"/>
        <v/>
      </c>
      <c r="W58" s="75">
        <f>ROW()</f>
        <v>58</v>
      </c>
    </row>
    <row r="59" spans="1:24" ht="24" customHeight="1" x14ac:dyDescent="0.7">
      <c r="A59" s="68" t="s">
        <v>91</v>
      </c>
      <c r="B59" s="68"/>
      <c r="C59" s="66" t="s">
        <v>92</v>
      </c>
      <c r="D59" s="67" t="s">
        <v>253</v>
      </c>
      <c r="E59" s="82" t="s">
        <v>252</v>
      </c>
      <c r="F59" s="66" t="s">
        <v>285</v>
      </c>
      <c r="G59" s="69"/>
      <c r="H59" s="68"/>
      <c r="I59" s="68"/>
      <c r="J59" s="91"/>
      <c r="K59" s="69" t="s">
        <v>51</v>
      </c>
      <c r="L59" s="17"/>
      <c r="M59" s="70"/>
      <c r="N59" s="71" t="s">
        <v>142</v>
      </c>
      <c r="O59" t="s">
        <v>108</v>
      </c>
      <c r="P59" s="72"/>
      <c r="Q59" s="27">
        <v>10058</v>
      </c>
      <c r="R59" s="71" t="s">
        <v>219</v>
      </c>
      <c r="S59" t="s">
        <v>0</v>
      </c>
      <c r="U59" s="73" t="s">
        <v>126</v>
      </c>
      <c r="V59" s="74" t="str">
        <f t="shared" si="1"/>
        <v/>
      </c>
      <c r="W59" s="75">
        <f>ROW()</f>
        <v>59</v>
      </c>
    </row>
    <row r="60" spans="1:24" ht="24" customHeight="1" x14ac:dyDescent="0.7">
      <c r="A60" s="68" t="s">
        <v>66</v>
      </c>
      <c r="B60" s="68"/>
      <c r="C60" s="66" t="s">
        <v>117</v>
      </c>
      <c r="D60" s="67" t="s">
        <v>254</v>
      </c>
      <c r="E60" s="82" t="s">
        <v>252</v>
      </c>
      <c r="F60" s="66"/>
      <c r="G60" s="69"/>
      <c r="H60" s="68">
        <v>156</v>
      </c>
      <c r="I60" s="68"/>
      <c r="J60" s="91">
        <v>156</v>
      </c>
      <c r="K60" s="69" t="s">
        <v>51</v>
      </c>
      <c r="L60" s="17" t="s">
        <v>562</v>
      </c>
      <c r="M60" s="70">
        <v>46172</v>
      </c>
      <c r="N60" s="71" t="s">
        <v>141</v>
      </c>
      <c r="O60" t="s">
        <v>108</v>
      </c>
      <c r="P60" s="72" t="s">
        <v>14</v>
      </c>
      <c r="Q60" s="27">
        <v>10059</v>
      </c>
      <c r="R60" s="71" t="s">
        <v>219</v>
      </c>
      <c r="S60" t="s">
        <v>0</v>
      </c>
      <c r="U60" s="73" t="s">
        <v>126</v>
      </c>
      <c r="V60" s="74">
        <f t="shared" si="1"/>
        <v>46152</v>
      </c>
      <c r="W60" s="75">
        <f>ROW()</f>
        <v>60</v>
      </c>
    </row>
    <row r="61" spans="1:24" ht="24" customHeight="1" x14ac:dyDescent="0.7">
      <c r="A61" s="68" t="s">
        <v>66</v>
      </c>
      <c r="B61" s="68"/>
      <c r="C61" s="66" t="s">
        <v>117</v>
      </c>
      <c r="D61" s="67" t="s">
        <v>255</v>
      </c>
      <c r="E61" s="82" t="s">
        <v>252</v>
      </c>
      <c r="F61" s="66"/>
      <c r="G61" s="69"/>
      <c r="H61" s="68">
        <v>49</v>
      </c>
      <c r="I61" s="68"/>
      <c r="J61" s="91">
        <v>50</v>
      </c>
      <c r="K61" s="69" t="s">
        <v>51</v>
      </c>
      <c r="L61" s="17" t="s">
        <v>562</v>
      </c>
      <c r="M61" s="70">
        <v>46172</v>
      </c>
      <c r="N61" s="71" t="s">
        <v>141</v>
      </c>
      <c r="O61" t="s">
        <v>108</v>
      </c>
      <c r="P61" s="72" t="s">
        <v>14</v>
      </c>
      <c r="Q61" s="27">
        <v>10060</v>
      </c>
      <c r="R61" s="71" t="s">
        <v>219</v>
      </c>
      <c r="S61" t="s">
        <v>0</v>
      </c>
      <c r="U61" s="73" t="s">
        <v>126</v>
      </c>
      <c r="V61" s="74">
        <f t="shared" si="1"/>
        <v>46152</v>
      </c>
      <c r="W61" s="75">
        <f>ROW()</f>
        <v>61</v>
      </c>
    </row>
    <row r="62" spans="1:24" ht="24" customHeight="1" x14ac:dyDescent="0.65">
      <c r="A62" s="65" t="s">
        <v>116</v>
      </c>
      <c r="B62" s="65"/>
      <c r="C62" s="66"/>
      <c r="D62" s="67" t="s">
        <v>258</v>
      </c>
      <c r="E62" s="68" t="s">
        <v>257</v>
      </c>
      <c r="F62" s="66"/>
      <c r="G62" s="69"/>
      <c r="H62" s="68">
        <v>9</v>
      </c>
      <c r="I62" s="68">
        <v>16</v>
      </c>
      <c r="J62" s="91" t="s">
        <v>680</v>
      </c>
      <c r="K62" s="69" t="s">
        <v>51</v>
      </c>
      <c r="L62" s="17"/>
      <c r="M62" s="70"/>
      <c r="N62" s="71" t="s">
        <v>141</v>
      </c>
      <c r="O62" t="s">
        <v>108</v>
      </c>
      <c r="P62" s="72" t="s">
        <v>14</v>
      </c>
      <c r="Q62" s="27">
        <v>10061</v>
      </c>
      <c r="R62" s="71" t="s">
        <v>219</v>
      </c>
      <c r="S62" t="s">
        <v>0</v>
      </c>
      <c r="U62" s="73" t="s">
        <v>126</v>
      </c>
      <c r="V62" s="74" t="str">
        <f t="shared" si="1"/>
        <v/>
      </c>
      <c r="W62" s="75">
        <f>ROW()</f>
        <v>62</v>
      </c>
    </row>
    <row r="63" spans="1:24" ht="24" customHeight="1" x14ac:dyDescent="0.65">
      <c r="A63" s="65" t="s">
        <v>67</v>
      </c>
      <c r="B63" s="65"/>
      <c r="C63" s="66"/>
      <c r="D63" s="67" t="s">
        <v>259</v>
      </c>
      <c r="E63" s="68" t="s">
        <v>257</v>
      </c>
      <c r="F63" s="80" t="s">
        <v>118</v>
      </c>
      <c r="G63" s="69"/>
      <c r="H63" s="68" t="s">
        <v>625</v>
      </c>
      <c r="I63" s="68"/>
      <c r="J63" s="91">
        <v>4</v>
      </c>
      <c r="K63" s="69" t="s">
        <v>103</v>
      </c>
      <c r="L63" s="17" t="s">
        <v>562</v>
      </c>
      <c r="M63" s="70">
        <v>46172</v>
      </c>
      <c r="N63" s="71" t="s">
        <v>141</v>
      </c>
      <c r="O63" t="s">
        <v>108</v>
      </c>
      <c r="P63" s="72" t="s">
        <v>14</v>
      </c>
      <c r="Q63" s="27">
        <v>10062</v>
      </c>
      <c r="R63" s="71" t="s">
        <v>219</v>
      </c>
      <c r="S63" t="s">
        <v>0</v>
      </c>
      <c r="U63" s="73" t="s">
        <v>126</v>
      </c>
      <c r="V63" s="74">
        <f t="shared" si="1"/>
        <v>46152</v>
      </c>
      <c r="W63" s="75">
        <f>ROW()</f>
        <v>63</v>
      </c>
    </row>
    <row r="64" spans="1:24" ht="24" customHeight="1" x14ac:dyDescent="0.7">
      <c r="A64" s="68"/>
      <c r="B64" s="68"/>
      <c r="C64" s="66"/>
      <c r="D64" s="67"/>
      <c r="E64" s="68"/>
      <c r="F64" s="66"/>
      <c r="G64" s="69"/>
      <c r="H64" s="68"/>
      <c r="I64" s="68"/>
      <c r="J64" s="91"/>
      <c r="K64" s="69"/>
      <c r="L64" s="17"/>
      <c r="M64" s="70"/>
      <c r="N64" s="71"/>
      <c r="P64" s="72"/>
      <c r="Q64" s="27">
        <v>10063</v>
      </c>
      <c r="R64" s="27"/>
      <c r="U64" s="73"/>
      <c r="V64" s="74" t="str">
        <f t="shared" si="1"/>
        <v/>
      </c>
      <c r="W64" s="75">
        <f>ROW()</f>
        <v>64</v>
      </c>
    </row>
    <row r="65" spans="1:23" ht="24" customHeight="1" x14ac:dyDescent="0.65">
      <c r="A65" s="83" t="s">
        <v>94</v>
      </c>
      <c r="B65" s="83"/>
      <c r="C65" s="66" t="s">
        <v>93</v>
      </c>
      <c r="D65" s="67" t="s">
        <v>261</v>
      </c>
      <c r="E65" s="68" t="s">
        <v>257</v>
      </c>
      <c r="F65" s="80" t="s">
        <v>119</v>
      </c>
      <c r="G65" s="69" t="s">
        <v>97</v>
      </c>
      <c r="H65" s="68" t="s">
        <v>630</v>
      </c>
      <c r="I65" s="68"/>
      <c r="J65" s="91">
        <v>14</v>
      </c>
      <c r="K65" s="69" t="s">
        <v>103</v>
      </c>
      <c r="L65" s="17" t="s">
        <v>562</v>
      </c>
      <c r="M65" s="70">
        <v>46170</v>
      </c>
      <c r="N65" s="71" t="s">
        <v>141</v>
      </c>
      <c r="O65" t="s">
        <v>108</v>
      </c>
      <c r="P65" s="72" t="s">
        <v>634</v>
      </c>
      <c r="Q65" s="27">
        <v>10064</v>
      </c>
      <c r="R65" s="71" t="s">
        <v>219</v>
      </c>
      <c r="S65" t="s">
        <v>0</v>
      </c>
      <c r="U65" s="73" t="s">
        <v>126</v>
      </c>
      <c r="V65" s="74">
        <f t="shared" si="1"/>
        <v>46150</v>
      </c>
      <c r="W65" s="75">
        <f>ROW()</f>
        <v>65</v>
      </c>
    </row>
    <row r="66" spans="1:23" ht="24" customHeight="1" x14ac:dyDescent="0.65">
      <c r="A66" s="65" t="s">
        <v>94</v>
      </c>
      <c r="B66" s="65"/>
      <c r="C66" s="66" t="s">
        <v>93</v>
      </c>
      <c r="D66" s="67" t="s">
        <v>261</v>
      </c>
      <c r="E66" s="68" t="s">
        <v>257</v>
      </c>
      <c r="F66" s="80" t="s">
        <v>119</v>
      </c>
      <c r="G66" s="69" t="s">
        <v>120</v>
      </c>
      <c r="H66" s="68" t="s">
        <v>631</v>
      </c>
      <c r="I66" s="68"/>
      <c r="J66" s="91">
        <v>13</v>
      </c>
      <c r="K66" s="69" t="s">
        <v>103</v>
      </c>
      <c r="L66" s="17"/>
      <c r="M66" s="70"/>
      <c r="N66" s="71" t="s">
        <v>141</v>
      </c>
      <c r="O66" t="s">
        <v>108</v>
      </c>
      <c r="P66" s="72"/>
      <c r="Q66" s="27">
        <v>10065</v>
      </c>
      <c r="R66" s="71" t="s">
        <v>219</v>
      </c>
      <c r="S66" t="s">
        <v>0</v>
      </c>
      <c r="U66" s="73" t="s">
        <v>126</v>
      </c>
      <c r="V66" s="74" t="str">
        <f t="shared" si="1"/>
        <v/>
      </c>
      <c r="W66" s="75">
        <f>ROW()</f>
        <v>66</v>
      </c>
    </row>
    <row r="67" spans="1:23" ht="24" customHeight="1" x14ac:dyDescent="0.65">
      <c r="A67" s="65" t="s">
        <v>121</v>
      </c>
      <c r="B67" s="65"/>
      <c r="C67" s="66" t="s">
        <v>93</v>
      </c>
      <c r="D67" s="67" t="s">
        <v>261</v>
      </c>
      <c r="E67" s="68" t="s">
        <v>257</v>
      </c>
      <c r="F67" s="80" t="s">
        <v>119</v>
      </c>
      <c r="G67" s="69" t="s">
        <v>120</v>
      </c>
      <c r="H67" s="68"/>
      <c r="I67" s="68"/>
      <c r="J67" s="91"/>
      <c r="K67" s="69" t="s">
        <v>103</v>
      </c>
      <c r="L67" s="17"/>
      <c r="M67" s="70"/>
      <c r="N67" s="71" t="s">
        <v>141</v>
      </c>
      <c r="O67" t="s">
        <v>108</v>
      </c>
      <c r="P67" s="72"/>
      <c r="Q67" s="27">
        <v>10066</v>
      </c>
      <c r="R67" s="71" t="s">
        <v>219</v>
      </c>
      <c r="S67" t="s">
        <v>0</v>
      </c>
      <c r="U67" s="73" t="s">
        <v>126</v>
      </c>
      <c r="V67" s="74" t="str">
        <f t="shared" ref="V67:V130" si="2">IFERROR(IF(M67="","",M67-20),M67)</f>
        <v/>
      </c>
      <c r="W67" s="75">
        <f>ROW()</f>
        <v>67</v>
      </c>
    </row>
    <row r="68" spans="1:23" ht="24" customHeight="1" x14ac:dyDescent="0.65">
      <c r="A68" s="65" t="s">
        <v>95</v>
      </c>
      <c r="B68" s="65"/>
      <c r="C68" s="66" t="s">
        <v>96</v>
      </c>
      <c r="D68" s="67" t="s">
        <v>259</v>
      </c>
      <c r="E68" s="68" t="s">
        <v>257</v>
      </c>
      <c r="F68" s="80" t="s">
        <v>118</v>
      </c>
      <c r="G68" s="69" t="s">
        <v>97</v>
      </c>
      <c r="H68" s="68" t="s">
        <v>632</v>
      </c>
      <c r="I68" s="68"/>
      <c r="J68" s="91">
        <v>14</v>
      </c>
      <c r="K68" s="69" t="s">
        <v>103</v>
      </c>
      <c r="L68" s="17" t="s">
        <v>562</v>
      </c>
      <c r="M68" s="70">
        <v>46170</v>
      </c>
      <c r="N68" s="71" t="s">
        <v>141</v>
      </c>
      <c r="O68" t="s">
        <v>108</v>
      </c>
      <c r="P68" s="72"/>
      <c r="Q68" s="27">
        <v>10067</v>
      </c>
      <c r="R68" s="71" t="s">
        <v>219</v>
      </c>
      <c r="S68" t="s">
        <v>0</v>
      </c>
      <c r="U68" s="73" t="s">
        <v>126</v>
      </c>
      <c r="V68" s="74">
        <f t="shared" si="2"/>
        <v>46150</v>
      </c>
      <c r="W68" s="75">
        <f>ROW()</f>
        <v>68</v>
      </c>
    </row>
    <row r="69" spans="1:23" ht="24" customHeight="1" x14ac:dyDescent="0.65">
      <c r="A69" s="65" t="s">
        <v>95</v>
      </c>
      <c r="B69" s="65"/>
      <c r="C69" s="66" t="s">
        <v>96</v>
      </c>
      <c r="D69" s="67" t="s">
        <v>259</v>
      </c>
      <c r="E69" s="68" t="s">
        <v>257</v>
      </c>
      <c r="F69" s="80" t="s">
        <v>118</v>
      </c>
      <c r="G69" s="69" t="s">
        <v>120</v>
      </c>
      <c r="H69" s="68" t="s">
        <v>633</v>
      </c>
      <c r="I69" s="68"/>
      <c r="J69" s="91">
        <v>11</v>
      </c>
      <c r="K69" s="69" t="s">
        <v>103</v>
      </c>
      <c r="L69" s="17"/>
      <c r="M69" s="70"/>
      <c r="N69" s="71" t="s">
        <v>141</v>
      </c>
      <c r="O69" t="s">
        <v>108</v>
      </c>
      <c r="P69" s="72"/>
      <c r="Q69" s="27">
        <v>10068</v>
      </c>
      <c r="R69" s="71" t="s">
        <v>219</v>
      </c>
      <c r="S69" t="s">
        <v>0</v>
      </c>
      <c r="U69" s="73" t="s">
        <v>126</v>
      </c>
      <c r="V69" s="74" t="str">
        <f t="shared" si="2"/>
        <v/>
      </c>
      <c r="W69" s="75">
        <f>ROW()</f>
        <v>69</v>
      </c>
    </row>
    <row r="70" spans="1:23" ht="24" customHeight="1" x14ac:dyDescent="0.65">
      <c r="A70" s="65" t="s">
        <v>122</v>
      </c>
      <c r="B70" s="65"/>
      <c r="C70" s="66" t="s">
        <v>96</v>
      </c>
      <c r="D70" s="67" t="s">
        <v>259</v>
      </c>
      <c r="E70" s="68" t="s">
        <v>257</v>
      </c>
      <c r="F70" s="80" t="s">
        <v>118</v>
      </c>
      <c r="G70" s="69" t="s">
        <v>120</v>
      </c>
      <c r="H70" s="68"/>
      <c r="I70" s="68"/>
      <c r="J70" s="91"/>
      <c r="K70" s="69" t="s">
        <v>103</v>
      </c>
      <c r="L70" s="17"/>
      <c r="M70" s="70"/>
      <c r="N70" s="71" t="s">
        <v>141</v>
      </c>
      <c r="O70" t="s">
        <v>108</v>
      </c>
      <c r="P70" s="72"/>
      <c r="Q70" s="27">
        <v>10069</v>
      </c>
      <c r="R70" s="71" t="s">
        <v>219</v>
      </c>
      <c r="S70" t="s">
        <v>0</v>
      </c>
      <c r="U70" s="73" t="s">
        <v>126</v>
      </c>
      <c r="V70" s="74" t="str">
        <f t="shared" si="2"/>
        <v/>
      </c>
      <c r="W70" s="75">
        <f>ROW()</f>
        <v>70</v>
      </c>
    </row>
    <row r="71" spans="1:23" ht="24" customHeight="1" x14ac:dyDescent="0.65">
      <c r="A71" s="65"/>
      <c r="B71" s="65"/>
      <c r="C71" s="66"/>
      <c r="D71" s="67"/>
      <c r="E71" s="67"/>
      <c r="F71" s="80"/>
      <c r="G71" s="69"/>
      <c r="H71" s="68"/>
      <c r="I71" s="68"/>
      <c r="J71" s="91"/>
      <c r="K71" s="69"/>
      <c r="L71" s="17"/>
      <c r="M71" s="70"/>
      <c r="N71" s="71"/>
      <c r="P71" s="72"/>
      <c r="Q71" s="27">
        <v>10070</v>
      </c>
      <c r="R71" s="27"/>
      <c r="U71" s="73"/>
      <c r="V71" s="74" t="str">
        <f t="shared" si="2"/>
        <v/>
      </c>
      <c r="W71" s="75">
        <f>ROW()</f>
        <v>71</v>
      </c>
    </row>
    <row r="72" spans="1:23" ht="24" customHeight="1" x14ac:dyDescent="0.65">
      <c r="A72" s="65" t="s">
        <v>318</v>
      </c>
      <c r="B72" s="65"/>
      <c r="C72" s="66" t="s">
        <v>92</v>
      </c>
      <c r="D72" s="67" t="s">
        <v>75</v>
      </c>
      <c r="E72" s="66"/>
      <c r="F72" s="66" t="s">
        <v>285</v>
      </c>
      <c r="G72" s="69"/>
      <c r="H72" s="68"/>
      <c r="I72" s="68"/>
      <c r="J72" s="91"/>
      <c r="K72" s="69" t="s">
        <v>52</v>
      </c>
      <c r="L72" s="17"/>
      <c r="M72" s="70"/>
      <c r="N72" s="71" t="s">
        <v>142</v>
      </c>
      <c r="O72" t="s">
        <v>108</v>
      </c>
      <c r="P72" s="72"/>
      <c r="Q72" s="27">
        <v>10071</v>
      </c>
      <c r="R72" s="71" t="s">
        <v>219</v>
      </c>
      <c r="S72" t="s">
        <v>104</v>
      </c>
      <c r="T72" t="s">
        <v>57</v>
      </c>
      <c r="U72" s="73" t="s">
        <v>127</v>
      </c>
      <c r="V72" s="74" t="str">
        <f t="shared" si="2"/>
        <v/>
      </c>
      <c r="W72" s="75">
        <f>ROW()</f>
        <v>72</v>
      </c>
    </row>
    <row r="73" spans="1:23" ht="24" customHeight="1" x14ac:dyDescent="0.65">
      <c r="A73" s="65" t="s">
        <v>319</v>
      </c>
      <c r="B73" s="65"/>
      <c r="C73" s="66" t="s">
        <v>92</v>
      </c>
      <c r="D73" s="67" t="s">
        <v>75</v>
      </c>
      <c r="E73" s="66"/>
      <c r="F73" s="66" t="s">
        <v>285</v>
      </c>
      <c r="G73" s="69"/>
      <c r="H73" s="68"/>
      <c r="I73" s="68"/>
      <c r="J73" s="91"/>
      <c r="K73" s="69" t="s">
        <v>52</v>
      </c>
      <c r="L73" s="17"/>
      <c r="M73" s="70"/>
      <c r="N73" s="71" t="s">
        <v>142</v>
      </c>
      <c r="O73" t="s">
        <v>108</v>
      </c>
      <c r="P73" s="72"/>
      <c r="Q73" s="27">
        <v>10072</v>
      </c>
      <c r="R73" s="71" t="s">
        <v>219</v>
      </c>
      <c r="S73" t="s">
        <v>104</v>
      </c>
      <c r="T73" t="s">
        <v>57</v>
      </c>
      <c r="U73" s="73" t="s">
        <v>127</v>
      </c>
      <c r="V73" s="74" t="str">
        <f t="shared" si="2"/>
        <v/>
      </c>
      <c r="W73" s="75">
        <f>ROW()</f>
        <v>73</v>
      </c>
    </row>
    <row r="74" spans="1:23" ht="24" customHeight="1" x14ac:dyDescent="0.7">
      <c r="A74" s="68"/>
      <c r="B74" s="68"/>
      <c r="C74" s="66"/>
      <c r="D74" s="67"/>
      <c r="E74" s="68"/>
      <c r="F74" s="66"/>
      <c r="G74" s="68"/>
      <c r="H74" s="68"/>
      <c r="I74" s="68"/>
      <c r="J74" s="91"/>
      <c r="K74" s="69"/>
      <c r="L74" s="17"/>
      <c r="M74" s="70"/>
      <c r="N74" s="71"/>
      <c r="P74" s="72"/>
      <c r="Q74" s="27">
        <v>10073</v>
      </c>
      <c r="R74" s="68"/>
      <c r="U74" s="73"/>
      <c r="V74" s="74" t="str">
        <f t="shared" si="2"/>
        <v/>
      </c>
      <c r="W74" s="75">
        <f>ROW()</f>
        <v>74</v>
      </c>
    </row>
    <row r="75" spans="1:23" ht="24" customHeight="1" x14ac:dyDescent="0.65">
      <c r="A75" s="65" t="s">
        <v>175</v>
      </c>
      <c r="B75" s="65"/>
      <c r="C75" s="66" t="s">
        <v>176</v>
      </c>
      <c r="D75" s="67" t="s">
        <v>247</v>
      </c>
      <c r="E75" s="68" t="s">
        <v>248</v>
      </c>
      <c r="F75" s="66"/>
      <c r="G75" s="69"/>
      <c r="H75" s="68" t="s">
        <v>621</v>
      </c>
      <c r="I75" s="68" t="s">
        <v>620</v>
      </c>
      <c r="J75" s="91">
        <v>2</v>
      </c>
      <c r="K75" s="69" t="s">
        <v>107</v>
      </c>
      <c r="L75" s="17" t="s">
        <v>562</v>
      </c>
      <c r="M75" s="70">
        <v>46132</v>
      </c>
      <c r="N75" s="71" t="s">
        <v>141</v>
      </c>
      <c r="O75" t="s">
        <v>622</v>
      </c>
      <c r="P75" s="72" t="s">
        <v>623</v>
      </c>
      <c r="Q75" s="27">
        <v>10074</v>
      </c>
      <c r="R75" s="71" t="s">
        <v>219</v>
      </c>
      <c r="S75" t="s">
        <v>61</v>
      </c>
      <c r="T75" t="s">
        <v>62</v>
      </c>
      <c r="U75" s="73" t="s">
        <v>131</v>
      </c>
      <c r="V75" s="74">
        <f t="shared" si="2"/>
        <v>46112</v>
      </c>
      <c r="W75" s="75">
        <f>ROW()</f>
        <v>75</v>
      </c>
    </row>
    <row r="76" spans="1:23" ht="24" customHeight="1" x14ac:dyDescent="0.65">
      <c r="A76" s="79" t="s">
        <v>346</v>
      </c>
      <c r="B76" s="68"/>
      <c r="C76" s="66" t="s">
        <v>173</v>
      </c>
      <c r="D76" s="67" t="s">
        <v>282</v>
      </c>
      <c r="E76" s="68" t="s">
        <v>173</v>
      </c>
      <c r="F76" s="66"/>
      <c r="G76" s="69"/>
      <c r="H76" s="68">
        <v>1</v>
      </c>
      <c r="I76" s="68"/>
      <c r="J76" s="91">
        <v>1</v>
      </c>
      <c r="K76" s="69" t="s">
        <v>165</v>
      </c>
      <c r="L76" s="17" t="s">
        <v>562</v>
      </c>
      <c r="M76" s="70">
        <v>46132</v>
      </c>
      <c r="N76" s="71" t="s">
        <v>141</v>
      </c>
      <c r="O76" t="s">
        <v>622</v>
      </c>
      <c r="P76" s="72" t="s">
        <v>623</v>
      </c>
      <c r="Q76" s="27">
        <v>10075</v>
      </c>
      <c r="R76" s="71" t="s">
        <v>219</v>
      </c>
      <c r="S76" t="s">
        <v>61</v>
      </c>
      <c r="T76" t="s">
        <v>62</v>
      </c>
      <c r="U76" s="73" t="s">
        <v>131</v>
      </c>
      <c r="V76" s="74">
        <f t="shared" si="2"/>
        <v>46112</v>
      </c>
      <c r="W76" s="75">
        <f>ROW()</f>
        <v>76</v>
      </c>
    </row>
    <row r="77" spans="1:23" ht="24" customHeight="1" x14ac:dyDescent="0.65">
      <c r="A77" s="65" t="s">
        <v>182</v>
      </c>
      <c r="B77" s="68"/>
      <c r="C77" s="66" t="s">
        <v>173</v>
      </c>
      <c r="D77" s="67" t="s">
        <v>275</v>
      </c>
      <c r="E77" s="68" t="s">
        <v>276</v>
      </c>
      <c r="F77" s="66" t="s">
        <v>172</v>
      </c>
      <c r="G77" s="69"/>
      <c r="H77" s="68">
        <v>1</v>
      </c>
      <c r="I77" s="68">
        <v>1</v>
      </c>
      <c r="J77" s="91">
        <v>1</v>
      </c>
      <c r="K77" s="69" t="s">
        <v>107</v>
      </c>
      <c r="L77" s="17" t="s">
        <v>562</v>
      </c>
      <c r="M77" s="70">
        <v>46132</v>
      </c>
      <c r="N77" s="71" t="s">
        <v>141</v>
      </c>
      <c r="O77" t="s">
        <v>622</v>
      </c>
      <c r="P77" s="72" t="s">
        <v>623</v>
      </c>
      <c r="Q77" s="27">
        <v>10076</v>
      </c>
      <c r="R77" s="71" t="s">
        <v>219</v>
      </c>
      <c r="S77" t="s">
        <v>61</v>
      </c>
      <c r="T77" t="s">
        <v>62</v>
      </c>
      <c r="U77" s="73" t="s">
        <v>131</v>
      </c>
      <c r="V77" s="74">
        <f t="shared" si="2"/>
        <v>46112</v>
      </c>
      <c r="W77" s="75">
        <f>ROW()</f>
        <v>77</v>
      </c>
    </row>
    <row r="78" spans="1:23" ht="24" customHeight="1" x14ac:dyDescent="0.65">
      <c r="A78" s="65" t="s">
        <v>183</v>
      </c>
      <c r="B78" s="68"/>
      <c r="C78" s="66" t="s">
        <v>173</v>
      </c>
      <c r="D78" s="67" t="s">
        <v>283</v>
      </c>
      <c r="E78" s="68" t="s">
        <v>276</v>
      </c>
      <c r="F78" s="66" t="s">
        <v>172</v>
      </c>
      <c r="G78" s="69"/>
      <c r="H78" s="68">
        <v>1</v>
      </c>
      <c r="I78" s="68">
        <v>1</v>
      </c>
      <c r="J78" s="91">
        <v>1</v>
      </c>
      <c r="K78" s="69" t="s">
        <v>107</v>
      </c>
      <c r="L78" s="17" t="s">
        <v>562</v>
      </c>
      <c r="M78" s="70">
        <v>46132</v>
      </c>
      <c r="N78" s="71" t="s">
        <v>141</v>
      </c>
      <c r="O78" t="s">
        <v>622</v>
      </c>
      <c r="P78" s="72" t="s">
        <v>623</v>
      </c>
      <c r="Q78" s="27">
        <v>10077</v>
      </c>
      <c r="R78" s="71" t="s">
        <v>219</v>
      </c>
      <c r="S78" t="s">
        <v>61</v>
      </c>
      <c r="T78" t="s">
        <v>62</v>
      </c>
      <c r="U78" s="73" t="s">
        <v>131</v>
      </c>
      <c r="V78" s="74">
        <f t="shared" si="2"/>
        <v>46112</v>
      </c>
      <c r="W78" s="75">
        <f>ROW()</f>
        <v>78</v>
      </c>
    </row>
    <row r="79" spans="1:23" ht="24" customHeight="1" x14ac:dyDescent="0.7">
      <c r="A79" s="64" t="s">
        <v>174</v>
      </c>
      <c r="B79" s="68"/>
      <c r="C79" s="66" t="s">
        <v>178</v>
      </c>
      <c r="D79" s="67" t="s">
        <v>277</v>
      </c>
      <c r="E79" s="84" t="s">
        <v>624</v>
      </c>
      <c r="F79" s="66" t="s">
        <v>278</v>
      </c>
      <c r="G79" s="69"/>
      <c r="H79" s="68">
        <v>2</v>
      </c>
      <c r="I79" s="68"/>
      <c r="J79" s="91">
        <v>2</v>
      </c>
      <c r="K79" s="69" t="s">
        <v>165</v>
      </c>
      <c r="L79" s="17" t="s">
        <v>562</v>
      </c>
      <c r="M79" s="70">
        <v>46132</v>
      </c>
      <c r="N79" s="71" t="s">
        <v>141</v>
      </c>
      <c r="O79" t="s">
        <v>622</v>
      </c>
      <c r="P79" s="72" t="s">
        <v>623</v>
      </c>
      <c r="Q79" s="27">
        <v>10078</v>
      </c>
      <c r="R79" s="71" t="s">
        <v>219</v>
      </c>
      <c r="S79" t="s">
        <v>61</v>
      </c>
      <c r="T79" t="s">
        <v>62</v>
      </c>
      <c r="U79" s="73" t="s">
        <v>131</v>
      </c>
      <c r="V79" s="74">
        <f t="shared" si="2"/>
        <v>46112</v>
      </c>
      <c r="W79" s="75">
        <f>ROW()</f>
        <v>79</v>
      </c>
    </row>
    <row r="80" spans="1:23" ht="24" customHeight="1" x14ac:dyDescent="0.65">
      <c r="A80" s="65" t="s">
        <v>181</v>
      </c>
      <c r="B80" s="68"/>
      <c r="C80" s="66" t="s">
        <v>178</v>
      </c>
      <c r="D80" s="67" t="s">
        <v>280</v>
      </c>
      <c r="E80" s="84" t="s">
        <v>624</v>
      </c>
      <c r="F80" s="66" t="s">
        <v>278</v>
      </c>
      <c r="G80" s="69"/>
      <c r="H80" s="68"/>
      <c r="I80" s="68"/>
      <c r="J80" s="91"/>
      <c r="K80" s="69" t="s">
        <v>165</v>
      </c>
      <c r="L80" s="17"/>
      <c r="M80" s="70"/>
      <c r="N80" s="71" t="s">
        <v>142</v>
      </c>
      <c r="P80" s="72"/>
      <c r="Q80" s="27">
        <v>10079</v>
      </c>
      <c r="R80" s="71" t="s">
        <v>219</v>
      </c>
      <c r="S80" t="s">
        <v>61</v>
      </c>
      <c r="T80" t="s">
        <v>62</v>
      </c>
      <c r="U80" s="73" t="s">
        <v>131</v>
      </c>
      <c r="V80" s="74" t="str">
        <f t="shared" si="2"/>
        <v/>
      </c>
      <c r="W80" s="75">
        <f>ROW()</f>
        <v>80</v>
      </c>
    </row>
    <row r="81" spans="1:23" ht="24" customHeight="1" x14ac:dyDescent="0.65">
      <c r="A81" s="65" t="s">
        <v>174</v>
      </c>
      <c r="B81" s="68"/>
      <c r="C81" s="66" t="s">
        <v>179</v>
      </c>
      <c r="D81" s="67" t="s">
        <v>281</v>
      </c>
      <c r="E81" s="84" t="s">
        <v>279</v>
      </c>
      <c r="F81" s="66" t="s">
        <v>278</v>
      </c>
      <c r="G81" s="69"/>
      <c r="H81" s="68"/>
      <c r="I81" s="68"/>
      <c r="J81" s="91"/>
      <c r="K81" s="69" t="s">
        <v>165</v>
      </c>
      <c r="L81" s="17"/>
      <c r="M81" s="70"/>
      <c r="N81" s="71" t="s">
        <v>142</v>
      </c>
      <c r="P81" s="72"/>
      <c r="Q81" s="27">
        <v>10080</v>
      </c>
      <c r="R81" s="71" t="s">
        <v>219</v>
      </c>
      <c r="S81" t="s">
        <v>61</v>
      </c>
      <c r="T81" t="s">
        <v>62</v>
      </c>
      <c r="U81" s="73" t="s">
        <v>131</v>
      </c>
      <c r="V81" s="74" t="str">
        <f t="shared" si="2"/>
        <v/>
      </c>
      <c r="W81" s="75">
        <f>ROW()</f>
        <v>81</v>
      </c>
    </row>
    <row r="82" spans="1:23" ht="24" customHeight="1" x14ac:dyDescent="0.7">
      <c r="A82" s="68"/>
      <c r="B82" s="68"/>
      <c r="C82" s="66"/>
      <c r="D82" s="67"/>
      <c r="E82" s="68"/>
      <c r="F82" s="66"/>
      <c r="G82" s="68"/>
      <c r="H82" s="68"/>
      <c r="I82" s="68"/>
      <c r="J82" s="91"/>
      <c r="K82" s="69"/>
      <c r="L82" s="17"/>
      <c r="M82" s="70"/>
      <c r="N82" s="71"/>
      <c r="P82" s="72"/>
      <c r="Q82" s="27">
        <v>10081</v>
      </c>
      <c r="R82" s="68"/>
      <c r="U82" s="73"/>
      <c r="V82" s="74" t="str">
        <f t="shared" si="2"/>
        <v/>
      </c>
      <c r="W82" s="75">
        <f>ROW()</f>
        <v>82</v>
      </c>
    </row>
    <row r="83" spans="1:23" ht="24" customHeight="1" x14ac:dyDescent="0.65">
      <c r="A83" s="65" t="s">
        <v>65</v>
      </c>
      <c r="B83" s="65"/>
      <c r="C83" s="66" t="s">
        <v>111</v>
      </c>
      <c r="D83" s="67" t="s">
        <v>245</v>
      </c>
      <c r="E83" s="68" t="s">
        <v>246</v>
      </c>
      <c r="F83" s="66"/>
      <c r="G83" s="69"/>
      <c r="H83" s="68">
        <v>5</v>
      </c>
      <c r="I83" s="68">
        <v>1</v>
      </c>
      <c r="J83" s="91">
        <v>6</v>
      </c>
      <c r="K83" s="69" t="s">
        <v>55</v>
      </c>
      <c r="L83" s="17" t="s">
        <v>562</v>
      </c>
      <c r="M83" s="70">
        <v>46150</v>
      </c>
      <c r="N83" s="71" t="s">
        <v>141</v>
      </c>
      <c r="O83" t="s">
        <v>109</v>
      </c>
      <c r="P83" s="72" t="s">
        <v>17</v>
      </c>
      <c r="Q83" s="27">
        <v>10082</v>
      </c>
      <c r="R83" s="71" t="s">
        <v>219</v>
      </c>
      <c r="S83" t="s">
        <v>104</v>
      </c>
      <c r="T83" t="s">
        <v>57</v>
      </c>
      <c r="U83" s="73" t="s">
        <v>127</v>
      </c>
      <c r="V83" s="74">
        <f t="shared" si="2"/>
        <v>46130</v>
      </c>
      <c r="W83" s="75">
        <f>ROW()</f>
        <v>83</v>
      </c>
    </row>
    <row r="84" spans="1:23" ht="24" customHeight="1" x14ac:dyDescent="0.7">
      <c r="A84" s="68"/>
      <c r="B84" s="68"/>
      <c r="C84" s="66"/>
      <c r="D84" s="67"/>
      <c r="E84" s="68"/>
      <c r="F84" s="66"/>
      <c r="G84" s="68"/>
      <c r="H84" s="68"/>
      <c r="I84" s="68"/>
      <c r="J84" s="91"/>
      <c r="K84" s="69"/>
      <c r="L84" s="17"/>
      <c r="M84" s="70"/>
      <c r="N84" s="71"/>
      <c r="P84" s="72"/>
      <c r="Q84" s="27">
        <v>10083</v>
      </c>
      <c r="R84" s="68"/>
      <c r="U84" s="73"/>
      <c r="V84" s="74" t="str">
        <f t="shared" si="2"/>
        <v/>
      </c>
      <c r="W84" s="75">
        <f>ROW()</f>
        <v>84</v>
      </c>
    </row>
    <row r="85" spans="1:23" ht="24" customHeight="1" x14ac:dyDescent="0.65">
      <c r="A85" s="65" t="s">
        <v>69</v>
      </c>
      <c r="B85" s="65"/>
      <c r="C85" s="66"/>
      <c r="D85" s="67" t="s">
        <v>77</v>
      </c>
      <c r="E85" s="68"/>
      <c r="F85" s="66"/>
      <c r="G85" s="69" t="s">
        <v>97</v>
      </c>
      <c r="H85" s="68">
        <v>37</v>
      </c>
      <c r="I85" s="68"/>
      <c r="J85" s="91">
        <v>37</v>
      </c>
      <c r="K85" s="69" t="s">
        <v>52</v>
      </c>
      <c r="L85" s="17" t="s">
        <v>562</v>
      </c>
      <c r="M85" s="70">
        <v>46170</v>
      </c>
      <c r="N85" s="71" t="s">
        <v>141</v>
      </c>
      <c r="O85" t="s">
        <v>108</v>
      </c>
      <c r="P85" s="72" t="s">
        <v>635</v>
      </c>
      <c r="Q85" s="27">
        <v>10084</v>
      </c>
      <c r="R85" s="71" t="s">
        <v>219</v>
      </c>
      <c r="S85" t="s">
        <v>104</v>
      </c>
      <c r="T85" t="s">
        <v>57</v>
      </c>
      <c r="U85" s="73" t="s">
        <v>127</v>
      </c>
      <c r="V85" s="74">
        <f t="shared" si="2"/>
        <v>46150</v>
      </c>
      <c r="W85" s="75">
        <f>ROW()</f>
        <v>85</v>
      </c>
    </row>
    <row r="86" spans="1:23" ht="24" customHeight="1" x14ac:dyDescent="0.65">
      <c r="A86" s="65" t="s">
        <v>70</v>
      </c>
      <c r="B86" s="65"/>
      <c r="C86" s="66"/>
      <c r="D86" s="67" t="s">
        <v>77</v>
      </c>
      <c r="E86" s="68"/>
      <c r="F86" s="66"/>
      <c r="G86" s="69" t="s">
        <v>120</v>
      </c>
      <c r="H86" s="68">
        <v>36</v>
      </c>
      <c r="I86" s="68"/>
      <c r="J86" s="91">
        <v>37</v>
      </c>
      <c r="K86" s="69" t="s">
        <v>52</v>
      </c>
      <c r="L86" s="17" t="s">
        <v>562</v>
      </c>
      <c r="M86" s="70">
        <v>46174</v>
      </c>
      <c r="N86" s="71" t="s">
        <v>141</v>
      </c>
      <c r="O86" t="s">
        <v>108</v>
      </c>
      <c r="P86" s="72" t="s">
        <v>123</v>
      </c>
      <c r="Q86" s="27">
        <v>10085</v>
      </c>
      <c r="R86" s="71" t="s">
        <v>219</v>
      </c>
      <c r="S86" t="s">
        <v>104</v>
      </c>
      <c r="T86" t="s">
        <v>57</v>
      </c>
      <c r="U86" s="73" t="s">
        <v>127</v>
      </c>
      <c r="V86" s="74">
        <f t="shared" si="2"/>
        <v>46154</v>
      </c>
      <c r="W86" s="75">
        <f>ROW()</f>
        <v>86</v>
      </c>
    </row>
    <row r="87" spans="1:23" ht="24" customHeight="1" x14ac:dyDescent="0.65">
      <c r="A87" s="65" t="s">
        <v>147</v>
      </c>
      <c r="B87" s="68"/>
      <c r="C87" s="66"/>
      <c r="D87" s="67" t="s">
        <v>155</v>
      </c>
      <c r="E87" s="68"/>
      <c r="F87" s="66"/>
      <c r="G87" s="69" t="s">
        <v>97</v>
      </c>
      <c r="H87" s="68">
        <v>24</v>
      </c>
      <c r="I87" s="68"/>
      <c r="J87" s="91">
        <v>24</v>
      </c>
      <c r="K87" s="69" t="s">
        <v>52</v>
      </c>
      <c r="L87" s="17" t="s">
        <v>562</v>
      </c>
      <c r="M87" s="70">
        <v>46170</v>
      </c>
      <c r="N87" s="71" t="s">
        <v>141</v>
      </c>
      <c r="O87" t="s">
        <v>108</v>
      </c>
      <c r="P87" s="72" t="s">
        <v>635</v>
      </c>
      <c r="Q87" s="27">
        <v>10086</v>
      </c>
      <c r="R87" s="71" t="s">
        <v>219</v>
      </c>
      <c r="S87" t="s">
        <v>104</v>
      </c>
      <c r="T87" t="s">
        <v>57</v>
      </c>
      <c r="U87" s="73" t="s">
        <v>127</v>
      </c>
      <c r="V87" s="74">
        <f t="shared" si="2"/>
        <v>46150</v>
      </c>
      <c r="W87" s="75">
        <f>ROW()</f>
        <v>87</v>
      </c>
    </row>
    <row r="88" spans="1:23" ht="24" customHeight="1" x14ac:dyDescent="0.65">
      <c r="A88" s="65" t="s">
        <v>147</v>
      </c>
      <c r="B88" s="68"/>
      <c r="C88" s="66"/>
      <c r="D88" s="67" t="s">
        <v>155</v>
      </c>
      <c r="E88" s="68"/>
      <c r="F88" s="66"/>
      <c r="G88" s="69" t="s">
        <v>120</v>
      </c>
      <c r="H88" s="68">
        <v>19</v>
      </c>
      <c r="I88" s="68"/>
      <c r="J88" s="91">
        <v>19</v>
      </c>
      <c r="K88" s="69" t="s">
        <v>52</v>
      </c>
      <c r="L88" s="17"/>
      <c r="M88" s="70"/>
      <c r="N88" s="71" t="s">
        <v>141</v>
      </c>
      <c r="O88" t="s">
        <v>108</v>
      </c>
      <c r="P88" s="72"/>
      <c r="Q88" s="27">
        <v>10087</v>
      </c>
      <c r="R88" s="71" t="s">
        <v>219</v>
      </c>
      <c r="S88" t="s">
        <v>104</v>
      </c>
      <c r="T88" t="s">
        <v>57</v>
      </c>
      <c r="U88" s="73" t="s">
        <v>127</v>
      </c>
      <c r="V88" s="74" t="str">
        <f t="shared" si="2"/>
        <v/>
      </c>
      <c r="W88" s="75">
        <f>ROW()</f>
        <v>88</v>
      </c>
    </row>
    <row r="89" spans="1:23" ht="24" customHeight="1" x14ac:dyDescent="0.65">
      <c r="A89" s="65"/>
      <c r="B89" s="65"/>
      <c r="C89" s="66"/>
      <c r="D89" s="67"/>
      <c r="E89" s="68"/>
      <c r="F89" s="66"/>
      <c r="G89" s="69"/>
      <c r="H89" s="68"/>
      <c r="I89" s="68"/>
      <c r="J89" s="91"/>
      <c r="K89" s="69"/>
      <c r="L89" s="17"/>
      <c r="M89" s="70"/>
      <c r="N89" s="71"/>
      <c r="P89" s="72"/>
      <c r="Q89" s="27">
        <v>10088</v>
      </c>
      <c r="R89" s="27"/>
      <c r="U89" s="73"/>
      <c r="V89" s="74" t="str">
        <f t="shared" si="2"/>
        <v/>
      </c>
      <c r="W89" s="75">
        <f>ROW()</f>
        <v>89</v>
      </c>
    </row>
    <row r="90" spans="1:23" ht="24" customHeight="1" x14ac:dyDescent="0.65">
      <c r="A90" s="65" t="s">
        <v>148</v>
      </c>
      <c r="B90" s="68"/>
      <c r="C90" s="66" t="s">
        <v>156</v>
      </c>
      <c r="D90" s="67" t="s">
        <v>157</v>
      </c>
      <c r="E90" s="68"/>
      <c r="F90" s="66"/>
      <c r="G90" s="69" t="s">
        <v>97</v>
      </c>
      <c r="H90" s="68">
        <v>88</v>
      </c>
      <c r="I90" s="68"/>
      <c r="J90" s="91">
        <v>88</v>
      </c>
      <c r="K90" s="69" t="s">
        <v>52</v>
      </c>
      <c r="L90" s="17" t="s">
        <v>562</v>
      </c>
      <c r="M90" s="70">
        <v>46170</v>
      </c>
      <c r="N90" s="71" t="s">
        <v>141</v>
      </c>
      <c r="O90" t="s">
        <v>108</v>
      </c>
      <c r="P90" s="72" t="s">
        <v>635</v>
      </c>
      <c r="Q90" s="27">
        <v>10089</v>
      </c>
      <c r="R90" s="71" t="s">
        <v>219</v>
      </c>
      <c r="S90" t="s">
        <v>104</v>
      </c>
      <c r="T90" t="s">
        <v>57</v>
      </c>
      <c r="U90" s="73" t="s">
        <v>127</v>
      </c>
      <c r="V90" s="74">
        <f t="shared" si="2"/>
        <v>46150</v>
      </c>
      <c r="W90" s="75">
        <f>ROW()</f>
        <v>90</v>
      </c>
    </row>
    <row r="91" spans="1:23" ht="24" customHeight="1" x14ac:dyDescent="0.65">
      <c r="A91" s="65" t="s">
        <v>148</v>
      </c>
      <c r="B91" s="68"/>
      <c r="C91" s="66" t="s">
        <v>158</v>
      </c>
      <c r="D91" s="67" t="s">
        <v>157</v>
      </c>
      <c r="E91" s="68"/>
      <c r="F91" s="66"/>
      <c r="G91" s="69" t="s">
        <v>120</v>
      </c>
      <c r="H91" s="68">
        <v>22</v>
      </c>
      <c r="I91" s="68"/>
      <c r="J91" s="91"/>
      <c r="K91" s="69" t="s">
        <v>52</v>
      </c>
      <c r="L91" s="17"/>
      <c r="M91" s="70"/>
      <c r="N91" s="71" t="s">
        <v>141</v>
      </c>
      <c r="O91" t="s">
        <v>108</v>
      </c>
      <c r="P91" s="72"/>
      <c r="Q91" s="27">
        <v>10090</v>
      </c>
      <c r="R91" s="71" t="s">
        <v>219</v>
      </c>
      <c r="S91" t="s">
        <v>104</v>
      </c>
      <c r="T91" t="s">
        <v>57</v>
      </c>
      <c r="U91" s="73" t="s">
        <v>127</v>
      </c>
      <c r="V91" s="74" t="str">
        <f t="shared" si="2"/>
        <v/>
      </c>
      <c r="W91" s="75">
        <f>ROW()</f>
        <v>91</v>
      </c>
    </row>
    <row r="92" spans="1:23" ht="24" customHeight="1" x14ac:dyDescent="0.65">
      <c r="A92" s="65" t="s">
        <v>148</v>
      </c>
      <c r="B92" s="68"/>
      <c r="C92" s="66" t="s">
        <v>159</v>
      </c>
      <c r="D92" s="67" t="s">
        <v>157</v>
      </c>
      <c r="E92" s="68"/>
      <c r="F92" s="66"/>
      <c r="G92" s="69" t="s">
        <v>120</v>
      </c>
      <c r="H92" s="68">
        <v>62</v>
      </c>
      <c r="I92" s="68"/>
      <c r="J92" s="91"/>
      <c r="K92" s="69" t="s">
        <v>52</v>
      </c>
      <c r="L92" s="17"/>
      <c r="M92" s="70"/>
      <c r="N92" s="71" t="s">
        <v>141</v>
      </c>
      <c r="O92" t="s">
        <v>108</v>
      </c>
      <c r="P92" s="72"/>
      <c r="Q92" s="27">
        <v>10091</v>
      </c>
      <c r="R92" s="71" t="s">
        <v>219</v>
      </c>
      <c r="S92" t="s">
        <v>104</v>
      </c>
      <c r="T92" t="s">
        <v>57</v>
      </c>
      <c r="U92" s="73" t="s">
        <v>127</v>
      </c>
      <c r="V92" s="74" t="str">
        <f t="shared" si="2"/>
        <v/>
      </c>
      <c r="W92" s="75">
        <f>ROW()</f>
        <v>92</v>
      </c>
    </row>
    <row r="93" spans="1:23" ht="24" customHeight="1" x14ac:dyDescent="0.65">
      <c r="A93" s="65" t="s">
        <v>149</v>
      </c>
      <c r="B93" s="68"/>
      <c r="C93" s="66" t="s">
        <v>159</v>
      </c>
      <c r="D93" s="67" t="s">
        <v>157</v>
      </c>
      <c r="E93" s="68"/>
      <c r="F93" s="66"/>
      <c r="G93" s="69" t="s">
        <v>120</v>
      </c>
      <c r="H93" s="68"/>
      <c r="I93" s="68"/>
      <c r="J93" s="91"/>
      <c r="K93" s="69" t="s">
        <v>52</v>
      </c>
      <c r="L93" s="17"/>
      <c r="M93" s="70"/>
      <c r="N93" s="71" t="s">
        <v>141</v>
      </c>
      <c r="O93" t="s">
        <v>108</v>
      </c>
      <c r="P93" s="72"/>
      <c r="Q93" s="27">
        <v>10092</v>
      </c>
      <c r="R93" s="71" t="s">
        <v>219</v>
      </c>
      <c r="S93" t="s">
        <v>104</v>
      </c>
      <c r="T93" t="s">
        <v>57</v>
      </c>
      <c r="U93" s="73" t="s">
        <v>127</v>
      </c>
      <c r="V93" s="74" t="str">
        <f t="shared" si="2"/>
        <v/>
      </c>
      <c r="W93" s="75">
        <f>ROW()</f>
        <v>93</v>
      </c>
    </row>
    <row r="94" spans="1:23" ht="24" customHeight="1" x14ac:dyDescent="0.65">
      <c r="A94" s="65" t="s">
        <v>638</v>
      </c>
      <c r="B94" s="68"/>
      <c r="C94" s="66"/>
      <c r="D94" s="67" t="s">
        <v>160</v>
      </c>
      <c r="E94" s="68"/>
      <c r="F94" s="66"/>
      <c r="G94" s="69" t="s">
        <v>97</v>
      </c>
      <c r="H94" s="68">
        <v>100</v>
      </c>
      <c r="I94" s="68"/>
      <c r="J94" s="91">
        <v>100</v>
      </c>
      <c r="K94" s="69" t="s">
        <v>52</v>
      </c>
      <c r="L94" s="17" t="s">
        <v>562</v>
      </c>
      <c r="M94" s="70">
        <v>46170</v>
      </c>
      <c r="N94" s="71" t="s">
        <v>141</v>
      </c>
      <c r="O94" t="s">
        <v>108</v>
      </c>
      <c r="P94" s="72" t="s">
        <v>635</v>
      </c>
      <c r="Q94" s="27">
        <v>10093</v>
      </c>
      <c r="R94" s="71" t="s">
        <v>219</v>
      </c>
      <c r="S94" t="s">
        <v>104</v>
      </c>
      <c r="T94" t="s">
        <v>57</v>
      </c>
      <c r="U94" s="73" t="s">
        <v>127</v>
      </c>
      <c r="V94" s="74">
        <f t="shared" si="2"/>
        <v>46150</v>
      </c>
      <c r="W94" s="75">
        <f>ROW()</f>
        <v>94</v>
      </c>
    </row>
    <row r="95" spans="1:23" ht="24" customHeight="1" x14ac:dyDescent="0.65">
      <c r="A95" s="65"/>
      <c r="B95" s="68"/>
      <c r="C95" s="66"/>
      <c r="D95" s="67"/>
      <c r="E95" s="68"/>
      <c r="F95" s="66"/>
      <c r="G95" s="69"/>
      <c r="H95" s="68"/>
      <c r="I95" s="68"/>
      <c r="J95" s="91"/>
      <c r="K95" s="69"/>
      <c r="L95" s="17"/>
      <c r="M95" s="70"/>
      <c r="N95" s="71"/>
      <c r="P95" s="72"/>
      <c r="Q95" s="27">
        <v>10094</v>
      </c>
      <c r="R95" s="27"/>
      <c r="U95" s="73"/>
      <c r="V95" s="74" t="str">
        <f t="shared" si="2"/>
        <v/>
      </c>
      <c r="W95" s="75">
        <f>ROW()</f>
        <v>95</v>
      </c>
    </row>
    <row r="96" spans="1:23" ht="24" customHeight="1" x14ac:dyDescent="0.65">
      <c r="A96" s="65" t="s">
        <v>71</v>
      </c>
      <c r="B96" s="65"/>
      <c r="C96" s="66"/>
      <c r="D96" s="67" t="s">
        <v>78</v>
      </c>
      <c r="E96" s="68"/>
      <c r="F96" s="66"/>
      <c r="G96" s="69" t="s">
        <v>97</v>
      </c>
      <c r="H96" s="68">
        <v>6</v>
      </c>
      <c r="I96" s="68"/>
      <c r="J96" s="91"/>
      <c r="K96" s="69" t="s">
        <v>52</v>
      </c>
      <c r="L96" s="17"/>
      <c r="M96" s="70"/>
      <c r="N96" s="71" t="s">
        <v>141</v>
      </c>
      <c r="O96" t="s">
        <v>108</v>
      </c>
      <c r="P96" s="72"/>
      <c r="Q96" s="27">
        <v>10095</v>
      </c>
      <c r="R96" s="71" t="s">
        <v>219</v>
      </c>
      <c r="S96" t="s">
        <v>104</v>
      </c>
      <c r="T96" t="s">
        <v>57</v>
      </c>
      <c r="U96" s="73" t="s">
        <v>127</v>
      </c>
      <c r="V96" s="74" t="str">
        <f t="shared" si="2"/>
        <v/>
      </c>
      <c r="W96" s="75">
        <f>ROW()</f>
        <v>96</v>
      </c>
    </row>
    <row r="97" spans="1:23" ht="24" customHeight="1" x14ac:dyDescent="0.65">
      <c r="A97" s="65" t="s">
        <v>72</v>
      </c>
      <c r="B97" s="65"/>
      <c r="C97" s="66"/>
      <c r="D97" s="67" t="s">
        <v>78</v>
      </c>
      <c r="E97" s="68"/>
      <c r="F97" s="66"/>
      <c r="G97" s="69" t="s">
        <v>97</v>
      </c>
      <c r="H97" s="68">
        <v>6.1</v>
      </c>
      <c r="I97" s="68"/>
      <c r="J97" s="91"/>
      <c r="K97" s="69" t="s">
        <v>52</v>
      </c>
      <c r="L97" s="17"/>
      <c r="M97" s="70"/>
      <c r="N97" s="71" t="s">
        <v>141</v>
      </c>
      <c r="O97" t="s">
        <v>108</v>
      </c>
      <c r="P97" s="72"/>
      <c r="Q97" s="27">
        <v>10096</v>
      </c>
      <c r="R97" s="71" t="s">
        <v>219</v>
      </c>
      <c r="S97" t="s">
        <v>104</v>
      </c>
      <c r="T97" t="s">
        <v>57</v>
      </c>
      <c r="U97" s="73" t="s">
        <v>127</v>
      </c>
      <c r="V97" s="74" t="str">
        <f t="shared" si="2"/>
        <v/>
      </c>
      <c r="W97" s="75">
        <f>ROW()</f>
        <v>97</v>
      </c>
    </row>
    <row r="98" spans="1:23" ht="24" customHeight="1" x14ac:dyDescent="0.65">
      <c r="A98" s="65" t="s">
        <v>71</v>
      </c>
      <c r="B98" s="65"/>
      <c r="C98" s="66"/>
      <c r="D98" s="67" t="s">
        <v>78</v>
      </c>
      <c r="E98" s="68"/>
      <c r="F98" s="66"/>
      <c r="G98" s="69" t="s">
        <v>120</v>
      </c>
      <c r="H98" s="68">
        <v>1.5</v>
      </c>
      <c r="I98" s="68"/>
      <c r="J98" s="91"/>
      <c r="K98" s="69" t="s">
        <v>52</v>
      </c>
      <c r="L98" s="17"/>
      <c r="M98" s="70"/>
      <c r="N98" s="71" t="s">
        <v>141</v>
      </c>
      <c r="O98" t="s">
        <v>108</v>
      </c>
      <c r="P98" s="72"/>
      <c r="Q98" s="27">
        <v>10097</v>
      </c>
      <c r="R98" s="71" t="s">
        <v>219</v>
      </c>
      <c r="S98" t="s">
        <v>104</v>
      </c>
      <c r="T98" t="s">
        <v>57</v>
      </c>
      <c r="U98" s="73" t="s">
        <v>127</v>
      </c>
      <c r="V98" s="74" t="str">
        <f t="shared" si="2"/>
        <v/>
      </c>
      <c r="W98" s="75">
        <f>ROW()</f>
        <v>98</v>
      </c>
    </row>
    <row r="99" spans="1:23" ht="24" customHeight="1" x14ac:dyDescent="0.65">
      <c r="A99" s="65" t="s">
        <v>72</v>
      </c>
      <c r="B99" s="65"/>
      <c r="C99" s="66"/>
      <c r="D99" s="67" t="s">
        <v>78</v>
      </c>
      <c r="E99" s="68"/>
      <c r="F99" s="66"/>
      <c r="G99" s="69" t="s">
        <v>120</v>
      </c>
      <c r="H99" s="68">
        <v>1.5</v>
      </c>
      <c r="I99" s="68"/>
      <c r="J99" s="91"/>
      <c r="K99" s="69" t="s">
        <v>52</v>
      </c>
      <c r="L99" s="17"/>
      <c r="M99" s="70"/>
      <c r="N99" s="71" t="s">
        <v>141</v>
      </c>
      <c r="O99" t="s">
        <v>108</v>
      </c>
      <c r="P99" s="72"/>
      <c r="Q99" s="27">
        <v>10098</v>
      </c>
      <c r="R99" s="71" t="s">
        <v>219</v>
      </c>
      <c r="S99" t="s">
        <v>104</v>
      </c>
      <c r="T99" t="s">
        <v>57</v>
      </c>
      <c r="U99" s="73" t="s">
        <v>127</v>
      </c>
      <c r="V99" s="74" t="str">
        <f t="shared" si="2"/>
        <v/>
      </c>
      <c r="W99" s="75">
        <f>ROW()</f>
        <v>99</v>
      </c>
    </row>
    <row r="100" spans="1:23" ht="24" customHeight="1" x14ac:dyDescent="0.65">
      <c r="A100" s="65"/>
      <c r="B100" s="65"/>
      <c r="C100" s="66"/>
      <c r="D100" s="67"/>
      <c r="E100" s="68"/>
      <c r="F100" s="66"/>
      <c r="G100" s="69"/>
      <c r="H100" s="68"/>
      <c r="I100" s="68"/>
      <c r="J100" s="91"/>
      <c r="K100" s="69"/>
      <c r="L100" s="17"/>
      <c r="M100" s="70"/>
      <c r="N100" s="71"/>
      <c r="P100" s="72"/>
      <c r="Q100" s="27">
        <v>10099</v>
      </c>
      <c r="R100" s="27"/>
      <c r="U100" s="73"/>
      <c r="V100" s="74" t="str">
        <f t="shared" si="2"/>
        <v/>
      </c>
      <c r="W100" s="75">
        <f>ROW()</f>
        <v>100</v>
      </c>
    </row>
    <row r="101" spans="1:23" ht="24" customHeight="1" x14ac:dyDescent="0.7">
      <c r="A101" s="77" t="s">
        <v>166</v>
      </c>
      <c r="B101" s="68"/>
      <c r="C101" s="66" t="s">
        <v>265</v>
      </c>
      <c r="D101" s="67" t="s">
        <v>153</v>
      </c>
      <c r="E101" s="68"/>
      <c r="F101" s="66" t="s">
        <v>264</v>
      </c>
      <c r="G101" s="69" t="s">
        <v>97</v>
      </c>
      <c r="H101" s="68" t="s">
        <v>639</v>
      </c>
      <c r="I101" s="68"/>
      <c r="J101" s="91">
        <v>8</v>
      </c>
      <c r="K101" s="69" t="s">
        <v>55</v>
      </c>
      <c r="L101" s="17" t="s">
        <v>785</v>
      </c>
      <c r="M101" s="70" t="s">
        <v>626</v>
      </c>
      <c r="N101" s="71" t="s">
        <v>141</v>
      </c>
      <c r="O101" t="s">
        <v>108</v>
      </c>
      <c r="P101" s="72"/>
      <c r="Q101" s="27">
        <v>10100</v>
      </c>
      <c r="R101" s="71" t="s">
        <v>219</v>
      </c>
      <c r="S101" t="s">
        <v>104</v>
      </c>
      <c r="T101" t="s">
        <v>57</v>
      </c>
      <c r="U101" s="73" t="s">
        <v>127</v>
      </c>
      <c r="V101" s="74" t="str">
        <f t="shared" si="2"/>
        <v>6月中旬</v>
      </c>
      <c r="W101" s="75">
        <f>ROW()</f>
        <v>101</v>
      </c>
    </row>
    <row r="102" spans="1:23" ht="24" customHeight="1" x14ac:dyDescent="0.65">
      <c r="A102" s="65" t="s">
        <v>166</v>
      </c>
      <c r="B102" s="68"/>
      <c r="C102" s="66" t="s">
        <v>265</v>
      </c>
      <c r="D102" s="67" t="s">
        <v>154</v>
      </c>
      <c r="E102" s="68"/>
      <c r="F102" s="66" t="s">
        <v>264</v>
      </c>
      <c r="G102" s="69" t="s">
        <v>97</v>
      </c>
      <c r="H102" s="68" t="s">
        <v>640</v>
      </c>
      <c r="I102" s="68"/>
      <c r="J102" s="91">
        <v>1</v>
      </c>
      <c r="K102" s="69" t="s">
        <v>55</v>
      </c>
      <c r="L102" s="17" t="s">
        <v>785</v>
      </c>
      <c r="M102" s="70" t="s">
        <v>626</v>
      </c>
      <c r="N102" s="71" t="s">
        <v>141</v>
      </c>
      <c r="O102" t="s">
        <v>108</v>
      </c>
      <c r="P102" s="72"/>
      <c r="Q102" s="27">
        <v>10101</v>
      </c>
      <c r="R102" s="71" t="s">
        <v>219</v>
      </c>
      <c r="S102" t="s">
        <v>104</v>
      </c>
      <c r="T102" t="s">
        <v>57</v>
      </c>
      <c r="U102" s="73" t="s">
        <v>127</v>
      </c>
      <c r="V102" s="74" t="str">
        <f t="shared" si="2"/>
        <v>6月中旬</v>
      </c>
      <c r="W102" s="75">
        <f>ROW()</f>
        <v>102</v>
      </c>
    </row>
    <row r="103" spans="1:23" ht="24" customHeight="1" x14ac:dyDescent="0.65">
      <c r="A103" s="65" t="s">
        <v>166</v>
      </c>
      <c r="B103" s="68"/>
      <c r="C103" s="66" t="s">
        <v>265</v>
      </c>
      <c r="D103" s="67" t="s">
        <v>153</v>
      </c>
      <c r="E103" s="68"/>
      <c r="F103" s="66" t="s">
        <v>264</v>
      </c>
      <c r="G103" s="69" t="s">
        <v>120</v>
      </c>
      <c r="H103" s="68" t="s">
        <v>641</v>
      </c>
      <c r="I103" s="68" t="s">
        <v>643</v>
      </c>
      <c r="J103" s="91">
        <v>8</v>
      </c>
      <c r="K103" s="69" t="s">
        <v>55</v>
      </c>
      <c r="L103" s="17" t="s">
        <v>785</v>
      </c>
      <c r="M103" s="70" t="s">
        <v>626</v>
      </c>
      <c r="N103" s="71" t="s">
        <v>141</v>
      </c>
      <c r="O103" t="s">
        <v>108</v>
      </c>
      <c r="P103" s="72"/>
      <c r="Q103" s="27">
        <v>10102</v>
      </c>
      <c r="R103" s="71" t="s">
        <v>219</v>
      </c>
      <c r="S103" t="s">
        <v>104</v>
      </c>
      <c r="T103" t="s">
        <v>57</v>
      </c>
      <c r="U103" s="73" t="s">
        <v>127</v>
      </c>
      <c r="V103" s="74" t="str">
        <f t="shared" si="2"/>
        <v>6月中旬</v>
      </c>
      <c r="W103" s="75">
        <f>ROW()</f>
        <v>103</v>
      </c>
    </row>
    <row r="104" spans="1:23" ht="24" customHeight="1" x14ac:dyDescent="0.65">
      <c r="A104" s="65" t="s">
        <v>166</v>
      </c>
      <c r="B104" s="68"/>
      <c r="C104" s="66" t="s">
        <v>265</v>
      </c>
      <c r="D104" s="67" t="s">
        <v>154</v>
      </c>
      <c r="E104" s="68"/>
      <c r="F104" s="66" t="s">
        <v>264</v>
      </c>
      <c r="G104" s="69" t="s">
        <v>120</v>
      </c>
      <c r="H104" s="68" t="s">
        <v>642</v>
      </c>
      <c r="I104" s="68"/>
      <c r="J104" s="91">
        <v>1</v>
      </c>
      <c r="K104" s="69" t="s">
        <v>55</v>
      </c>
      <c r="L104" s="17" t="s">
        <v>785</v>
      </c>
      <c r="M104" s="70" t="s">
        <v>626</v>
      </c>
      <c r="N104" s="71" t="s">
        <v>141</v>
      </c>
      <c r="O104" t="s">
        <v>108</v>
      </c>
      <c r="P104" s="72"/>
      <c r="Q104" s="27">
        <v>10103</v>
      </c>
      <c r="R104" s="71" t="s">
        <v>219</v>
      </c>
      <c r="S104" t="s">
        <v>104</v>
      </c>
      <c r="T104" t="s">
        <v>57</v>
      </c>
      <c r="U104" s="73" t="s">
        <v>127</v>
      </c>
      <c r="V104" s="74" t="str">
        <f t="shared" si="2"/>
        <v>6月中旬</v>
      </c>
      <c r="W104" s="75">
        <f>ROW()</f>
        <v>104</v>
      </c>
    </row>
    <row r="105" spans="1:23" ht="24" customHeight="1" x14ac:dyDescent="0.65">
      <c r="A105" s="65"/>
      <c r="B105" s="68"/>
      <c r="C105" s="66"/>
      <c r="D105" s="67"/>
      <c r="E105" s="68"/>
      <c r="F105" s="66"/>
      <c r="G105" s="69"/>
      <c r="H105" s="68"/>
      <c r="I105" s="68"/>
      <c r="J105" s="91"/>
      <c r="K105" s="69"/>
      <c r="L105" s="17"/>
      <c r="M105" s="70"/>
      <c r="N105" s="71"/>
      <c r="P105" s="72"/>
      <c r="Q105" s="27">
        <v>10104</v>
      </c>
      <c r="R105" s="27"/>
      <c r="U105" s="73"/>
      <c r="V105" s="74" t="str">
        <f t="shared" si="2"/>
        <v/>
      </c>
      <c r="W105" s="75">
        <f>ROW()</f>
        <v>105</v>
      </c>
    </row>
    <row r="106" spans="1:23" ht="24" customHeight="1" x14ac:dyDescent="0.65">
      <c r="A106" s="65"/>
      <c r="B106" s="68"/>
      <c r="C106" s="66"/>
      <c r="D106" s="67"/>
      <c r="E106" s="68"/>
      <c r="F106" s="66"/>
      <c r="G106" s="69"/>
      <c r="H106" s="68"/>
      <c r="I106" s="68"/>
      <c r="J106" s="91"/>
      <c r="K106" s="69"/>
      <c r="L106" s="17"/>
      <c r="M106" s="70"/>
      <c r="N106" s="71"/>
      <c r="P106" s="72"/>
      <c r="Q106" s="27">
        <v>10105</v>
      </c>
      <c r="R106" s="27"/>
      <c r="U106" s="73"/>
      <c r="V106" s="74" t="str">
        <f t="shared" si="2"/>
        <v/>
      </c>
      <c r="W106" s="75">
        <f>ROW()</f>
        <v>106</v>
      </c>
    </row>
    <row r="107" spans="1:23" ht="24" customHeight="1" x14ac:dyDescent="0.7">
      <c r="A107" s="77" t="s">
        <v>167</v>
      </c>
      <c r="B107" s="68"/>
      <c r="C107" s="66" t="s">
        <v>266</v>
      </c>
      <c r="D107" s="67" t="s">
        <v>168</v>
      </c>
      <c r="E107" s="68"/>
      <c r="F107" s="66" t="s">
        <v>169</v>
      </c>
      <c r="G107" s="69"/>
      <c r="H107" s="68" t="s">
        <v>636</v>
      </c>
      <c r="I107" s="68" t="s">
        <v>637</v>
      </c>
      <c r="J107" s="91"/>
      <c r="K107" s="69" t="s">
        <v>107</v>
      </c>
      <c r="L107" s="17"/>
      <c r="M107" s="70"/>
      <c r="N107" s="71" t="s">
        <v>142</v>
      </c>
      <c r="O107" t="s">
        <v>17</v>
      </c>
      <c r="P107" s="72"/>
      <c r="Q107" s="27">
        <v>10106</v>
      </c>
      <c r="R107" s="71" t="s">
        <v>219</v>
      </c>
      <c r="S107" t="s">
        <v>104</v>
      </c>
      <c r="T107" t="s">
        <v>57</v>
      </c>
      <c r="U107" s="73" t="s">
        <v>127</v>
      </c>
      <c r="V107" s="74" t="str">
        <f t="shared" si="2"/>
        <v/>
      </c>
      <c r="W107" s="75">
        <f>ROW()</f>
        <v>107</v>
      </c>
    </row>
    <row r="108" spans="1:23" ht="24" customHeight="1" x14ac:dyDescent="0.65">
      <c r="A108" s="65" t="s">
        <v>171</v>
      </c>
      <c r="B108" s="68"/>
      <c r="C108" s="66"/>
      <c r="D108" s="67" t="s">
        <v>170</v>
      </c>
      <c r="E108" s="68"/>
      <c r="F108" s="66"/>
      <c r="G108" s="69" t="s">
        <v>97</v>
      </c>
      <c r="H108" s="68">
        <v>8</v>
      </c>
      <c r="I108" s="68"/>
      <c r="J108" s="91">
        <v>7</v>
      </c>
      <c r="K108" s="69" t="s">
        <v>55</v>
      </c>
      <c r="L108" s="17"/>
      <c r="M108" s="70"/>
      <c r="N108" s="71" t="s">
        <v>141</v>
      </c>
      <c r="O108" t="s">
        <v>108</v>
      </c>
      <c r="P108" s="72"/>
      <c r="Q108" s="27">
        <v>10107</v>
      </c>
      <c r="R108" s="71" t="s">
        <v>219</v>
      </c>
      <c r="S108" t="s">
        <v>104</v>
      </c>
      <c r="T108" t="s">
        <v>57</v>
      </c>
      <c r="U108" s="73" t="s">
        <v>127</v>
      </c>
      <c r="V108" s="74" t="str">
        <f t="shared" si="2"/>
        <v/>
      </c>
      <c r="W108" s="75">
        <f>ROW()</f>
        <v>108</v>
      </c>
    </row>
    <row r="109" spans="1:23" ht="24" customHeight="1" x14ac:dyDescent="0.65">
      <c r="A109" s="65" t="s">
        <v>171</v>
      </c>
      <c r="B109" s="68"/>
      <c r="C109" s="66"/>
      <c r="D109" s="67" t="s">
        <v>170</v>
      </c>
      <c r="E109" s="68"/>
      <c r="F109" s="66"/>
      <c r="G109" s="69" t="s">
        <v>120</v>
      </c>
      <c r="H109" s="68">
        <v>17</v>
      </c>
      <c r="I109" s="68"/>
      <c r="J109" s="91">
        <v>17</v>
      </c>
      <c r="K109" s="69" t="s">
        <v>55</v>
      </c>
      <c r="L109" s="17"/>
      <c r="M109" s="70"/>
      <c r="N109" s="71" t="s">
        <v>141</v>
      </c>
      <c r="O109" t="s">
        <v>108</v>
      </c>
      <c r="P109" s="72"/>
      <c r="Q109" s="27">
        <v>10108</v>
      </c>
      <c r="R109" s="71" t="s">
        <v>219</v>
      </c>
      <c r="S109" t="s">
        <v>104</v>
      </c>
      <c r="T109" t="s">
        <v>57</v>
      </c>
      <c r="U109" s="73" t="s">
        <v>127</v>
      </c>
      <c r="V109" s="74" t="str">
        <f t="shared" si="2"/>
        <v/>
      </c>
      <c r="W109" s="75">
        <f>ROW()</f>
        <v>109</v>
      </c>
    </row>
    <row r="110" spans="1:23" ht="24" customHeight="1" x14ac:dyDescent="0.65">
      <c r="A110" s="65"/>
      <c r="B110" s="68"/>
      <c r="C110" s="66"/>
      <c r="D110" s="67"/>
      <c r="E110" s="68"/>
      <c r="F110" s="66"/>
      <c r="G110" s="68"/>
      <c r="H110" s="68"/>
      <c r="I110" s="68"/>
      <c r="J110" s="91"/>
      <c r="K110" s="69"/>
      <c r="L110" s="17"/>
      <c r="M110" s="70"/>
      <c r="N110" s="71"/>
      <c r="P110" s="72"/>
      <c r="Q110" s="27">
        <v>10109</v>
      </c>
      <c r="R110" s="71"/>
      <c r="U110" s="73"/>
      <c r="V110" s="74" t="str">
        <f t="shared" si="2"/>
        <v/>
      </c>
      <c r="W110" s="75">
        <f>ROW()</f>
        <v>110</v>
      </c>
    </row>
    <row r="111" spans="1:23" ht="24" customHeight="1" x14ac:dyDescent="0.65">
      <c r="A111" s="65" t="s">
        <v>195</v>
      </c>
      <c r="B111" s="68"/>
      <c r="C111" s="66" t="s">
        <v>286</v>
      </c>
      <c r="D111" s="67" t="s">
        <v>271</v>
      </c>
      <c r="E111" s="68" t="s">
        <v>272</v>
      </c>
      <c r="F111" s="66" t="s">
        <v>268</v>
      </c>
      <c r="G111" s="68"/>
      <c r="H111" s="68">
        <v>2.3199999999999998</v>
      </c>
      <c r="I111" s="68" t="s">
        <v>644</v>
      </c>
      <c r="J111" s="91">
        <v>3</v>
      </c>
      <c r="K111" s="69" t="s">
        <v>55</v>
      </c>
      <c r="L111" s="17" t="s">
        <v>785</v>
      </c>
      <c r="M111" s="70" t="s">
        <v>626</v>
      </c>
      <c r="N111" s="71" t="s">
        <v>141</v>
      </c>
      <c r="O111" t="s">
        <v>108</v>
      </c>
      <c r="P111" s="72"/>
      <c r="Q111" s="27">
        <v>10110</v>
      </c>
      <c r="R111" s="71" t="s">
        <v>219</v>
      </c>
      <c r="S111" t="s">
        <v>104</v>
      </c>
      <c r="T111" t="s">
        <v>57</v>
      </c>
      <c r="U111" s="73" t="s">
        <v>127</v>
      </c>
      <c r="V111" s="74" t="str">
        <f t="shared" si="2"/>
        <v>6月中旬</v>
      </c>
      <c r="W111" s="75">
        <f>ROW()</f>
        <v>111</v>
      </c>
    </row>
    <row r="112" spans="1:23" ht="24" customHeight="1" x14ac:dyDescent="0.65">
      <c r="A112" s="65" t="s">
        <v>191</v>
      </c>
      <c r="B112" s="68"/>
      <c r="C112" s="66" t="s">
        <v>192</v>
      </c>
      <c r="D112" s="67" t="s">
        <v>160</v>
      </c>
      <c r="E112" s="68"/>
      <c r="F112" s="66"/>
      <c r="G112" s="68"/>
      <c r="H112" s="68"/>
      <c r="I112" s="68"/>
      <c r="J112" s="91"/>
      <c r="K112" s="69" t="s">
        <v>52</v>
      </c>
      <c r="L112" s="17"/>
      <c r="M112" s="70"/>
      <c r="N112" s="71" t="s">
        <v>142</v>
      </c>
      <c r="P112" s="72"/>
      <c r="Q112" s="27">
        <v>10111</v>
      </c>
      <c r="R112" s="71" t="s">
        <v>219</v>
      </c>
      <c r="S112" t="s">
        <v>104</v>
      </c>
      <c r="T112" t="s">
        <v>57</v>
      </c>
      <c r="U112" s="73" t="s">
        <v>127</v>
      </c>
      <c r="V112" s="74" t="str">
        <f t="shared" si="2"/>
        <v/>
      </c>
      <c r="W112" s="75">
        <f>ROW()</f>
        <v>112</v>
      </c>
    </row>
    <row r="113" spans="1:23" ht="24" customHeight="1" x14ac:dyDescent="0.65">
      <c r="A113" s="65"/>
      <c r="B113" s="68"/>
      <c r="C113" s="66"/>
      <c r="D113" s="67"/>
      <c r="E113" s="68"/>
      <c r="F113" s="66"/>
      <c r="G113" s="69"/>
      <c r="H113" s="68"/>
      <c r="I113" s="68"/>
      <c r="J113" s="91"/>
      <c r="K113" s="69"/>
      <c r="L113" s="17"/>
      <c r="M113" s="70"/>
      <c r="N113" s="71"/>
      <c r="P113" s="72"/>
      <c r="Q113" s="27">
        <v>10112</v>
      </c>
      <c r="R113" s="27"/>
      <c r="U113" s="73"/>
      <c r="V113" s="74" t="str">
        <f t="shared" si="2"/>
        <v/>
      </c>
      <c r="W113" s="75">
        <f>ROW()</f>
        <v>113</v>
      </c>
    </row>
    <row r="114" spans="1:23" ht="24" customHeight="1" x14ac:dyDescent="0.65">
      <c r="A114" s="79" t="s">
        <v>195</v>
      </c>
      <c r="B114" s="68"/>
      <c r="C114" s="66" t="s">
        <v>267</v>
      </c>
      <c r="D114" s="67" t="s">
        <v>271</v>
      </c>
      <c r="E114" s="68" t="s">
        <v>272</v>
      </c>
      <c r="F114" s="66" t="s">
        <v>268</v>
      </c>
      <c r="G114" s="69" t="s">
        <v>97</v>
      </c>
      <c r="H114" s="68">
        <v>9</v>
      </c>
      <c r="I114" s="68"/>
      <c r="J114" s="91">
        <v>9</v>
      </c>
      <c r="K114" s="69" t="s">
        <v>55</v>
      </c>
      <c r="L114" s="17" t="s">
        <v>785</v>
      </c>
      <c r="M114" s="70" t="s">
        <v>626</v>
      </c>
      <c r="N114" s="71" t="s">
        <v>141</v>
      </c>
      <c r="O114" t="s">
        <v>108</v>
      </c>
      <c r="P114" s="72"/>
      <c r="Q114" s="27">
        <v>10113</v>
      </c>
      <c r="R114" s="71" t="s">
        <v>219</v>
      </c>
      <c r="S114" t="s">
        <v>104</v>
      </c>
      <c r="T114" t="s">
        <v>57</v>
      </c>
      <c r="U114" s="73" t="s">
        <v>127</v>
      </c>
      <c r="V114" s="74" t="str">
        <f t="shared" si="2"/>
        <v>6月中旬</v>
      </c>
      <c r="W114" s="75">
        <f>ROW()</f>
        <v>114</v>
      </c>
    </row>
    <row r="115" spans="1:23" ht="24" customHeight="1" x14ac:dyDescent="0.65">
      <c r="A115" s="65" t="s">
        <v>195</v>
      </c>
      <c r="B115" s="68"/>
      <c r="C115" s="66" t="s">
        <v>267</v>
      </c>
      <c r="D115" s="67" t="s">
        <v>271</v>
      </c>
      <c r="E115" s="68" t="s">
        <v>272</v>
      </c>
      <c r="F115" s="66" t="s">
        <v>268</v>
      </c>
      <c r="G115" s="69" t="s">
        <v>120</v>
      </c>
      <c r="H115" s="68"/>
      <c r="I115" s="68"/>
      <c r="J115" s="91"/>
      <c r="K115" s="69" t="s">
        <v>55</v>
      </c>
      <c r="L115" s="17"/>
      <c r="M115" s="70"/>
      <c r="N115" s="71" t="s">
        <v>142</v>
      </c>
      <c r="P115" s="72"/>
      <c r="Q115" s="27">
        <v>10114</v>
      </c>
      <c r="R115" s="71" t="s">
        <v>219</v>
      </c>
      <c r="S115" t="s">
        <v>104</v>
      </c>
      <c r="T115" t="s">
        <v>57</v>
      </c>
      <c r="U115" s="73" t="s">
        <v>127</v>
      </c>
      <c r="V115" s="74" t="str">
        <f t="shared" si="2"/>
        <v/>
      </c>
      <c r="W115" s="75">
        <f>ROW()</f>
        <v>115</v>
      </c>
    </row>
    <row r="116" spans="1:23" ht="24" customHeight="1" x14ac:dyDescent="0.65">
      <c r="A116" s="65" t="s">
        <v>186</v>
      </c>
      <c r="B116" s="68"/>
      <c r="C116" s="66" t="s">
        <v>269</v>
      </c>
      <c r="D116" s="67" t="s">
        <v>273</v>
      </c>
      <c r="E116" s="68" t="s">
        <v>274</v>
      </c>
      <c r="F116" s="66" t="s">
        <v>270</v>
      </c>
      <c r="G116" s="69" t="s">
        <v>97</v>
      </c>
      <c r="H116" s="68">
        <v>5.68</v>
      </c>
      <c r="I116" s="68"/>
      <c r="J116" s="91">
        <v>6</v>
      </c>
      <c r="K116" s="69" t="s">
        <v>55</v>
      </c>
      <c r="L116" s="17" t="s">
        <v>785</v>
      </c>
      <c r="M116" s="70" t="s">
        <v>626</v>
      </c>
      <c r="N116" s="71" t="s">
        <v>141</v>
      </c>
      <c r="O116" t="s">
        <v>108</v>
      </c>
      <c r="P116" s="72"/>
      <c r="Q116" s="27">
        <v>10115</v>
      </c>
      <c r="R116" s="71" t="s">
        <v>219</v>
      </c>
      <c r="S116" t="s">
        <v>104</v>
      </c>
      <c r="T116" t="s">
        <v>57</v>
      </c>
      <c r="U116" s="73" t="s">
        <v>127</v>
      </c>
      <c r="V116" s="74" t="str">
        <f t="shared" si="2"/>
        <v>6月中旬</v>
      </c>
      <c r="W116" s="75">
        <f>ROW()</f>
        <v>116</v>
      </c>
    </row>
    <row r="117" spans="1:23" ht="24" customHeight="1" x14ac:dyDescent="0.65">
      <c r="A117" s="65" t="s">
        <v>186</v>
      </c>
      <c r="B117" s="68"/>
      <c r="C117" s="66" t="s">
        <v>314</v>
      </c>
      <c r="D117" s="67" t="s">
        <v>273</v>
      </c>
      <c r="E117" s="68" t="s">
        <v>274</v>
      </c>
      <c r="F117" s="66" t="s">
        <v>270</v>
      </c>
      <c r="G117" s="69" t="s">
        <v>120</v>
      </c>
      <c r="H117" s="68">
        <v>1.1000000000000001</v>
      </c>
      <c r="I117" s="68"/>
      <c r="J117" s="91">
        <v>1</v>
      </c>
      <c r="K117" s="69" t="s">
        <v>55</v>
      </c>
      <c r="L117" s="17" t="s">
        <v>785</v>
      </c>
      <c r="M117" s="70" t="s">
        <v>626</v>
      </c>
      <c r="N117" s="71" t="s">
        <v>141</v>
      </c>
      <c r="O117" t="s">
        <v>108</v>
      </c>
      <c r="P117" s="72"/>
      <c r="Q117" s="27">
        <v>10116</v>
      </c>
      <c r="R117" s="71" t="s">
        <v>219</v>
      </c>
      <c r="S117" t="s">
        <v>104</v>
      </c>
      <c r="T117" t="s">
        <v>57</v>
      </c>
      <c r="U117" s="73" t="s">
        <v>127</v>
      </c>
      <c r="V117" s="74" t="str">
        <f t="shared" si="2"/>
        <v>6月中旬</v>
      </c>
      <c r="W117" s="75">
        <f>ROW()</f>
        <v>117</v>
      </c>
    </row>
    <row r="118" spans="1:23" ht="24" customHeight="1" x14ac:dyDescent="0.65">
      <c r="A118" s="65"/>
      <c r="B118" s="68"/>
      <c r="C118" s="66"/>
      <c r="D118" s="67"/>
      <c r="E118" s="68"/>
      <c r="F118" s="66"/>
      <c r="G118" s="69"/>
      <c r="H118" s="68"/>
      <c r="I118" s="68"/>
      <c r="J118" s="91"/>
      <c r="K118" s="69"/>
      <c r="L118" s="17"/>
      <c r="M118" s="70"/>
      <c r="N118" s="71" t="s">
        <v>141</v>
      </c>
      <c r="P118" s="72"/>
      <c r="Q118" s="27">
        <v>10117</v>
      </c>
      <c r="R118" s="71"/>
      <c r="U118" s="73"/>
      <c r="V118" s="74" t="str">
        <f t="shared" si="2"/>
        <v/>
      </c>
      <c r="W118" s="75">
        <f>ROW()</f>
        <v>118</v>
      </c>
    </row>
    <row r="119" spans="1:23" ht="24" customHeight="1" x14ac:dyDescent="0.65">
      <c r="A119" s="65" t="s">
        <v>150</v>
      </c>
      <c r="B119" s="68"/>
      <c r="C119" s="66"/>
      <c r="D119" s="67" t="s">
        <v>160</v>
      </c>
      <c r="E119" s="68"/>
      <c r="F119" s="66"/>
      <c r="G119" s="69" t="s">
        <v>97</v>
      </c>
      <c r="H119" s="68">
        <v>45</v>
      </c>
      <c r="I119" s="68"/>
      <c r="J119" s="91"/>
      <c r="K119" s="69" t="s">
        <v>52</v>
      </c>
      <c r="L119" s="17"/>
      <c r="M119" s="70"/>
      <c r="N119" s="71" t="s">
        <v>141</v>
      </c>
      <c r="O119" t="s">
        <v>108</v>
      </c>
      <c r="P119" s="72"/>
      <c r="Q119" s="27">
        <v>10118</v>
      </c>
      <c r="R119" s="71" t="s">
        <v>219</v>
      </c>
      <c r="S119" t="s">
        <v>104</v>
      </c>
      <c r="T119" t="s">
        <v>57</v>
      </c>
      <c r="U119" s="73" t="s">
        <v>127</v>
      </c>
      <c r="V119" s="74" t="str">
        <f t="shared" si="2"/>
        <v/>
      </c>
      <c r="W119" s="75">
        <f>ROW()</f>
        <v>119</v>
      </c>
    </row>
    <row r="120" spans="1:23" ht="24" customHeight="1" x14ac:dyDescent="0.65">
      <c r="A120" s="65" t="s">
        <v>150</v>
      </c>
      <c r="B120" s="68"/>
      <c r="C120" s="66"/>
      <c r="D120" s="67" t="s">
        <v>160</v>
      </c>
      <c r="E120" s="68"/>
      <c r="F120" s="66"/>
      <c r="G120" s="69" t="s">
        <v>120</v>
      </c>
      <c r="H120" s="68">
        <v>40</v>
      </c>
      <c r="I120" s="68"/>
      <c r="J120" s="91"/>
      <c r="K120" s="69" t="s">
        <v>52</v>
      </c>
      <c r="L120" s="17"/>
      <c r="M120" s="70"/>
      <c r="N120" s="71" t="s">
        <v>141</v>
      </c>
      <c r="O120" t="s">
        <v>108</v>
      </c>
      <c r="P120" s="72"/>
      <c r="Q120" s="27">
        <v>10119</v>
      </c>
      <c r="R120" s="71" t="s">
        <v>219</v>
      </c>
      <c r="S120" t="s">
        <v>104</v>
      </c>
      <c r="T120" t="s">
        <v>57</v>
      </c>
      <c r="U120" s="73" t="s">
        <v>127</v>
      </c>
      <c r="V120" s="74" t="str">
        <f t="shared" si="2"/>
        <v/>
      </c>
      <c r="W120" s="75">
        <f>ROW()</f>
        <v>120</v>
      </c>
    </row>
    <row r="121" spans="1:23" ht="24" customHeight="1" x14ac:dyDescent="0.65">
      <c r="A121" s="65"/>
      <c r="B121" s="68"/>
      <c r="C121" s="66"/>
      <c r="D121" s="67"/>
      <c r="E121" s="68"/>
      <c r="F121" s="66"/>
      <c r="G121" s="69"/>
      <c r="H121" s="68"/>
      <c r="I121" s="68"/>
      <c r="J121" s="91"/>
      <c r="K121" s="69"/>
      <c r="L121" s="17"/>
      <c r="M121" s="70"/>
      <c r="N121" s="71" t="s">
        <v>141</v>
      </c>
      <c r="P121" s="72"/>
      <c r="Q121" s="27">
        <v>10120</v>
      </c>
      <c r="R121" s="71"/>
      <c r="U121" s="73"/>
      <c r="V121" s="74" t="str">
        <f t="shared" si="2"/>
        <v/>
      </c>
      <c r="W121" s="75">
        <f>ROW()</f>
        <v>121</v>
      </c>
    </row>
    <row r="122" spans="1:23" ht="24" customHeight="1" x14ac:dyDescent="0.65">
      <c r="A122" s="79" t="s">
        <v>151</v>
      </c>
      <c r="B122" s="68"/>
      <c r="C122" s="66" t="s">
        <v>161</v>
      </c>
      <c r="D122" s="67" t="s">
        <v>162</v>
      </c>
      <c r="E122" s="68"/>
      <c r="F122" s="66" t="s">
        <v>187</v>
      </c>
      <c r="G122" s="69"/>
      <c r="H122" s="68">
        <v>6</v>
      </c>
      <c r="I122" s="68">
        <v>12</v>
      </c>
      <c r="J122" s="91" t="s">
        <v>680</v>
      </c>
      <c r="K122" s="69" t="s">
        <v>52</v>
      </c>
      <c r="L122" s="17"/>
      <c r="M122" s="70"/>
      <c r="N122" s="71" t="s">
        <v>141</v>
      </c>
      <c r="P122" s="72"/>
      <c r="Q122" s="27">
        <v>10121</v>
      </c>
      <c r="R122" s="71" t="s">
        <v>219</v>
      </c>
      <c r="S122" t="s">
        <v>104</v>
      </c>
      <c r="T122" t="s">
        <v>57</v>
      </c>
      <c r="U122" s="73" t="s">
        <v>127</v>
      </c>
      <c r="V122" s="74" t="str">
        <f t="shared" si="2"/>
        <v/>
      </c>
      <c r="W122" s="75">
        <f>ROW()</f>
        <v>122</v>
      </c>
    </row>
    <row r="123" spans="1:23" ht="24" customHeight="1" x14ac:dyDescent="0.7">
      <c r="A123" s="68"/>
      <c r="B123" s="68"/>
      <c r="C123" s="66"/>
      <c r="D123" s="67"/>
      <c r="E123" s="68"/>
      <c r="F123" s="66"/>
      <c r="G123" s="68"/>
      <c r="H123" s="68"/>
      <c r="I123" s="68"/>
      <c r="J123" s="91"/>
      <c r="K123" s="69"/>
      <c r="L123" s="17"/>
      <c r="M123" s="70"/>
      <c r="N123" s="71"/>
      <c r="P123" s="72"/>
      <c r="Q123" s="27">
        <v>10122</v>
      </c>
      <c r="R123" s="68"/>
      <c r="U123" s="73"/>
      <c r="V123" s="74" t="str">
        <f t="shared" si="2"/>
        <v/>
      </c>
      <c r="W123" s="75">
        <f>ROW()</f>
        <v>123</v>
      </c>
    </row>
    <row r="124" spans="1:23" ht="24" customHeight="1" x14ac:dyDescent="0.7">
      <c r="A124" s="68" t="s">
        <v>327</v>
      </c>
      <c r="B124" s="68"/>
      <c r="C124" s="66"/>
      <c r="D124" s="67" t="s">
        <v>291</v>
      </c>
      <c r="E124" s="68"/>
      <c r="F124" s="66"/>
      <c r="G124" s="69" t="s">
        <v>97</v>
      </c>
      <c r="H124" s="68"/>
      <c r="I124" s="68"/>
      <c r="J124" s="91"/>
      <c r="K124" s="69" t="s">
        <v>102</v>
      </c>
      <c r="L124" s="17"/>
      <c r="M124" s="70"/>
      <c r="N124" s="71" t="s">
        <v>142</v>
      </c>
      <c r="O124" t="s">
        <v>108</v>
      </c>
      <c r="P124" s="72"/>
      <c r="Q124" s="27">
        <v>10123</v>
      </c>
      <c r="R124" s="71" t="s">
        <v>219</v>
      </c>
      <c r="S124" t="s">
        <v>104</v>
      </c>
      <c r="T124" t="s">
        <v>57</v>
      </c>
      <c r="U124" s="73" t="s">
        <v>127</v>
      </c>
      <c r="V124" s="74" t="str">
        <f t="shared" si="2"/>
        <v/>
      </c>
      <c r="W124" s="75">
        <f>ROW()</f>
        <v>124</v>
      </c>
    </row>
    <row r="125" spans="1:23" ht="24" customHeight="1" x14ac:dyDescent="0.7">
      <c r="A125" s="68" t="s">
        <v>327</v>
      </c>
      <c r="B125" s="68"/>
      <c r="C125" s="66"/>
      <c r="D125" s="67" t="s">
        <v>291</v>
      </c>
      <c r="E125" s="68"/>
      <c r="F125" s="66"/>
      <c r="G125" s="69" t="s">
        <v>120</v>
      </c>
      <c r="H125" s="68"/>
      <c r="I125" s="68"/>
      <c r="J125" s="91"/>
      <c r="K125" s="69" t="s">
        <v>102</v>
      </c>
      <c r="L125" s="17"/>
      <c r="M125" s="70"/>
      <c r="N125" s="71" t="s">
        <v>142</v>
      </c>
      <c r="O125" t="s">
        <v>108</v>
      </c>
      <c r="P125" s="72"/>
      <c r="Q125" s="27">
        <v>10124</v>
      </c>
      <c r="R125" s="71" t="s">
        <v>219</v>
      </c>
      <c r="S125" t="s">
        <v>104</v>
      </c>
      <c r="T125" t="s">
        <v>57</v>
      </c>
      <c r="U125" s="73" t="s">
        <v>127</v>
      </c>
      <c r="V125" s="74" t="str">
        <f t="shared" si="2"/>
        <v/>
      </c>
      <c r="W125" s="75">
        <f>ROW()</f>
        <v>125</v>
      </c>
    </row>
    <row r="126" spans="1:23" ht="24" customHeight="1" x14ac:dyDescent="0.7">
      <c r="A126" s="68" t="s">
        <v>327</v>
      </c>
      <c r="B126" s="68"/>
      <c r="C126" s="66"/>
      <c r="D126" s="67" t="s">
        <v>328</v>
      </c>
      <c r="E126" s="68" t="s">
        <v>329</v>
      </c>
      <c r="F126" s="66"/>
      <c r="G126" s="69" t="s">
        <v>97</v>
      </c>
      <c r="H126" s="68">
        <v>1</v>
      </c>
      <c r="I126" s="68"/>
      <c r="J126" s="91">
        <v>1</v>
      </c>
      <c r="K126" s="69" t="s">
        <v>102</v>
      </c>
      <c r="L126" s="17"/>
      <c r="M126" s="70"/>
      <c r="N126" s="71" t="s">
        <v>141</v>
      </c>
      <c r="O126" t="s">
        <v>108</v>
      </c>
      <c r="P126" s="72"/>
      <c r="Q126" s="27">
        <v>10125</v>
      </c>
      <c r="R126" s="71" t="s">
        <v>219</v>
      </c>
      <c r="S126" t="s">
        <v>104</v>
      </c>
      <c r="T126" t="s">
        <v>57</v>
      </c>
      <c r="U126" s="73" t="s">
        <v>127</v>
      </c>
      <c r="V126" s="74" t="str">
        <f t="shared" si="2"/>
        <v/>
      </c>
      <c r="W126" s="75">
        <f>ROW()</f>
        <v>126</v>
      </c>
    </row>
    <row r="127" spans="1:23" ht="24" customHeight="1" x14ac:dyDescent="0.7">
      <c r="A127" s="68" t="s">
        <v>327</v>
      </c>
      <c r="B127" s="68"/>
      <c r="C127" s="66"/>
      <c r="D127" s="67" t="s">
        <v>328</v>
      </c>
      <c r="E127" s="68" t="s">
        <v>329</v>
      </c>
      <c r="F127" s="66"/>
      <c r="G127" s="69" t="s">
        <v>120</v>
      </c>
      <c r="H127" s="68">
        <v>1</v>
      </c>
      <c r="I127" s="68"/>
      <c r="J127" s="91">
        <v>1</v>
      </c>
      <c r="K127" s="69" t="s">
        <v>102</v>
      </c>
      <c r="L127" s="17"/>
      <c r="M127" s="70"/>
      <c r="N127" s="71" t="s">
        <v>141</v>
      </c>
      <c r="O127" t="s">
        <v>108</v>
      </c>
      <c r="P127" s="72"/>
      <c r="Q127" s="27">
        <v>10126</v>
      </c>
      <c r="R127" s="71" t="s">
        <v>219</v>
      </c>
      <c r="S127" t="s">
        <v>104</v>
      </c>
      <c r="T127" t="s">
        <v>57</v>
      </c>
      <c r="U127" s="73" t="s">
        <v>127</v>
      </c>
      <c r="V127" s="74" t="str">
        <f t="shared" si="2"/>
        <v/>
      </c>
      <c r="W127" s="75">
        <f>ROW()</f>
        <v>127</v>
      </c>
    </row>
    <row r="128" spans="1:23" ht="24" customHeight="1" x14ac:dyDescent="0.7">
      <c r="A128" s="68" t="s">
        <v>327</v>
      </c>
      <c r="B128" s="68"/>
      <c r="C128" s="66"/>
      <c r="D128" s="67" t="s">
        <v>292</v>
      </c>
      <c r="E128" s="68"/>
      <c r="F128" s="66"/>
      <c r="G128" s="69" t="s">
        <v>97</v>
      </c>
      <c r="H128" s="68">
        <v>1</v>
      </c>
      <c r="I128" s="68"/>
      <c r="J128" s="91">
        <v>1</v>
      </c>
      <c r="K128" s="69" t="s">
        <v>102</v>
      </c>
      <c r="L128" s="17"/>
      <c r="M128" s="70"/>
      <c r="N128" s="71" t="s">
        <v>141</v>
      </c>
      <c r="O128" t="s">
        <v>108</v>
      </c>
      <c r="P128" s="72"/>
      <c r="Q128" s="27">
        <v>10127</v>
      </c>
      <c r="R128" s="71" t="s">
        <v>219</v>
      </c>
      <c r="S128" t="s">
        <v>104</v>
      </c>
      <c r="T128" t="s">
        <v>57</v>
      </c>
      <c r="U128" s="73" t="s">
        <v>127</v>
      </c>
      <c r="V128" s="74" t="str">
        <f t="shared" si="2"/>
        <v/>
      </c>
      <c r="W128" s="75">
        <f>ROW()</f>
        <v>128</v>
      </c>
    </row>
    <row r="129" spans="1:23" ht="24" customHeight="1" x14ac:dyDescent="0.7">
      <c r="A129" s="68" t="s">
        <v>327</v>
      </c>
      <c r="B129" s="68"/>
      <c r="C129" s="66"/>
      <c r="D129" s="67" t="s">
        <v>292</v>
      </c>
      <c r="E129" s="68"/>
      <c r="F129" s="66"/>
      <c r="G129" s="69" t="s">
        <v>120</v>
      </c>
      <c r="H129" s="68">
        <v>1</v>
      </c>
      <c r="I129" s="68"/>
      <c r="J129" s="91">
        <v>1</v>
      </c>
      <c r="K129" s="69" t="s">
        <v>102</v>
      </c>
      <c r="L129" s="17"/>
      <c r="M129" s="70"/>
      <c r="N129" s="71" t="s">
        <v>141</v>
      </c>
      <c r="O129" t="s">
        <v>108</v>
      </c>
      <c r="P129" s="72"/>
      <c r="Q129" s="27">
        <v>10128</v>
      </c>
      <c r="R129" s="71" t="s">
        <v>219</v>
      </c>
      <c r="S129" t="s">
        <v>104</v>
      </c>
      <c r="T129" t="s">
        <v>57</v>
      </c>
      <c r="U129" s="73" t="s">
        <v>127</v>
      </c>
      <c r="V129" s="74" t="str">
        <f t="shared" si="2"/>
        <v/>
      </c>
      <c r="W129" s="75">
        <f>ROW()</f>
        <v>129</v>
      </c>
    </row>
    <row r="130" spans="1:23" ht="24" customHeight="1" x14ac:dyDescent="0.7">
      <c r="A130" s="68"/>
      <c r="B130" s="68"/>
      <c r="C130" s="66"/>
      <c r="D130" s="67"/>
      <c r="E130" s="68"/>
      <c r="F130" s="66"/>
      <c r="G130" s="69"/>
      <c r="H130" s="68"/>
      <c r="I130" s="68"/>
      <c r="J130" s="91"/>
      <c r="K130" s="69"/>
      <c r="L130" s="17"/>
      <c r="M130" s="70"/>
      <c r="N130" s="71"/>
      <c r="P130" s="72"/>
      <c r="Q130" s="27">
        <v>10129</v>
      </c>
      <c r="R130" s="71"/>
      <c r="U130" s="73"/>
      <c r="V130" s="74" t="str">
        <f t="shared" si="2"/>
        <v/>
      </c>
      <c r="W130" s="75">
        <f>ROW()</f>
        <v>130</v>
      </c>
    </row>
    <row r="131" spans="1:23" ht="24" customHeight="1" x14ac:dyDescent="0.65">
      <c r="A131" s="65" t="s">
        <v>196</v>
      </c>
      <c r="B131" s="68"/>
      <c r="C131" s="66"/>
      <c r="D131" s="67" t="s">
        <v>76</v>
      </c>
      <c r="E131" s="68"/>
      <c r="F131" s="80" t="s">
        <v>303</v>
      </c>
      <c r="G131" s="69" t="s">
        <v>97</v>
      </c>
      <c r="H131" s="68" t="s">
        <v>645</v>
      </c>
      <c r="I131" s="68" t="s">
        <v>646</v>
      </c>
      <c r="J131" s="91">
        <v>6</v>
      </c>
      <c r="K131" s="69" t="s">
        <v>164</v>
      </c>
      <c r="L131" s="17"/>
      <c r="M131" s="70"/>
      <c r="N131" s="71" t="s">
        <v>141</v>
      </c>
      <c r="O131" t="s">
        <v>108</v>
      </c>
      <c r="P131" s="72"/>
      <c r="Q131" s="27">
        <v>10130</v>
      </c>
      <c r="R131" s="71" t="s">
        <v>219</v>
      </c>
      <c r="S131" t="s">
        <v>104</v>
      </c>
      <c r="T131" t="s">
        <v>57</v>
      </c>
      <c r="U131" s="73" t="s">
        <v>127</v>
      </c>
      <c r="V131" s="74" t="str">
        <f t="shared" ref="V131:V189" si="3">IFERROR(IF(M131="","",M131-20),M131)</f>
        <v/>
      </c>
      <c r="W131" s="75">
        <f>ROW()</f>
        <v>131</v>
      </c>
    </row>
    <row r="132" spans="1:23" ht="24" customHeight="1" x14ac:dyDescent="0.7">
      <c r="A132" s="77" t="s">
        <v>221</v>
      </c>
      <c r="B132" s="68"/>
      <c r="C132" s="66"/>
      <c r="D132" s="67" t="s">
        <v>204</v>
      </c>
      <c r="E132" s="71" t="s">
        <v>224</v>
      </c>
      <c r="F132" s="85" t="s">
        <v>223</v>
      </c>
      <c r="G132" s="69" t="s">
        <v>97</v>
      </c>
      <c r="H132" s="68">
        <v>21</v>
      </c>
      <c r="I132" s="68" t="s">
        <v>222</v>
      </c>
      <c r="J132" s="91">
        <v>21</v>
      </c>
      <c r="K132" s="69" t="s">
        <v>215</v>
      </c>
      <c r="L132" s="17"/>
      <c r="M132" s="70"/>
      <c r="N132" s="71" t="s">
        <v>141</v>
      </c>
      <c r="O132" t="s">
        <v>108</v>
      </c>
      <c r="P132" s="72"/>
      <c r="Q132" s="27">
        <v>10131</v>
      </c>
      <c r="R132" s="71" t="s">
        <v>219</v>
      </c>
      <c r="S132" t="s">
        <v>104</v>
      </c>
      <c r="T132" t="s">
        <v>57</v>
      </c>
      <c r="U132" s="73" t="s">
        <v>127</v>
      </c>
      <c r="V132" s="74" t="str">
        <f t="shared" si="3"/>
        <v/>
      </c>
      <c r="W132" s="75">
        <f>ROW()</f>
        <v>132</v>
      </c>
    </row>
    <row r="133" spans="1:23" ht="24" customHeight="1" x14ac:dyDescent="0.65">
      <c r="A133" s="65" t="s">
        <v>221</v>
      </c>
      <c r="B133" s="68"/>
      <c r="C133" s="66"/>
      <c r="D133" s="67" t="s">
        <v>204</v>
      </c>
      <c r="E133" s="71" t="s">
        <v>224</v>
      </c>
      <c r="F133" s="85" t="s">
        <v>223</v>
      </c>
      <c r="G133" s="69" t="s">
        <v>120</v>
      </c>
      <c r="H133" s="68">
        <v>19</v>
      </c>
      <c r="I133" s="68" t="s">
        <v>226</v>
      </c>
      <c r="J133" s="91">
        <v>19</v>
      </c>
      <c r="K133" s="69" t="s">
        <v>215</v>
      </c>
      <c r="L133" s="17"/>
      <c r="M133" s="70"/>
      <c r="N133" s="71" t="s">
        <v>141</v>
      </c>
      <c r="O133" t="s">
        <v>108</v>
      </c>
      <c r="P133" s="72"/>
      <c r="Q133" s="27">
        <v>10132</v>
      </c>
      <c r="R133" s="71" t="s">
        <v>219</v>
      </c>
      <c r="S133" t="s">
        <v>104</v>
      </c>
      <c r="T133" t="s">
        <v>57</v>
      </c>
      <c r="U133" s="73" t="s">
        <v>127</v>
      </c>
      <c r="V133" s="74" t="str">
        <f t="shared" si="3"/>
        <v/>
      </c>
      <c r="W133" s="75">
        <f>ROW()</f>
        <v>133</v>
      </c>
    </row>
    <row r="134" spans="1:23" ht="24" customHeight="1" x14ac:dyDescent="0.7">
      <c r="A134" t="s">
        <v>289</v>
      </c>
      <c r="B134" s="68"/>
      <c r="C134" s="66" t="s">
        <v>293</v>
      </c>
      <c r="D134" s="67" t="s">
        <v>205</v>
      </c>
      <c r="E134" s="68"/>
      <c r="F134" s="66"/>
      <c r="G134" s="69"/>
      <c r="H134" s="68"/>
      <c r="I134" s="68"/>
      <c r="J134" s="91"/>
      <c r="K134" s="69" t="s">
        <v>55</v>
      </c>
      <c r="L134" s="17"/>
      <c r="M134" s="70"/>
      <c r="N134" s="71" t="s">
        <v>142</v>
      </c>
      <c r="O134" t="s">
        <v>108</v>
      </c>
      <c r="P134" s="72"/>
      <c r="Q134" s="27">
        <v>10133</v>
      </c>
      <c r="R134" s="71" t="s">
        <v>219</v>
      </c>
      <c r="S134" t="s">
        <v>104</v>
      </c>
      <c r="T134" t="s">
        <v>57</v>
      </c>
      <c r="U134" s="73" t="s">
        <v>127</v>
      </c>
      <c r="V134" s="74" t="str">
        <f t="shared" si="3"/>
        <v/>
      </c>
      <c r="W134" s="75">
        <f>ROW()</f>
        <v>134</v>
      </c>
    </row>
    <row r="135" spans="1:23" ht="24" customHeight="1" x14ac:dyDescent="0.7">
      <c r="A135" t="s">
        <v>289</v>
      </c>
      <c r="B135" s="68"/>
      <c r="C135" s="66" t="s">
        <v>293</v>
      </c>
      <c r="D135" s="67" t="s">
        <v>300</v>
      </c>
      <c r="E135" s="68"/>
      <c r="F135" s="66"/>
      <c r="G135" s="69"/>
      <c r="H135" s="68"/>
      <c r="I135" s="68"/>
      <c r="J135" s="91"/>
      <c r="K135" s="69" t="s">
        <v>55</v>
      </c>
      <c r="L135" s="17"/>
      <c r="M135" s="70"/>
      <c r="N135" s="71" t="s">
        <v>142</v>
      </c>
      <c r="O135" t="s">
        <v>108</v>
      </c>
      <c r="P135" s="72"/>
      <c r="Q135" s="27">
        <v>10134</v>
      </c>
      <c r="R135" s="71" t="s">
        <v>219</v>
      </c>
      <c r="S135" t="s">
        <v>104</v>
      </c>
      <c r="T135" t="s">
        <v>57</v>
      </c>
      <c r="U135" s="73" t="s">
        <v>127</v>
      </c>
      <c r="V135" s="74" t="str">
        <f t="shared" si="3"/>
        <v/>
      </c>
      <c r="W135" s="75">
        <f>ROW()</f>
        <v>135</v>
      </c>
    </row>
    <row r="136" spans="1:23" ht="24" customHeight="1" x14ac:dyDescent="0.65">
      <c r="A136" s="65" t="s">
        <v>290</v>
      </c>
      <c r="B136" s="68"/>
      <c r="C136" s="66" t="s">
        <v>293</v>
      </c>
      <c r="D136" s="67" t="s">
        <v>206</v>
      </c>
      <c r="E136" s="68"/>
      <c r="F136" s="66"/>
      <c r="G136" s="69"/>
      <c r="H136" s="68"/>
      <c r="I136" s="68"/>
      <c r="J136" s="91"/>
      <c r="K136" s="69" t="s">
        <v>55</v>
      </c>
      <c r="L136" s="17"/>
      <c r="M136" s="70"/>
      <c r="N136" s="71" t="s">
        <v>142</v>
      </c>
      <c r="O136" t="s">
        <v>108</v>
      </c>
      <c r="P136" s="72"/>
      <c r="Q136" s="27">
        <v>10135</v>
      </c>
      <c r="R136" s="71" t="s">
        <v>219</v>
      </c>
      <c r="S136" t="s">
        <v>104</v>
      </c>
      <c r="T136" t="s">
        <v>57</v>
      </c>
      <c r="U136" s="73" t="s">
        <v>127</v>
      </c>
      <c r="V136" s="74" t="str">
        <f t="shared" si="3"/>
        <v/>
      </c>
      <c r="W136" s="75">
        <f>ROW()</f>
        <v>136</v>
      </c>
    </row>
    <row r="137" spans="1:23" ht="24" customHeight="1" x14ac:dyDescent="0.65">
      <c r="A137" s="65" t="s">
        <v>290</v>
      </c>
      <c r="B137" s="68"/>
      <c r="C137" s="66" t="s">
        <v>293</v>
      </c>
      <c r="D137" s="67" t="s">
        <v>207</v>
      </c>
      <c r="E137" s="68"/>
      <c r="F137" s="66"/>
      <c r="G137" s="69"/>
      <c r="H137" s="68"/>
      <c r="I137" s="68"/>
      <c r="J137" s="91"/>
      <c r="K137" s="69" t="s">
        <v>55</v>
      </c>
      <c r="L137" s="17"/>
      <c r="M137" s="70"/>
      <c r="N137" s="71" t="s">
        <v>142</v>
      </c>
      <c r="O137" t="s">
        <v>108</v>
      </c>
      <c r="P137" s="72"/>
      <c r="Q137" s="27">
        <v>10136</v>
      </c>
      <c r="R137" s="71" t="s">
        <v>219</v>
      </c>
      <c r="S137" t="s">
        <v>104</v>
      </c>
      <c r="T137" t="s">
        <v>57</v>
      </c>
      <c r="U137" s="73" t="s">
        <v>127</v>
      </c>
      <c r="V137" s="74" t="str">
        <f t="shared" si="3"/>
        <v/>
      </c>
      <c r="W137" s="75">
        <f>ROW()</f>
        <v>137</v>
      </c>
    </row>
    <row r="138" spans="1:23" ht="24" customHeight="1" x14ac:dyDescent="0.65">
      <c r="A138" s="65"/>
      <c r="B138" s="68"/>
      <c r="C138" s="66"/>
      <c r="D138" s="67"/>
      <c r="E138" s="68"/>
      <c r="F138" s="66"/>
      <c r="G138" s="69"/>
      <c r="H138" s="68"/>
      <c r="I138" s="68"/>
      <c r="J138" s="91"/>
      <c r="K138" s="69"/>
      <c r="L138" s="17"/>
      <c r="M138" s="70"/>
      <c r="N138" s="71"/>
      <c r="P138" s="72"/>
      <c r="Q138" s="27">
        <v>10137</v>
      </c>
      <c r="R138" s="71"/>
      <c r="U138" s="73"/>
      <c r="V138" s="74" t="str">
        <f t="shared" si="3"/>
        <v/>
      </c>
      <c r="W138" s="75">
        <f>ROW()</f>
        <v>138</v>
      </c>
    </row>
    <row r="139" spans="1:23" ht="24" customHeight="1" x14ac:dyDescent="0.7">
      <c r="A139" s="77" t="s">
        <v>297</v>
      </c>
      <c r="B139" s="68"/>
      <c r="C139" s="66"/>
      <c r="D139" s="67" t="s">
        <v>294</v>
      </c>
      <c r="E139" s="68"/>
      <c r="F139" s="66"/>
      <c r="G139" s="69"/>
      <c r="H139" s="68">
        <v>1</v>
      </c>
      <c r="I139" s="68"/>
      <c r="J139" s="91">
        <v>1</v>
      </c>
      <c r="K139" s="69" t="s">
        <v>55</v>
      </c>
      <c r="L139" s="17"/>
      <c r="M139" s="70"/>
      <c r="N139" s="71" t="s">
        <v>141</v>
      </c>
      <c r="O139" t="s">
        <v>108</v>
      </c>
      <c r="P139" s="72"/>
      <c r="Q139" s="27">
        <v>10138</v>
      </c>
      <c r="R139" s="71" t="s">
        <v>219</v>
      </c>
      <c r="S139" t="s">
        <v>104</v>
      </c>
      <c r="T139" t="s">
        <v>57</v>
      </c>
      <c r="U139" s="73" t="s">
        <v>127</v>
      </c>
      <c r="V139" s="74" t="str">
        <f t="shared" si="3"/>
        <v/>
      </c>
      <c r="W139" s="75">
        <f>ROW()</f>
        <v>139</v>
      </c>
    </row>
    <row r="140" spans="1:23" ht="24" customHeight="1" x14ac:dyDescent="0.7">
      <c r="A140" s="68" t="s">
        <v>301</v>
      </c>
      <c r="B140" s="68"/>
      <c r="C140" s="66"/>
      <c r="D140" s="67" t="s">
        <v>302</v>
      </c>
      <c r="E140" s="68"/>
      <c r="F140" s="66"/>
      <c r="G140" s="69"/>
      <c r="H140" s="68"/>
      <c r="I140" s="68"/>
      <c r="J140" s="91"/>
      <c r="K140" s="69" t="s">
        <v>55</v>
      </c>
      <c r="L140" s="17"/>
      <c r="M140" s="70"/>
      <c r="N140" s="71" t="s">
        <v>142</v>
      </c>
      <c r="O140" t="s">
        <v>108</v>
      </c>
      <c r="P140" s="72"/>
      <c r="Q140" s="27">
        <v>10139</v>
      </c>
      <c r="R140" s="71" t="s">
        <v>219</v>
      </c>
      <c r="S140" t="s">
        <v>104</v>
      </c>
      <c r="T140" t="s">
        <v>57</v>
      </c>
      <c r="U140" s="73" t="s">
        <v>127</v>
      </c>
      <c r="V140" s="74" t="str">
        <f t="shared" si="3"/>
        <v/>
      </c>
      <c r="W140" s="75">
        <f>ROW()</f>
        <v>140</v>
      </c>
    </row>
    <row r="141" spans="1:23" ht="24" customHeight="1" x14ac:dyDescent="0.65">
      <c r="A141" s="65" t="s">
        <v>299</v>
      </c>
      <c r="B141" s="68"/>
      <c r="C141" s="66"/>
      <c r="D141" s="67" t="s">
        <v>295</v>
      </c>
      <c r="E141" s="68"/>
      <c r="F141" s="66"/>
      <c r="G141" s="69"/>
      <c r="H141" s="68">
        <v>2</v>
      </c>
      <c r="I141" s="68"/>
      <c r="J141" s="91">
        <v>2</v>
      </c>
      <c r="K141" s="69" t="s">
        <v>55</v>
      </c>
      <c r="L141" s="17"/>
      <c r="M141" s="70"/>
      <c r="N141" s="71" t="s">
        <v>141</v>
      </c>
      <c r="O141" t="s">
        <v>108</v>
      </c>
      <c r="P141" s="72"/>
      <c r="Q141" s="27">
        <v>10140</v>
      </c>
      <c r="R141" s="71" t="s">
        <v>219</v>
      </c>
      <c r="S141" t="s">
        <v>104</v>
      </c>
      <c r="T141" t="s">
        <v>57</v>
      </c>
      <c r="U141" s="73" t="s">
        <v>127</v>
      </c>
      <c r="V141" s="74" t="str">
        <f t="shared" si="3"/>
        <v/>
      </c>
      <c r="W141" s="75">
        <f>ROW()</f>
        <v>141</v>
      </c>
    </row>
    <row r="142" spans="1:23" ht="24" customHeight="1" x14ac:dyDescent="0.65">
      <c r="A142" s="65" t="s">
        <v>298</v>
      </c>
      <c r="B142" s="68"/>
      <c r="C142" s="66"/>
      <c r="D142" s="67" t="s">
        <v>296</v>
      </c>
      <c r="E142" s="68"/>
      <c r="F142" s="66"/>
      <c r="G142" s="69"/>
      <c r="H142" s="68">
        <v>1</v>
      </c>
      <c r="I142" s="68"/>
      <c r="J142" s="91">
        <v>1</v>
      </c>
      <c r="K142" s="69" t="s">
        <v>55</v>
      </c>
      <c r="L142" s="17"/>
      <c r="M142" s="70"/>
      <c r="N142" s="71" t="s">
        <v>141</v>
      </c>
      <c r="O142" t="s">
        <v>108</v>
      </c>
      <c r="P142" s="72"/>
      <c r="Q142" s="27">
        <v>10141</v>
      </c>
      <c r="R142" s="71" t="s">
        <v>219</v>
      </c>
      <c r="S142" t="s">
        <v>104</v>
      </c>
      <c r="T142" t="s">
        <v>57</v>
      </c>
      <c r="U142" s="73" t="s">
        <v>127</v>
      </c>
      <c r="V142" s="74" t="str">
        <f t="shared" si="3"/>
        <v/>
      </c>
      <c r="W142" s="75">
        <f>ROW()</f>
        <v>142</v>
      </c>
    </row>
    <row r="143" spans="1:23" ht="24" customHeight="1" x14ac:dyDescent="0.7">
      <c r="A143" s="68"/>
      <c r="B143" s="68"/>
      <c r="C143" s="66"/>
      <c r="D143" s="67"/>
      <c r="E143" s="68"/>
      <c r="F143" s="66"/>
      <c r="G143" s="68"/>
      <c r="H143" s="68"/>
      <c r="I143" s="68"/>
      <c r="J143" s="91"/>
      <c r="K143" s="69"/>
      <c r="L143" s="17"/>
      <c r="M143" s="70"/>
      <c r="N143" s="71"/>
      <c r="P143" s="72"/>
      <c r="Q143" s="27">
        <v>10142</v>
      </c>
      <c r="R143" s="68"/>
      <c r="U143" s="73"/>
      <c r="V143" s="74" t="str">
        <f t="shared" si="3"/>
        <v/>
      </c>
      <c r="W143" s="75">
        <f>ROW()</f>
        <v>143</v>
      </c>
    </row>
    <row r="144" spans="1:23" ht="24" customHeight="1" x14ac:dyDescent="0.7">
      <c r="A144" s="77" t="s">
        <v>310</v>
      </c>
      <c r="B144" s="68"/>
      <c r="C144" s="66" t="s">
        <v>204</v>
      </c>
      <c r="D144" s="67" t="s">
        <v>317</v>
      </c>
      <c r="E144" s="68" t="s">
        <v>313</v>
      </c>
      <c r="F144" s="80" t="s">
        <v>312</v>
      </c>
      <c r="G144" s="69" t="s">
        <v>97</v>
      </c>
      <c r="H144" s="68" t="s">
        <v>193</v>
      </c>
      <c r="I144" s="68"/>
      <c r="J144" s="91">
        <v>1</v>
      </c>
      <c r="K144" s="69" t="s">
        <v>107</v>
      </c>
      <c r="L144" s="17"/>
      <c r="M144" s="70"/>
      <c r="N144" s="71" t="s">
        <v>141</v>
      </c>
      <c r="O144" t="s">
        <v>108</v>
      </c>
      <c r="P144" s="72"/>
      <c r="Q144" s="27">
        <v>10143</v>
      </c>
      <c r="R144" s="71" t="s">
        <v>219</v>
      </c>
      <c r="S144" t="s">
        <v>104</v>
      </c>
      <c r="T144" t="s">
        <v>57</v>
      </c>
      <c r="U144" s="73" t="s">
        <v>127</v>
      </c>
      <c r="V144" s="74" t="str">
        <f t="shared" si="3"/>
        <v/>
      </c>
      <c r="W144" s="75">
        <f>ROW()</f>
        <v>144</v>
      </c>
    </row>
    <row r="145" spans="1:23" ht="24" customHeight="1" x14ac:dyDescent="0.7">
      <c r="A145" s="64" t="s">
        <v>310</v>
      </c>
      <c r="B145" s="68"/>
      <c r="C145" s="66" t="s">
        <v>204</v>
      </c>
      <c r="D145" s="67" t="s">
        <v>311</v>
      </c>
      <c r="E145" s="68" t="s">
        <v>313</v>
      </c>
      <c r="F145" s="80" t="s">
        <v>312</v>
      </c>
      <c r="G145" s="69" t="s">
        <v>120</v>
      </c>
      <c r="H145" s="68" t="s">
        <v>642</v>
      </c>
      <c r="I145" s="68"/>
      <c r="J145" s="91">
        <v>3</v>
      </c>
      <c r="K145" s="69" t="s">
        <v>107</v>
      </c>
      <c r="L145" s="17"/>
      <c r="M145" s="70"/>
      <c r="N145" s="71" t="s">
        <v>141</v>
      </c>
      <c r="O145" t="s">
        <v>108</v>
      </c>
      <c r="P145" s="72"/>
      <c r="Q145" s="27">
        <v>10144</v>
      </c>
      <c r="R145" s="71" t="s">
        <v>219</v>
      </c>
      <c r="S145" t="s">
        <v>104</v>
      </c>
      <c r="T145" t="s">
        <v>57</v>
      </c>
      <c r="U145" s="73" t="s">
        <v>127</v>
      </c>
      <c r="V145" s="74" t="str">
        <f t="shared" si="3"/>
        <v/>
      </c>
      <c r="W145" s="75">
        <f>ROW()</f>
        <v>145</v>
      </c>
    </row>
    <row r="146" spans="1:23" ht="24" customHeight="1" x14ac:dyDescent="0.65">
      <c r="A146" s="65" t="s">
        <v>310</v>
      </c>
      <c r="B146" s="68"/>
      <c r="C146" s="66" t="s">
        <v>204</v>
      </c>
      <c r="D146" s="67" t="s">
        <v>315</v>
      </c>
      <c r="E146" s="68" t="s">
        <v>313</v>
      </c>
      <c r="F146" s="80" t="s">
        <v>316</v>
      </c>
      <c r="G146" s="69"/>
      <c r="H146" s="68"/>
      <c r="I146" s="68"/>
      <c r="J146" s="91"/>
      <c r="K146" s="69" t="s">
        <v>107</v>
      </c>
      <c r="L146" s="17"/>
      <c r="M146" s="70"/>
      <c r="N146" s="71" t="s">
        <v>142</v>
      </c>
      <c r="O146" t="s">
        <v>108</v>
      </c>
      <c r="P146" s="72"/>
      <c r="Q146" s="27">
        <v>10145</v>
      </c>
      <c r="R146" s="71" t="s">
        <v>219</v>
      </c>
      <c r="S146" t="s">
        <v>104</v>
      </c>
      <c r="T146" t="s">
        <v>57</v>
      </c>
      <c r="U146" s="73" t="s">
        <v>127</v>
      </c>
      <c r="V146" s="74" t="str">
        <f t="shared" si="3"/>
        <v/>
      </c>
      <c r="W146" s="75">
        <f>ROW()</f>
        <v>146</v>
      </c>
    </row>
    <row r="147" spans="1:23" ht="24" customHeight="1" x14ac:dyDescent="0.7">
      <c r="A147" s="68"/>
      <c r="B147" s="68"/>
      <c r="C147" s="66"/>
      <c r="D147" s="67"/>
      <c r="E147" s="68"/>
      <c r="F147" s="66"/>
      <c r="G147" s="69"/>
      <c r="H147" s="68"/>
      <c r="I147" s="68"/>
      <c r="J147" s="91"/>
      <c r="K147" s="69"/>
      <c r="L147" s="17"/>
      <c r="M147" s="70"/>
      <c r="N147" s="71"/>
      <c r="P147" s="72"/>
      <c r="Q147" s="27">
        <v>10146</v>
      </c>
      <c r="R147" s="71"/>
      <c r="U147" s="73"/>
      <c r="V147" s="74" t="str">
        <f t="shared" si="3"/>
        <v/>
      </c>
      <c r="W147" s="75">
        <f>ROW()</f>
        <v>147</v>
      </c>
    </row>
    <row r="148" spans="1:23" ht="24" customHeight="1" x14ac:dyDescent="0.65">
      <c r="A148" s="65" t="s">
        <v>324</v>
      </c>
      <c r="B148" s="68"/>
      <c r="C148" s="23" t="s">
        <v>304</v>
      </c>
      <c r="D148" s="67" t="s">
        <v>76</v>
      </c>
      <c r="E148" s="68"/>
      <c r="F148" s="66"/>
      <c r="G148" s="69" t="s">
        <v>97</v>
      </c>
      <c r="H148" s="68"/>
      <c r="I148" s="68"/>
      <c r="J148" s="91"/>
      <c r="K148" s="69" t="s">
        <v>52</v>
      </c>
      <c r="L148" s="17"/>
      <c r="M148" s="70"/>
      <c r="N148" s="71" t="s">
        <v>142</v>
      </c>
      <c r="O148" t="s">
        <v>108</v>
      </c>
      <c r="P148" s="72"/>
      <c r="Q148" s="27">
        <v>10147</v>
      </c>
      <c r="R148" s="71" t="s">
        <v>219</v>
      </c>
      <c r="S148" t="s">
        <v>104</v>
      </c>
      <c r="T148" t="s">
        <v>57</v>
      </c>
      <c r="U148" s="73" t="s">
        <v>127</v>
      </c>
      <c r="V148" s="74" t="str">
        <f t="shared" si="3"/>
        <v/>
      </c>
      <c r="W148" s="75">
        <f>ROW()</f>
        <v>148</v>
      </c>
    </row>
    <row r="149" spans="1:23" ht="24" customHeight="1" x14ac:dyDescent="0.65">
      <c r="A149" s="65" t="s">
        <v>324</v>
      </c>
      <c r="B149" s="68"/>
      <c r="C149" s="23" t="s">
        <v>305</v>
      </c>
      <c r="D149" s="67" t="s">
        <v>76</v>
      </c>
      <c r="E149" s="68"/>
      <c r="F149" s="66"/>
      <c r="G149" s="69" t="s">
        <v>120</v>
      </c>
      <c r="H149" s="68"/>
      <c r="I149" s="68"/>
      <c r="J149" s="91"/>
      <c r="K149" s="69" t="s">
        <v>52</v>
      </c>
      <c r="L149" s="17"/>
      <c r="M149" s="70"/>
      <c r="N149" s="71" t="s">
        <v>142</v>
      </c>
      <c r="O149" t="s">
        <v>108</v>
      </c>
      <c r="P149" s="72"/>
      <c r="Q149" s="27">
        <v>10148</v>
      </c>
      <c r="R149" s="71" t="s">
        <v>219</v>
      </c>
      <c r="S149" t="s">
        <v>104</v>
      </c>
      <c r="T149" t="s">
        <v>57</v>
      </c>
      <c r="U149" s="73" t="s">
        <v>127</v>
      </c>
      <c r="V149" s="74" t="str">
        <f t="shared" si="3"/>
        <v/>
      </c>
      <c r="W149" s="75">
        <f>ROW()</f>
        <v>149</v>
      </c>
    </row>
    <row r="150" spans="1:23" ht="24" customHeight="1" x14ac:dyDescent="0.65">
      <c r="A150" s="65" t="s">
        <v>325</v>
      </c>
      <c r="B150" s="68"/>
      <c r="C150" s="23"/>
      <c r="D150" s="67" t="s">
        <v>322</v>
      </c>
      <c r="E150" s="68"/>
      <c r="F150" s="66"/>
      <c r="G150" s="69"/>
      <c r="H150" s="68"/>
      <c r="I150" s="68"/>
      <c r="J150" s="91"/>
      <c r="K150" s="69" t="s">
        <v>52</v>
      </c>
      <c r="L150" s="17"/>
      <c r="M150" s="70"/>
      <c r="N150" s="71" t="s">
        <v>141</v>
      </c>
      <c r="O150" t="s">
        <v>17</v>
      </c>
      <c r="P150" s="72"/>
      <c r="Q150" s="27">
        <v>10149</v>
      </c>
      <c r="R150" s="71" t="s">
        <v>219</v>
      </c>
      <c r="S150" t="s">
        <v>104</v>
      </c>
      <c r="T150" t="s">
        <v>57</v>
      </c>
      <c r="U150" s="73" t="s">
        <v>127</v>
      </c>
      <c r="V150" s="74" t="str">
        <f t="shared" si="3"/>
        <v/>
      </c>
      <c r="W150" s="75">
        <f>ROW()</f>
        <v>150</v>
      </c>
    </row>
    <row r="151" spans="1:23" ht="24" customHeight="1" x14ac:dyDescent="0.65">
      <c r="A151" s="65" t="s">
        <v>326</v>
      </c>
      <c r="B151" s="68"/>
      <c r="C151" s="23"/>
      <c r="D151" s="67" t="s">
        <v>323</v>
      </c>
      <c r="E151" s="68"/>
      <c r="F151" s="66"/>
      <c r="G151" s="69"/>
      <c r="H151" s="68"/>
      <c r="I151" s="68"/>
      <c r="J151" s="91"/>
      <c r="K151" s="69" t="s">
        <v>52</v>
      </c>
      <c r="L151" s="17"/>
      <c r="M151" s="70"/>
      <c r="N151" s="71" t="s">
        <v>141</v>
      </c>
      <c r="O151" t="s">
        <v>17</v>
      </c>
      <c r="P151" s="72"/>
      <c r="Q151" s="27">
        <v>10150</v>
      </c>
      <c r="R151" s="71" t="s">
        <v>219</v>
      </c>
      <c r="S151" t="s">
        <v>104</v>
      </c>
      <c r="T151" t="s">
        <v>57</v>
      </c>
      <c r="U151" s="73" t="s">
        <v>127</v>
      </c>
      <c r="V151" s="74" t="str">
        <f t="shared" si="3"/>
        <v/>
      </c>
      <c r="W151" s="75">
        <f>ROW()</f>
        <v>151</v>
      </c>
    </row>
    <row r="152" spans="1:23" ht="24" customHeight="1" x14ac:dyDescent="0.65">
      <c r="A152" s="65" t="s">
        <v>320</v>
      </c>
      <c r="B152" s="68"/>
      <c r="C152" s="23"/>
      <c r="D152" s="67" t="s">
        <v>321</v>
      </c>
      <c r="E152" s="68"/>
      <c r="F152" s="66"/>
      <c r="G152" s="69"/>
      <c r="H152" s="68"/>
      <c r="I152" s="68"/>
      <c r="J152" s="91"/>
      <c r="K152" s="69" t="s">
        <v>52</v>
      </c>
      <c r="L152" s="17"/>
      <c r="M152" s="70"/>
      <c r="N152" s="71" t="s">
        <v>142</v>
      </c>
      <c r="O152" t="s">
        <v>17</v>
      </c>
      <c r="P152" s="72"/>
      <c r="Q152" s="27">
        <v>10151</v>
      </c>
      <c r="R152" s="71" t="s">
        <v>219</v>
      </c>
      <c r="S152" t="s">
        <v>104</v>
      </c>
      <c r="T152" t="s">
        <v>57</v>
      </c>
      <c r="U152" s="73" t="s">
        <v>127</v>
      </c>
      <c r="V152" s="74" t="str">
        <f t="shared" si="3"/>
        <v/>
      </c>
      <c r="W152" s="75">
        <f>ROW()</f>
        <v>152</v>
      </c>
    </row>
    <row r="153" spans="1:23" ht="24" customHeight="1" x14ac:dyDescent="0.65">
      <c r="A153" s="79" t="s">
        <v>152</v>
      </c>
      <c r="B153" s="68"/>
      <c r="C153" s="66"/>
      <c r="D153" s="67" t="s">
        <v>194</v>
      </c>
      <c r="E153" s="68"/>
      <c r="F153" s="66"/>
      <c r="G153" s="68"/>
      <c r="H153" s="68"/>
      <c r="I153" s="68"/>
      <c r="J153" s="91"/>
      <c r="K153" s="69" t="s">
        <v>52</v>
      </c>
      <c r="L153" s="17"/>
      <c r="M153" s="70"/>
      <c r="N153" s="71" t="s">
        <v>142</v>
      </c>
      <c r="P153" s="72"/>
      <c r="Q153" s="27">
        <v>10152</v>
      </c>
      <c r="R153" s="71" t="s">
        <v>219</v>
      </c>
      <c r="S153" t="s">
        <v>104</v>
      </c>
      <c r="T153" t="s">
        <v>57</v>
      </c>
      <c r="U153" s="73" t="s">
        <v>127</v>
      </c>
      <c r="V153" s="74" t="str">
        <f t="shared" si="3"/>
        <v/>
      </c>
      <c r="W153" s="75">
        <f>ROW()</f>
        <v>153</v>
      </c>
    </row>
    <row r="154" spans="1:23" ht="24" customHeight="1" x14ac:dyDescent="0.65">
      <c r="A154" s="65"/>
      <c r="B154" s="68"/>
      <c r="C154" s="66"/>
      <c r="D154" s="67"/>
      <c r="E154" s="68"/>
      <c r="F154" s="66"/>
      <c r="G154" s="69"/>
      <c r="H154" s="68"/>
      <c r="I154" s="68"/>
      <c r="J154" s="91"/>
      <c r="K154" s="69"/>
      <c r="L154" s="17"/>
      <c r="M154" s="70"/>
      <c r="N154" s="71"/>
      <c r="P154" s="72"/>
      <c r="Q154" s="27">
        <v>10153</v>
      </c>
      <c r="R154" s="71"/>
      <c r="U154" s="73"/>
      <c r="V154" s="74" t="str">
        <f t="shared" si="3"/>
        <v/>
      </c>
      <c r="W154" s="75">
        <f>ROW()</f>
        <v>154</v>
      </c>
    </row>
    <row r="155" spans="1:23" ht="24" customHeight="1" x14ac:dyDescent="0.7">
      <c r="A155" s="77" t="s">
        <v>330</v>
      </c>
      <c r="B155" s="68"/>
      <c r="C155" s="66" t="s">
        <v>306</v>
      </c>
      <c r="D155" s="67" t="s">
        <v>333</v>
      </c>
      <c r="E155" s="68" t="s">
        <v>331</v>
      </c>
      <c r="F155" s="80" t="s">
        <v>332</v>
      </c>
      <c r="G155" s="69"/>
      <c r="H155" s="68">
        <v>1</v>
      </c>
      <c r="I155" s="68"/>
      <c r="J155" s="91">
        <v>1</v>
      </c>
      <c r="K155" s="69" t="s">
        <v>353</v>
      </c>
      <c r="L155" s="17"/>
      <c r="M155" s="70"/>
      <c r="N155" s="71" t="s">
        <v>141</v>
      </c>
      <c r="O155" t="s">
        <v>108</v>
      </c>
      <c r="P155" s="72"/>
      <c r="Q155" s="27">
        <v>10154</v>
      </c>
      <c r="R155" s="71" t="s">
        <v>219</v>
      </c>
      <c r="S155" t="s">
        <v>104</v>
      </c>
      <c r="T155" t="s">
        <v>57</v>
      </c>
      <c r="U155" s="73" t="s">
        <v>127</v>
      </c>
      <c r="V155" s="74" t="str">
        <f t="shared" si="3"/>
        <v/>
      </c>
      <c r="W155" s="75">
        <f>ROW()</f>
        <v>155</v>
      </c>
    </row>
    <row r="156" spans="1:23" ht="24" customHeight="1" x14ac:dyDescent="0.7">
      <c r="A156" s="64" t="s">
        <v>330</v>
      </c>
      <c r="B156" s="68"/>
      <c r="C156" s="66" t="s">
        <v>306</v>
      </c>
      <c r="D156" s="67" t="s">
        <v>208</v>
      </c>
      <c r="E156" s="68" t="s">
        <v>334</v>
      </c>
      <c r="F156" s="80" t="s">
        <v>332</v>
      </c>
      <c r="G156" s="69"/>
      <c r="H156" s="68"/>
      <c r="I156" s="68"/>
      <c r="J156" s="91"/>
      <c r="K156" s="69" t="s">
        <v>353</v>
      </c>
      <c r="L156" s="17"/>
      <c r="M156" s="70"/>
      <c r="N156" s="71" t="s">
        <v>142</v>
      </c>
      <c r="O156" t="s">
        <v>108</v>
      </c>
      <c r="P156" s="72"/>
      <c r="Q156" s="27">
        <v>10155</v>
      </c>
      <c r="R156" s="71" t="s">
        <v>219</v>
      </c>
      <c r="S156" t="s">
        <v>104</v>
      </c>
      <c r="T156" t="s">
        <v>57</v>
      </c>
      <c r="U156" s="73" t="s">
        <v>127</v>
      </c>
      <c r="V156" s="74" t="str">
        <f t="shared" si="3"/>
        <v/>
      </c>
      <c r="W156" s="75">
        <f>ROW()</f>
        <v>156</v>
      </c>
    </row>
    <row r="157" spans="1:23" ht="24" customHeight="1" x14ac:dyDescent="0.7">
      <c r="A157" s="77" t="s">
        <v>338</v>
      </c>
      <c r="B157" s="68"/>
      <c r="C157" s="66"/>
      <c r="D157" s="67" t="s">
        <v>335</v>
      </c>
      <c r="E157" s="68" t="s">
        <v>337</v>
      </c>
      <c r="F157" s="80" t="s">
        <v>336</v>
      </c>
      <c r="G157" s="69"/>
      <c r="H157" s="68"/>
      <c r="I157" s="68"/>
      <c r="J157" s="91"/>
      <c r="K157" s="69" t="s">
        <v>353</v>
      </c>
      <c r="L157" s="17"/>
      <c r="M157" s="70"/>
      <c r="N157" s="71" t="s">
        <v>142</v>
      </c>
      <c r="O157" t="s">
        <v>17</v>
      </c>
      <c r="P157" s="72"/>
      <c r="Q157" s="27">
        <v>10156</v>
      </c>
      <c r="R157" s="71" t="s">
        <v>219</v>
      </c>
      <c r="S157" t="s">
        <v>104</v>
      </c>
      <c r="T157" t="s">
        <v>57</v>
      </c>
      <c r="U157" s="73" t="s">
        <v>127</v>
      </c>
      <c r="V157" s="74" t="str">
        <f t="shared" si="3"/>
        <v/>
      </c>
      <c r="W157" s="75">
        <f>ROW()</f>
        <v>157</v>
      </c>
    </row>
    <row r="158" spans="1:23" ht="24" customHeight="1" x14ac:dyDescent="0.7">
      <c r="A158" s="68"/>
      <c r="B158" s="68"/>
      <c r="C158" s="66"/>
      <c r="D158" s="67"/>
      <c r="E158" s="68"/>
      <c r="F158" s="66"/>
      <c r="G158" s="69"/>
      <c r="H158" s="68"/>
      <c r="I158" s="68"/>
      <c r="J158" s="91"/>
      <c r="K158" s="69"/>
      <c r="L158" s="17"/>
      <c r="M158" s="70"/>
      <c r="N158" s="71"/>
      <c r="P158" s="72"/>
      <c r="Q158" s="27">
        <v>10157</v>
      </c>
      <c r="R158" s="71"/>
      <c r="U158" s="73"/>
      <c r="V158" s="74" t="str">
        <f t="shared" si="3"/>
        <v/>
      </c>
      <c r="W158" s="75">
        <f>ROW()</f>
        <v>158</v>
      </c>
    </row>
    <row r="159" spans="1:23" ht="24" customHeight="1" x14ac:dyDescent="0.7">
      <c r="A159" s="68" t="s">
        <v>197</v>
      </c>
      <c r="B159" s="68"/>
      <c r="C159" s="66"/>
      <c r="D159" s="67" t="s">
        <v>209</v>
      </c>
      <c r="E159" s="68"/>
      <c r="F159" s="66"/>
      <c r="G159" s="69"/>
      <c r="H159" s="68">
        <v>1</v>
      </c>
      <c r="I159" s="68"/>
      <c r="J159" s="91">
        <v>1</v>
      </c>
      <c r="K159" s="69" t="s">
        <v>102</v>
      </c>
      <c r="L159" s="17"/>
      <c r="M159" s="70"/>
      <c r="N159" s="71" t="s">
        <v>141</v>
      </c>
      <c r="O159" t="s">
        <v>108</v>
      </c>
      <c r="P159" s="72"/>
      <c r="Q159" s="27">
        <v>10158</v>
      </c>
      <c r="R159" s="71" t="s">
        <v>219</v>
      </c>
      <c r="S159" t="s">
        <v>216</v>
      </c>
      <c r="U159" s="73" t="s">
        <v>217</v>
      </c>
      <c r="V159" s="74" t="str">
        <f t="shared" si="3"/>
        <v/>
      </c>
      <c r="W159" s="75">
        <f>ROW()</f>
        <v>159</v>
      </c>
    </row>
    <row r="160" spans="1:23" ht="24" customHeight="1" x14ac:dyDescent="0.7">
      <c r="A160" s="68" t="s">
        <v>198</v>
      </c>
      <c r="B160" s="68"/>
      <c r="C160" s="66"/>
      <c r="D160" s="67" t="s">
        <v>210</v>
      </c>
      <c r="E160" s="68"/>
      <c r="F160" s="66"/>
      <c r="G160" s="69"/>
      <c r="H160" s="68">
        <v>2</v>
      </c>
      <c r="I160" s="68">
        <v>5</v>
      </c>
      <c r="J160" s="91" t="s">
        <v>680</v>
      </c>
      <c r="K160" s="69" t="s">
        <v>55</v>
      </c>
      <c r="L160" s="17"/>
      <c r="M160" s="70"/>
      <c r="N160" s="71" t="s">
        <v>141</v>
      </c>
      <c r="O160" t="s">
        <v>17</v>
      </c>
      <c r="P160" s="72"/>
      <c r="Q160" s="27">
        <v>10159</v>
      </c>
      <c r="R160" s="71" t="s">
        <v>219</v>
      </c>
      <c r="S160" t="s">
        <v>216</v>
      </c>
      <c r="U160" s="73" t="s">
        <v>217</v>
      </c>
      <c r="V160" s="74" t="str">
        <f t="shared" si="3"/>
        <v/>
      </c>
      <c r="W160" s="75">
        <f>ROW()</f>
        <v>160</v>
      </c>
    </row>
    <row r="161" spans="1:23" ht="24" customHeight="1" x14ac:dyDescent="0.7">
      <c r="A161" s="68" t="s">
        <v>199</v>
      </c>
      <c r="B161" s="68"/>
      <c r="C161" s="66"/>
      <c r="D161" s="67" t="s">
        <v>211</v>
      </c>
      <c r="E161" s="68"/>
      <c r="F161" s="66"/>
      <c r="G161" s="69"/>
      <c r="H161" s="68"/>
      <c r="I161" s="68"/>
      <c r="J161" s="91"/>
      <c r="K161" s="69" t="s">
        <v>52</v>
      </c>
      <c r="L161" s="17"/>
      <c r="M161" s="70"/>
      <c r="N161" s="71" t="s">
        <v>142</v>
      </c>
      <c r="O161" t="s">
        <v>17</v>
      </c>
      <c r="P161" s="72"/>
      <c r="Q161" s="27">
        <v>10160</v>
      </c>
      <c r="R161" s="71" t="s">
        <v>219</v>
      </c>
      <c r="S161" t="s">
        <v>216</v>
      </c>
      <c r="U161" s="73" t="s">
        <v>217</v>
      </c>
      <c r="V161" s="74" t="str">
        <f t="shared" si="3"/>
        <v/>
      </c>
      <c r="W161" s="75">
        <f>ROW()</f>
        <v>161</v>
      </c>
    </row>
    <row r="162" spans="1:23" ht="24" customHeight="1" x14ac:dyDescent="0.7">
      <c r="A162" s="68"/>
      <c r="B162" s="68"/>
      <c r="C162" s="66"/>
      <c r="D162" s="67"/>
      <c r="E162" s="68"/>
      <c r="F162" s="66"/>
      <c r="G162" s="69"/>
      <c r="H162" s="68"/>
      <c r="I162" s="68"/>
      <c r="J162" s="91"/>
      <c r="K162" s="69"/>
      <c r="L162" s="17"/>
      <c r="M162" s="70"/>
      <c r="N162" s="71"/>
      <c r="P162" s="72"/>
      <c r="Q162" s="27">
        <v>10161</v>
      </c>
      <c r="R162" s="71"/>
      <c r="U162" s="73"/>
      <c r="V162" s="74" t="str">
        <f t="shared" si="3"/>
        <v/>
      </c>
      <c r="W162" s="75">
        <f>ROW()</f>
        <v>162</v>
      </c>
    </row>
    <row r="163" spans="1:23" ht="24" customHeight="1" x14ac:dyDescent="0.65">
      <c r="A163" s="79" t="s">
        <v>341</v>
      </c>
      <c r="B163" s="68"/>
      <c r="C163" s="66"/>
      <c r="D163" s="67" t="s">
        <v>212</v>
      </c>
      <c r="E163" s="80" t="s">
        <v>307</v>
      </c>
      <c r="F163" s="66" t="s">
        <v>339</v>
      </c>
      <c r="G163" s="69" t="s">
        <v>97</v>
      </c>
      <c r="H163" s="68" t="s">
        <v>648</v>
      </c>
      <c r="I163" s="68"/>
      <c r="J163" s="91"/>
      <c r="K163" s="69" t="s">
        <v>164</v>
      </c>
      <c r="L163" s="17"/>
      <c r="M163" s="70"/>
      <c r="N163" s="71" t="s">
        <v>141</v>
      </c>
      <c r="O163" t="s">
        <v>108</v>
      </c>
      <c r="P163" s="72"/>
      <c r="Q163" s="27">
        <v>10162</v>
      </c>
      <c r="R163" s="71" t="s">
        <v>219</v>
      </c>
      <c r="S163" t="s">
        <v>104</v>
      </c>
      <c r="T163" t="s">
        <v>57</v>
      </c>
      <c r="U163" s="73" t="s">
        <v>127</v>
      </c>
      <c r="V163" s="74" t="str">
        <f t="shared" si="3"/>
        <v/>
      </c>
      <c r="W163" s="75">
        <f>ROW()</f>
        <v>163</v>
      </c>
    </row>
    <row r="164" spans="1:23" ht="24" customHeight="1" x14ac:dyDescent="0.65">
      <c r="A164" s="65" t="s">
        <v>342</v>
      </c>
      <c r="B164" s="68"/>
      <c r="C164" s="66"/>
      <c r="D164" s="67" t="s">
        <v>212</v>
      </c>
      <c r="E164" s="80" t="s">
        <v>308</v>
      </c>
      <c r="F164" s="66" t="s">
        <v>339</v>
      </c>
      <c r="G164" s="69" t="s">
        <v>120</v>
      </c>
      <c r="H164" s="68" t="s">
        <v>649</v>
      </c>
      <c r="I164" s="68"/>
      <c r="J164" s="91"/>
      <c r="K164" s="69" t="s">
        <v>164</v>
      </c>
      <c r="L164" s="17"/>
      <c r="M164" s="70"/>
      <c r="N164" s="71" t="s">
        <v>141</v>
      </c>
      <c r="O164" t="s">
        <v>108</v>
      </c>
      <c r="P164" s="72"/>
      <c r="Q164" s="27">
        <v>10163</v>
      </c>
      <c r="R164" s="71" t="s">
        <v>219</v>
      </c>
      <c r="S164" t="s">
        <v>104</v>
      </c>
      <c r="T164" t="s">
        <v>57</v>
      </c>
      <c r="U164" s="73" t="s">
        <v>127</v>
      </c>
      <c r="V164" s="74" t="str">
        <f t="shared" si="3"/>
        <v/>
      </c>
      <c r="W164" s="75">
        <f>ROW()</f>
        <v>164</v>
      </c>
    </row>
    <row r="165" spans="1:23" ht="24" customHeight="1" x14ac:dyDescent="0.65">
      <c r="A165" s="65" t="s">
        <v>343</v>
      </c>
      <c r="B165" s="68"/>
      <c r="C165" s="66"/>
      <c r="D165" s="67" t="s">
        <v>213</v>
      </c>
      <c r="E165" s="80" t="s">
        <v>308</v>
      </c>
      <c r="F165" s="66" t="s">
        <v>647</v>
      </c>
      <c r="G165" s="69" t="s">
        <v>97</v>
      </c>
      <c r="H165" s="68" t="s">
        <v>650</v>
      </c>
      <c r="I165" s="68" t="s">
        <v>652</v>
      </c>
      <c r="J165" s="91"/>
      <c r="K165" s="69" t="s">
        <v>164</v>
      </c>
      <c r="L165" s="17"/>
      <c r="M165" s="70"/>
      <c r="N165" s="71" t="s">
        <v>141</v>
      </c>
      <c r="O165" t="s">
        <v>108</v>
      </c>
      <c r="P165" s="72"/>
      <c r="Q165" s="27">
        <v>10164</v>
      </c>
      <c r="R165" s="71" t="s">
        <v>219</v>
      </c>
      <c r="S165" t="s">
        <v>104</v>
      </c>
      <c r="T165" t="s">
        <v>57</v>
      </c>
      <c r="U165" s="73" t="s">
        <v>127</v>
      </c>
      <c r="V165" s="74" t="str">
        <f t="shared" si="3"/>
        <v/>
      </c>
      <c r="W165" s="75">
        <f>ROW()</f>
        <v>165</v>
      </c>
    </row>
    <row r="166" spans="1:23" ht="24" customHeight="1" x14ac:dyDescent="0.65">
      <c r="A166" s="65" t="s">
        <v>344</v>
      </c>
      <c r="B166" s="68"/>
      <c r="C166" s="66"/>
      <c r="D166" s="67" t="s">
        <v>213</v>
      </c>
      <c r="E166" s="80" t="s">
        <v>308</v>
      </c>
      <c r="F166" s="66" t="s">
        <v>647</v>
      </c>
      <c r="G166" s="69" t="s">
        <v>120</v>
      </c>
      <c r="H166" s="68" t="s">
        <v>651</v>
      </c>
      <c r="I166" s="68"/>
      <c r="J166" s="91"/>
      <c r="K166" s="69" t="s">
        <v>164</v>
      </c>
      <c r="L166" s="17"/>
      <c r="M166" s="70"/>
      <c r="N166" s="71" t="s">
        <v>141</v>
      </c>
      <c r="O166" t="s">
        <v>108</v>
      </c>
      <c r="P166" s="72"/>
      <c r="Q166" s="27">
        <v>10165</v>
      </c>
      <c r="R166" s="71" t="s">
        <v>219</v>
      </c>
      <c r="S166" t="s">
        <v>104</v>
      </c>
      <c r="T166" t="s">
        <v>57</v>
      </c>
      <c r="U166" s="73" t="s">
        <v>127</v>
      </c>
      <c r="V166" s="74" t="str">
        <f t="shared" si="3"/>
        <v/>
      </c>
      <c r="W166" s="75">
        <f>ROW()</f>
        <v>166</v>
      </c>
    </row>
    <row r="167" spans="1:23" ht="24" customHeight="1" x14ac:dyDescent="0.65">
      <c r="A167" s="65" t="s">
        <v>345</v>
      </c>
      <c r="B167" s="68"/>
      <c r="C167" s="66"/>
      <c r="D167" s="67" t="s">
        <v>214</v>
      </c>
      <c r="E167" s="80" t="s">
        <v>308</v>
      </c>
      <c r="F167" s="66" t="s">
        <v>340</v>
      </c>
      <c r="G167" s="69"/>
      <c r="H167" s="68"/>
      <c r="I167" s="68"/>
      <c r="J167" s="91"/>
      <c r="K167" s="69" t="s">
        <v>164</v>
      </c>
      <c r="L167" s="17"/>
      <c r="M167" s="70"/>
      <c r="N167" s="71" t="s">
        <v>142</v>
      </c>
      <c r="O167" t="s">
        <v>108</v>
      </c>
      <c r="P167" s="72"/>
      <c r="Q167" s="27">
        <v>10166</v>
      </c>
      <c r="R167" s="71" t="s">
        <v>219</v>
      </c>
      <c r="S167" t="s">
        <v>104</v>
      </c>
      <c r="T167" t="s">
        <v>57</v>
      </c>
      <c r="U167" s="73" t="s">
        <v>127</v>
      </c>
      <c r="V167" s="74" t="str">
        <f t="shared" si="3"/>
        <v/>
      </c>
      <c r="W167" s="75">
        <f>ROW()</f>
        <v>167</v>
      </c>
    </row>
    <row r="168" spans="1:23" ht="24" customHeight="1" x14ac:dyDescent="0.65">
      <c r="A168" s="65"/>
      <c r="B168" s="68"/>
      <c r="C168" s="66"/>
      <c r="D168" s="67"/>
      <c r="E168" s="68"/>
      <c r="F168" s="66"/>
      <c r="G168" s="69"/>
      <c r="H168" s="68"/>
      <c r="I168" s="68"/>
      <c r="J168" s="91"/>
      <c r="K168" s="69"/>
      <c r="L168" s="17"/>
      <c r="M168" s="70"/>
      <c r="N168" s="71"/>
      <c r="P168" s="72"/>
      <c r="Q168" s="27">
        <v>10167</v>
      </c>
      <c r="R168" s="71"/>
      <c r="U168" s="73"/>
      <c r="V168" s="74" t="str">
        <f t="shared" si="3"/>
        <v/>
      </c>
      <c r="W168" s="75">
        <f>ROW()</f>
        <v>168</v>
      </c>
    </row>
    <row r="169" spans="1:23" ht="24" customHeight="1" x14ac:dyDescent="0.7">
      <c r="A169" s="64" t="s">
        <v>348</v>
      </c>
      <c r="B169" s="68"/>
      <c r="C169" s="66" t="s">
        <v>309</v>
      </c>
      <c r="D169" s="67" t="s">
        <v>356</v>
      </c>
      <c r="E169" s="71" t="s">
        <v>347</v>
      </c>
      <c r="F169" s="66" t="s">
        <v>349</v>
      </c>
      <c r="G169" s="69"/>
      <c r="H169" s="68">
        <v>1</v>
      </c>
      <c r="I169" s="68"/>
      <c r="J169" s="91"/>
      <c r="K169" s="69" t="s">
        <v>52</v>
      </c>
      <c r="L169" s="17"/>
      <c r="M169" s="70"/>
      <c r="N169" s="71" t="s">
        <v>141</v>
      </c>
      <c r="O169" t="s">
        <v>108</v>
      </c>
      <c r="P169" s="72"/>
      <c r="Q169" s="27">
        <v>10168</v>
      </c>
      <c r="R169" s="71" t="s">
        <v>219</v>
      </c>
      <c r="S169" t="s">
        <v>104</v>
      </c>
      <c r="T169" t="s">
        <v>57</v>
      </c>
      <c r="U169" s="73" t="s">
        <v>127</v>
      </c>
      <c r="V169" s="74" t="str">
        <f t="shared" si="3"/>
        <v/>
      </c>
      <c r="W169" s="75">
        <f>ROW()</f>
        <v>169</v>
      </c>
    </row>
    <row r="170" spans="1:23" ht="24" customHeight="1" x14ac:dyDescent="0.7">
      <c r="A170" s="77" t="s">
        <v>354</v>
      </c>
      <c r="B170" s="68"/>
      <c r="C170" s="66"/>
      <c r="D170" s="67" t="s">
        <v>351</v>
      </c>
      <c r="E170" s="68" t="s">
        <v>350</v>
      </c>
      <c r="F170" s="66" t="s">
        <v>352</v>
      </c>
      <c r="G170" s="69"/>
      <c r="H170" s="68">
        <v>1</v>
      </c>
      <c r="I170" s="68"/>
      <c r="J170" s="91"/>
      <c r="K170" s="69" t="s">
        <v>55</v>
      </c>
      <c r="L170" s="17"/>
      <c r="M170" s="70"/>
      <c r="N170" s="71" t="s">
        <v>141</v>
      </c>
      <c r="O170" t="s">
        <v>108</v>
      </c>
      <c r="P170" s="72"/>
      <c r="Q170" s="27">
        <v>10169</v>
      </c>
      <c r="R170" s="71" t="s">
        <v>219</v>
      </c>
      <c r="S170" t="s">
        <v>104</v>
      </c>
      <c r="T170" t="s">
        <v>57</v>
      </c>
      <c r="U170" s="73" t="s">
        <v>127</v>
      </c>
      <c r="V170" s="74" t="str">
        <f t="shared" si="3"/>
        <v/>
      </c>
      <c r="W170" s="75">
        <f>ROW()</f>
        <v>170</v>
      </c>
    </row>
    <row r="171" spans="1:23" ht="24" customHeight="1" x14ac:dyDescent="0.7">
      <c r="A171" s="68"/>
      <c r="B171" s="68"/>
      <c r="C171" s="66"/>
      <c r="D171" s="67"/>
      <c r="E171" s="68"/>
      <c r="F171" s="66"/>
      <c r="G171" s="69"/>
      <c r="H171" s="68"/>
      <c r="I171" s="68"/>
      <c r="J171" s="91"/>
      <c r="K171" s="69"/>
      <c r="L171" s="17"/>
      <c r="M171" s="70"/>
      <c r="N171" s="71"/>
      <c r="P171" s="72"/>
      <c r="Q171" s="27">
        <v>10170</v>
      </c>
      <c r="R171" s="71"/>
      <c r="U171" s="73"/>
      <c r="V171" s="74" t="str">
        <f t="shared" si="3"/>
        <v/>
      </c>
      <c r="W171" s="75">
        <f>ROW()</f>
        <v>171</v>
      </c>
    </row>
    <row r="172" spans="1:23" ht="24" customHeight="1" x14ac:dyDescent="0.7">
      <c r="A172" s="68" t="s">
        <v>200</v>
      </c>
      <c r="B172" s="68"/>
      <c r="C172" s="66"/>
      <c r="D172" s="67"/>
      <c r="E172" s="68"/>
      <c r="F172" s="66"/>
      <c r="G172" s="69"/>
      <c r="H172" s="68">
        <v>1</v>
      </c>
      <c r="I172" s="68">
        <v>26</v>
      </c>
      <c r="J172" s="91" t="s">
        <v>680</v>
      </c>
      <c r="K172" s="69" t="s">
        <v>54</v>
      </c>
      <c r="L172" s="17"/>
      <c r="M172" s="70"/>
      <c r="N172" s="71" t="s">
        <v>141</v>
      </c>
      <c r="P172" s="72"/>
      <c r="Q172" s="27">
        <v>10171</v>
      </c>
      <c r="R172" s="71" t="s">
        <v>219</v>
      </c>
      <c r="S172" t="s">
        <v>63</v>
      </c>
      <c r="U172" s="73" t="s">
        <v>129</v>
      </c>
      <c r="V172" s="74" t="str">
        <f t="shared" si="3"/>
        <v/>
      </c>
      <c r="W172" s="75">
        <f>ROW()</f>
        <v>172</v>
      </c>
    </row>
    <row r="173" spans="1:23" ht="24" customHeight="1" x14ac:dyDescent="0.7">
      <c r="A173" s="68" t="s">
        <v>368</v>
      </c>
      <c r="B173" s="68"/>
      <c r="C173" s="66"/>
      <c r="D173" s="67"/>
      <c r="E173" s="68"/>
      <c r="F173" s="66"/>
      <c r="G173" s="69"/>
      <c r="H173" s="68">
        <v>1</v>
      </c>
      <c r="I173" s="68">
        <v>5</v>
      </c>
      <c r="J173" s="91" t="s">
        <v>680</v>
      </c>
      <c r="K173" s="69" t="s">
        <v>55</v>
      </c>
      <c r="L173" s="17"/>
      <c r="M173" s="70"/>
      <c r="N173" s="71" t="s">
        <v>141</v>
      </c>
      <c r="P173" s="72"/>
      <c r="Q173" s="27">
        <v>10172</v>
      </c>
      <c r="R173" s="71" t="s">
        <v>219</v>
      </c>
      <c r="S173" t="s">
        <v>63</v>
      </c>
      <c r="U173" s="73" t="s">
        <v>129</v>
      </c>
      <c r="V173" s="74" t="str">
        <f t="shared" si="3"/>
        <v/>
      </c>
      <c r="W173" s="75">
        <f>ROW()</f>
        <v>173</v>
      </c>
    </row>
    <row r="174" spans="1:23" ht="24" customHeight="1" x14ac:dyDescent="0.7">
      <c r="A174" s="68" t="s">
        <v>201</v>
      </c>
      <c r="B174" s="68"/>
      <c r="C174" s="66"/>
      <c r="D174" s="67" t="s">
        <v>366</v>
      </c>
      <c r="E174" s="68"/>
      <c r="F174" s="66"/>
      <c r="G174" s="69"/>
      <c r="H174" s="68">
        <v>1</v>
      </c>
      <c r="I174" s="68"/>
      <c r="J174" s="91">
        <v>1</v>
      </c>
      <c r="K174" s="69" t="s">
        <v>55</v>
      </c>
      <c r="L174" s="17"/>
      <c r="M174" s="70"/>
      <c r="N174" s="71" t="s">
        <v>141</v>
      </c>
      <c r="P174" s="72"/>
      <c r="Q174" s="27">
        <v>10173</v>
      </c>
      <c r="R174" s="71" t="s">
        <v>219</v>
      </c>
      <c r="S174" t="s">
        <v>63</v>
      </c>
      <c r="U174" s="73" t="s">
        <v>129</v>
      </c>
      <c r="V174" s="74" t="str">
        <f t="shared" si="3"/>
        <v/>
      </c>
      <c r="W174" s="75">
        <f>ROW()</f>
        <v>174</v>
      </c>
    </row>
    <row r="175" spans="1:23" ht="24" customHeight="1" x14ac:dyDescent="0.7">
      <c r="A175" s="68" t="s">
        <v>364</v>
      </c>
      <c r="B175" s="68"/>
      <c r="C175" s="66"/>
      <c r="D175" s="67" t="s">
        <v>365</v>
      </c>
      <c r="E175" s="68" t="s">
        <v>352</v>
      </c>
      <c r="F175" s="66"/>
      <c r="G175" s="69"/>
      <c r="H175" s="68">
        <v>1</v>
      </c>
      <c r="I175" s="68"/>
      <c r="J175" s="91"/>
      <c r="K175" s="69" t="s">
        <v>55</v>
      </c>
      <c r="L175" s="17"/>
      <c r="M175" s="70"/>
      <c r="N175" s="71" t="s">
        <v>141</v>
      </c>
      <c r="P175" s="72"/>
      <c r="Q175" s="27">
        <v>10174</v>
      </c>
      <c r="R175" s="71" t="s">
        <v>219</v>
      </c>
      <c r="S175" t="s">
        <v>63</v>
      </c>
      <c r="U175" s="73" t="s">
        <v>129</v>
      </c>
      <c r="V175" s="74" t="str">
        <f t="shared" si="3"/>
        <v/>
      </c>
      <c r="W175" s="75">
        <f>ROW()</f>
        <v>175</v>
      </c>
    </row>
    <row r="176" spans="1:23" ht="24" customHeight="1" x14ac:dyDescent="0.7">
      <c r="A176" s="68" t="s">
        <v>202</v>
      </c>
      <c r="B176" s="68"/>
      <c r="C176" s="66"/>
      <c r="D176" s="67" t="s">
        <v>367</v>
      </c>
      <c r="E176" s="68"/>
      <c r="F176" s="66"/>
      <c r="G176" s="68"/>
      <c r="H176" s="68">
        <v>1</v>
      </c>
      <c r="I176" s="68"/>
      <c r="J176" s="91"/>
      <c r="K176" s="69" t="s">
        <v>54</v>
      </c>
      <c r="L176" s="17"/>
      <c r="M176" s="70"/>
      <c r="N176" s="71" t="s">
        <v>141</v>
      </c>
      <c r="P176" s="72"/>
      <c r="Q176" s="27">
        <v>10175</v>
      </c>
      <c r="R176" s="71" t="s">
        <v>219</v>
      </c>
      <c r="S176" t="s">
        <v>63</v>
      </c>
      <c r="U176" s="73" t="s">
        <v>129</v>
      </c>
      <c r="V176" s="74" t="str">
        <f t="shared" si="3"/>
        <v/>
      </c>
      <c r="W176" s="75">
        <f>ROW()</f>
        <v>176</v>
      </c>
    </row>
    <row r="177" spans="1:23" ht="24" customHeight="1" x14ac:dyDescent="0.7">
      <c r="A177" s="68"/>
      <c r="B177" s="68"/>
      <c r="C177" s="66"/>
      <c r="D177" s="67"/>
      <c r="E177" s="68"/>
      <c r="F177" s="66"/>
      <c r="G177" s="68"/>
      <c r="H177" s="68"/>
      <c r="I177" s="68"/>
      <c r="J177" s="91"/>
      <c r="K177" s="69"/>
      <c r="L177" s="17"/>
      <c r="M177" s="70"/>
      <c r="N177" s="71"/>
      <c r="P177" s="72"/>
      <c r="Q177" s="27">
        <v>10176</v>
      </c>
      <c r="R177" s="71"/>
      <c r="U177" s="73"/>
      <c r="V177" s="74" t="str">
        <f t="shared" si="3"/>
        <v/>
      </c>
      <c r="W177" s="75">
        <f>ROW()</f>
        <v>177</v>
      </c>
    </row>
    <row r="178" spans="1:23" ht="24" customHeight="1" x14ac:dyDescent="0.7">
      <c r="A178" s="77" t="s">
        <v>355</v>
      </c>
      <c r="B178" s="68"/>
      <c r="C178" s="66"/>
      <c r="D178" s="67" t="s">
        <v>357</v>
      </c>
      <c r="E178" s="68" t="s">
        <v>358</v>
      </c>
      <c r="F178" s="66" t="s">
        <v>359</v>
      </c>
      <c r="G178" s="68"/>
      <c r="H178" s="68"/>
      <c r="I178" s="68"/>
      <c r="J178" s="91"/>
      <c r="K178" s="69" t="s">
        <v>52</v>
      </c>
      <c r="L178" s="17"/>
      <c r="M178" s="70"/>
      <c r="N178" s="71" t="s">
        <v>142</v>
      </c>
      <c r="O178" t="s">
        <v>108</v>
      </c>
      <c r="P178" s="72"/>
      <c r="Q178" s="27">
        <v>10177</v>
      </c>
      <c r="R178" s="71" t="s">
        <v>219</v>
      </c>
      <c r="S178" t="s">
        <v>104</v>
      </c>
      <c r="T178" t="s">
        <v>57</v>
      </c>
      <c r="U178" s="73" t="s">
        <v>127</v>
      </c>
      <c r="V178" s="74" t="str">
        <f t="shared" si="3"/>
        <v/>
      </c>
      <c r="W178" s="75">
        <f>ROW()</f>
        <v>178</v>
      </c>
    </row>
    <row r="179" spans="1:23" ht="24" customHeight="1" x14ac:dyDescent="0.7">
      <c r="A179" s="68" t="s">
        <v>363</v>
      </c>
      <c r="B179" s="68"/>
      <c r="C179" s="66"/>
      <c r="D179" s="67" t="s">
        <v>362</v>
      </c>
      <c r="E179" s="68" t="s">
        <v>360</v>
      </c>
      <c r="F179" s="66" t="s">
        <v>361</v>
      </c>
      <c r="G179" s="68"/>
      <c r="H179" s="68"/>
      <c r="I179" s="68"/>
      <c r="J179" s="91"/>
      <c r="K179" s="69" t="s">
        <v>55</v>
      </c>
      <c r="L179" s="17"/>
      <c r="M179" s="70"/>
      <c r="N179" s="71" t="s">
        <v>142</v>
      </c>
      <c r="O179" t="s">
        <v>108</v>
      </c>
      <c r="P179" s="72"/>
      <c r="Q179" s="27">
        <v>10178</v>
      </c>
      <c r="R179" s="71" t="s">
        <v>219</v>
      </c>
      <c r="S179" t="s">
        <v>104</v>
      </c>
      <c r="T179" t="s">
        <v>57</v>
      </c>
      <c r="U179" s="73" t="s">
        <v>127</v>
      </c>
      <c r="V179" s="74" t="str">
        <f t="shared" si="3"/>
        <v/>
      </c>
      <c r="W179" s="75">
        <f>ROW()</f>
        <v>179</v>
      </c>
    </row>
    <row r="180" spans="1:23" ht="24" customHeight="1" x14ac:dyDescent="0.7">
      <c r="A180" s="68"/>
      <c r="B180" s="68"/>
      <c r="C180" s="66"/>
      <c r="D180" s="67"/>
      <c r="E180" s="68"/>
      <c r="F180" s="66"/>
      <c r="G180" s="68"/>
      <c r="H180" s="68"/>
      <c r="I180" s="68"/>
      <c r="J180" s="91"/>
      <c r="K180" s="69"/>
      <c r="L180" s="17"/>
      <c r="M180" s="70"/>
      <c r="N180" s="71"/>
      <c r="P180" s="72"/>
      <c r="Q180" s="27">
        <v>10179</v>
      </c>
      <c r="R180" s="71"/>
      <c r="U180" s="73"/>
      <c r="V180" s="74" t="str">
        <f t="shared" si="3"/>
        <v/>
      </c>
      <c r="W180" s="75">
        <f>ROW()</f>
        <v>180</v>
      </c>
    </row>
    <row r="181" spans="1:23" ht="24" customHeight="1" x14ac:dyDescent="0.7">
      <c r="A181" s="68" t="s">
        <v>203</v>
      </c>
      <c r="B181" s="68"/>
      <c r="C181" s="66"/>
      <c r="D181" s="67"/>
      <c r="E181" s="68"/>
      <c r="F181" s="66"/>
      <c r="G181" s="68"/>
      <c r="H181" s="68"/>
      <c r="I181" s="68"/>
      <c r="J181" s="91"/>
      <c r="K181" s="69" t="s">
        <v>51</v>
      </c>
      <c r="L181" s="17"/>
      <c r="M181" s="70"/>
      <c r="N181" s="71" t="s">
        <v>142</v>
      </c>
      <c r="O181" t="s">
        <v>17</v>
      </c>
      <c r="P181" s="72"/>
      <c r="Q181" s="27">
        <v>10180</v>
      </c>
      <c r="R181" s="71" t="s">
        <v>219</v>
      </c>
      <c r="S181" t="s">
        <v>0</v>
      </c>
      <c r="U181" s="73" t="s">
        <v>126</v>
      </c>
      <c r="V181" s="74" t="str">
        <f t="shared" si="3"/>
        <v/>
      </c>
      <c r="W181" s="75">
        <f>ROW()</f>
        <v>181</v>
      </c>
    </row>
    <row r="182" spans="1:23" ht="24" customHeight="1" x14ac:dyDescent="0.7">
      <c r="A182" s="68"/>
      <c r="B182" s="68"/>
      <c r="C182" s="66"/>
      <c r="D182" s="67"/>
      <c r="E182" s="68"/>
      <c r="F182" s="66"/>
      <c r="G182" s="68"/>
      <c r="H182" s="68"/>
      <c r="I182" s="68"/>
      <c r="J182" s="91"/>
      <c r="K182" s="69"/>
      <c r="L182" s="17"/>
      <c r="M182" s="70"/>
      <c r="N182" s="71"/>
      <c r="P182" s="72"/>
      <c r="Q182" s="27">
        <v>10181</v>
      </c>
      <c r="R182" s="71"/>
      <c r="U182" s="73"/>
      <c r="V182" s="74" t="str">
        <f t="shared" si="3"/>
        <v/>
      </c>
      <c r="W182" s="75">
        <f>ROW()</f>
        <v>182</v>
      </c>
    </row>
    <row r="183" spans="1:23" ht="24" customHeight="1" x14ac:dyDescent="0.7">
      <c r="A183" s="99" t="s">
        <v>748</v>
      </c>
      <c r="B183" s="68"/>
      <c r="C183" s="66"/>
      <c r="D183" s="67" t="s">
        <v>749</v>
      </c>
      <c r="E183" s="68" t="s">
        <v>746</v>
      </c>
      <c r="F183" s="66" t="s">
        <v>747</v>
      </c>
      <c r="G183" s="68"/>
      <c r="H183" s="68"/>
      <c r="I183" s="68"/>
      <c r="J183" s="91"/>
      <c r="K183" s="69"/>
      <c r="L183" s="17"/>
      <c r="M183" s="70" t="s">
        <v>626</v>
      </c>
      <c r="N183" s="71" t="s">
        <v>141</v>
      </c>
      <c r="O183" t="s">
        <v>108</v>
      </c>
      <c r="P183" s="72"/>
      <c r="Q183" s="27">
        <v>10182</v>
      </c>
      <c r="R183" s="71" t="s">
        <v>219</v>
      </c>
      <c r="S183" t="s">
        <v>104</v>
      </c>
      <c r="T183" t="s">
        <v>57</v>
      </c>
      <c r="U183" s="73" t="s">
        <v>127</v>
      </c>
      <c r="V183" s="74" t="str">
        <f t="shared" ref="V183" si="4">IFERROR(IF(M183="","",M183-20),M183)</f>
        <v>6月中旬</v>
      </c>
      <c r="W183" s="75">
        <f>ROW()</f>
        <v>183</v>
      </c>
    </row>
    <row r="184" spans="1:23" ht="24" customHeight="1" x14ac:dyDescent="0.7">
      <c r="A184" s="68" t="s">
        <v>728</v>
      </c>
      <c r="B184" s="68"/>
      <c r="C184" s="86" t="s">
        <v>515</v>
      </c>
      <c r="D184" s="67" t="s">
        <v>727</v>
      </c>
      <c r="E184" s="68"/>
      <c r="F184" s="66" t="s">
        <v>726</v>
      </c>
      <c r="G184" s="68"/>
      <c r="H184" s="68">
        <v>156</v>
      </c>
      <c r="I184" s="68"/>
      <c r="J184" s="91">
        <v>156</v>
      </c>
      <c r="K184" s="69" t="s">
        <v>52</v>
      </c>
      <c r="L184" s="17"/>
      <c r="M184" s="70"/>
      <c r="N184" s="71" t="s">
        <v>141</v>
      </c>
      <c r="O184" t="s">
        <v>108</v>
      </c>
      <c r="P184" s="72"/>
      <c r="Q184" s="27">
        <v>10183</v>
      </c>
      <c r="R184" s="71" t="s">
        <v>219</v>
      </c>
      <c r="S184" t="s">
        <v>104</v>
      </c>
      <c r="T184" t="s">
        <v>57</v>
      </c>
      <c r="U184" s="73" t="s">
        <v>127</v>
      </c>
      <c r="V184" s="74" t="str">
        <f t="shared" si="3"/>
        <v/>
      </c>
      <c r="W184" s="75">
        <f>ROW()</f>
        <v>184</v>
      </c>
    </row>
    <row r="185" spans="1:23" ht="24" customHeight="1" x14ac:dyDescent="0.7">
      <c r="A185" s="68" t="s">
        <v>506</v>
      </c>
      <c r="B185" s="68"/>
      <c r="C185" s="86"/>
      <c r="D185" s="67" t="s">
        <v>516</v>
      </c>
      <c r="E185" s="68"/>
      <c r="F185" s="66"/>
      <c r="G185" s="68"/>
      <c r="H185" s="68"/>
      <c r="I185" s="68"/>
      <c r="J185" s="91"/>
      <c r="K185" s="69" t="s">
        <v>55</v>
      </c>
      <c r="L185" s="17"/>
      <c r="M185" s="70"/>
      <c r="N185" s="71" t="s">
        <v>142</v>
      </c>
      <c r="O185" t="s">
        <v>108</v>
      </c>
      <c r="P185" s="72"/>
      <c r="Q185" s="27">
        <v>10184</v>
      </c>
      <c r="R185" s="71" t="s">
        <v>219</v>
      </c>
      <c r="S185" t="s">
        <v>104</v>
      </c>
      <c r="T185" t="s">
        <v>57</v>
      </c>
      <c r="U185" s="73" t="s">
        <v>127</v>
      </c>
      <c r="V185" s="74" t="str">
        <f t="shared" si="3"/>
        <v/>
      </c>
      <c r="W185" s="75">
        <f>ROW()</f>
        <v>185</v>
      </c>
    </row>
    <row r="186" spans="1:23" ht="24" customHeight="1" x14ac:dyDescent="0.7">
      <c r="A186" s="68" t="s">
        <v>507</v>
      </c>
      <c r="B186" s="68"/>
      <c r="C186" s="86"/>
      <c r="D186" s="67" t="s">
        <v>517</v>
      </c>
      <c r="E186" s="68"/>
      <c r="F186" s="66"/>
      <c r="G186" s="68"/>
      <c r="H186" s="68">
        <v>15</v>
      </c>
      <c r="I186" s="68"/>
      <c r="J186" s="91">
        <v>15</v>
      </c>
      <c r="K186" s="69" t="s">
        <v>55</v>
      </c>
      <c r="L186" s="17"/>
      <c r="M186" s="70"/>
      <c r="N186" s="71" t="s">
        <v>141</v>
      </c>
      <c r="O186" t="s">
        <v>108</v>
      </c>
      <c r="P186" s="72"/>
      <c r="Q186" s="27">
        <v>10185</v>
      </c>
      <c r="R186" s="71" t="s">
        <v>219</v>
      </c>
      <c r="S186" t="s">
        <v>104</v>
      </c>
      <c r="T186" t="s">
        <v>57</v>
      </c>
      <c r="U186" s="73" t="s">
        <v>127</v>
      </c>
      <c r="V186" s="74" t="str">
        <f t="shared" si="3"/>
        <v/>
      </c>
      <c r="W186" s="75">
        <f>ROW()</f>
        <v>186</v>
      </c>
    </row>
    <row r="187" spans="1:23" ht="24" customHeight="1" x14ac:dyDescent="0.7">
      <c r="A187" s="68" t="s">
        <v>729</v>
      </c>
      <c r="B187" s="68"/>
      <c r="C187" s="86"/>
      <c r="D187" s="67" t="s">
        <v>518</v>
      </c>
      <c r="E187" s="68" t="s">
        <v>730</v>
      </c>
      <c r="F187" s="66"/>
      <c r="G187" s="68"/>
      <c r="H187" s="68">
        <v>15</v>
      </c>
      <c r="I187" s="68"/>
      <c r="J187" s="91">
        <v>10</v>
      </c>
      <c r="K187" s="69" t="s">
        <v>523</v>
      </c>
      <c r="L187" s="17"/>
      <c r="M187" s="70"/>
      <c r="N187" s="71" t="s">
        <v>141</v>
      </c>
      <c r="O187" t="s">
        <v>108</v>
      </c>
      <c r="P187" s="72"/>
      <c r="Q187" s="27">
        <v>10186</v>
      </c>
      <c r="R187" s="71" t="s">
        <v>219</v>
      </c>
      <c r="S187" t="s">
        <v>104</v>
      </c>
      <c r="T187" t="s">
        <v>57</v>
      </c>
      <c r="U187" s="73" t="s">
        <v>127</v>
      </c>
      <c r="V187" s="74" t="str">
        <f t="shared" si="3"/>
        <v/>
      </c>
      <c r="W187" s="75">
        <f>ROW()</f>
        <v>187</v>
      </c>
    </row>
    <row r="188" spans="1:23" ht="24" customHeight="1" x14ac:dyDescent="0.7">
      <c r="A188" s="68" t="s">
        <v>508</v>
      </c>
      <c r="B188" s="68"/>
      <c r="C188" s="86"/>
      <c r="D188" s="67"/>
      <c r="E188" s="68" t="s">
        <v>731</v>
      </c>
      <c r="F188" s="66"/>
      <c r="G188" s="68"/>
      <c r="H188" s="68">
        <v>1</v>
      </c>
      <c r="I188" s="68"/>
      <c r="J188" s="91">
        <v>1</v>
      </c>
      <c r="K188" s="69" t="s">
        <v>353</v>
      </c>
      <c r="L188" s="17"/>
      <c r="M188" s="70"/>
      <c r="N188" s="71" t="s">
        <v>141</v>
      </c>
      <c r="O188" t="s">
        <v>108</v>
      </c>
      <c r="P188" s="72"/>
      <c r="Q188" s="27">
        <v>10187</v>
      </c>
      <c r="R188" s="71" t="s">
        <v>219</v>
      </c>
      <c r="S188" t="s">
        <v>104</v>
      </c>
      <c r="T188" t="s">
        <v>57</v>
      </c>
      <c r="U188" s="73" t="s">
        <v>127</v>
      </c>
      <c r="V188" s="74" t="str">
        <f t="shared" si="3"/>
        <v/>
      </c>
      <c r="W188" s="75">
        <f>ROW()</f>
        <v>188</v>
      </c>
    </row>
    <row r="189" spans="1:23" ht="24" customHeight="1" x14ac:dyDescent="0.7">
      <c r="A189" s="68"/>
      <c r="B189" s="68"/>
      <c r="C189" s="66"/>
      <c r="D189" s="67"/>
      <c r="E189" s="68"/>
      <c r="F189" s="66"/>
      <c r="G189" s="68"/>
      <c r="H189" s="68"/>
      <c r="I189" s="68"/>
      <c r="J189" s="91"/>
      <c r="K189" s="69"/>
      <c r="L189" s="17"/>
      <c r="M189" s="70"/>
      <c r="N189" s="71"/>
      <c r="P189" s="72"/>
      <c r="Q189" s="27">
        <v>10188</v>
      </c>
      <c r="R189" s="68"/>
      <c r="U189" s="73"/>
      <c r="V189" s="74" t="str">
        <f t="shared" si="3"/>
        <v/>
      </c>
      <c r="W189" s="75">
        <f>ROW()</f>
        <v>189</v>
      </c>
    </row>
    <row r="190" spans="1:23" ht="24" customHeight="1" x14ac:dyDescent="0.7">
      <c r="A190" s="68" t="s">
        <v>732</v>
      </c>
      <c r="B190" s="68"/>
      <c r="C190" s="86" t="s">
        <v>515</v>
      </c>
      <c r="D190" s="67" t="s">
        <v>734</v>
      </c>
      <c r="E190" s="68"/>
      <c r="F190" s="66" t="s">
        <v>733</v>
      </c>
      <c r="G190" s="68"/>
      <c r="H190" s="68">
        <v>22</v>
      </c>
      <c r="I190" s="68"/>
      <c r="J190" s="91">
        <v>22</v>
      </c>
      <c r="K190" s="69" t="s">
        <v>52</v>
      </c>
      <c r="L190" s="17"/>
      <c r="M190" s="70"/>
      <c r="N190" s="71" t="s">
        <v>141</v>
      </c>
      <c r="O190" t="s">
        <v>108</v>
      </c>
      <c r="P190" s="72"/>
      <c r="Q190" s="27">
        <v>10189</v>
      </c>
      <c r="R190" s="71" t="s">
        <v>219</v>
      </c>
      <c r="S190" t="s">
        <v>104</v>
      </c>
      <c r="T190" t="s">
        <v>57</v>
      </c>
      <c r="U190" s="73" t="s">
        <v>127</v>
      </c>
      <c r="V190" s="74" t="str">
        <f t="shared" ref="V190:V194" si="5">IFERROR(IF(M190="","",M190-20),M190)</f>
        <v/>
      </c>
      <c r="W190" s="75">
        <f>ROW()</f>
        <v>190</v>
      </c>
    </row>
    <row r="191" spans="1:23" ht="24" customHeight="1" x14ac:dyDescent="0.7">
      <c r="A191" s="68" t="s">
        <v>506</v>
      </c>
      <c r="B191" s="68"/>
      <c r="C191" s="86"/>
      <c r="D191" s="67" t="s">
        <v>516</v>
      </c>
      <c r="E191" s="68"/>
      <c r="F191" s="66"/>
      <c r="G191" s="68"/>
      <c r="H191" s="68"/>
      <c r="I191" s="68"/>
      <c r="J191" s="91"/>
      <c r="K191" s="69" t="s">
        <v>55</v>
      </c>
      <c r="L191" s="17"/>
      <c r="M191" s="70"/>
      <c r="N191" s="71" t="s">
        <v>142</v>
      </c>
      <c r="O191" t="s">
        <v>108</v>
      </c>
      <c r="P191" s="72"/>
      <c r="Q191" s="27">
        <v>10190</v>
      </c>
      <c r="R191" s="71" t="s">
        <v>219</v>
      </c>
      <c r="S191" t="s">
        <v>104</v>
      </c>
      <c r="T191" t="s">
        <v>57</v>
      </c>
      <c r="U191" s="73" t="s">
        <v>127</v>
      </c>
      <c r="V191" s="74" t="str">
        <f t="shared" si="5"/>
        <v/>
      </c>
      <c r="W191" s="75">
        <f>ROW()</f>
        <v>191</v>
      </c>
    </row>
    <row r="192" spans="1:23" ht="24" customHeight="1" x14ac:dyDescent="0.7">
      <c r="A192" s="68" t="s">
        <v>507</v>
      </c>
      <c r="B192" s="68"/>
      <c r="C192" s="86"/>
      <c r="D192" s="67" t="s">
        <v>517</v>
      </c>
      <c r="E192" s="68"/>
      <c r="F192" s="66"/>
      <c r="G192" s="68"/>
      <c r="H192" s="68">
        <v>2</v>
      </c>
      <c r="I192" s="68"/>
      <c r="J192" s="91">
        <v>2</v>
      </c>
      <c r="K192" s="69" t="s">
        <v>55</v>
      </c>
      <c r="L192" s="17"/>
      <c r="M192" s="70"/>
      <c r="N192" s="71" t="s">
        <v>141</v>
      </c>
      <c r="O192" t="s">
        <v>108</v>
      </c>
      <c r="P192" s="72"/>
      <c r="Q192" s="27">
        <v>10191</v>
      </c>
      <c r="R192" s="71" t="s">
        <v>219</v>
      </c>
      <c r="S192" t="s">
        <v>104</v>
      </c>
      <c r="T192" t="s">
        <v>57</v>
      </c>
      <c r="U192" s="73" t="s">
        <v>127</v>
      </c>
      <c r="V192" s="74" t="str">
        <f t="shared" si="5"/>
        <v/>
      </c>
      <c r="W192" s="75">
        <f>ROW()</f>
        <v>192</v>
      </c>
    </row>
    <row r="193" spans="1:24" ht="24" customHeight="1" x14ac:dyDescent="0.7">
      <c r="A193" s="68" t="s">
        <v>729</v>
      </c>
      <c r="B193" s="68"/>
      <c r="C193" s="86"/>
      <c r="D193" s="67" t="s">
        <v>518</v>
      </c>
      <c r="E193" s="68" t="s">
        <v>730</v>
      </c>
      <c r="F193" s="66"/>
      <c r="G193" s="68"/>
      <c r="H193" s="68">
        <v>3</v>
      </c>
      <c r="I193" s="68"/>
      <c r="J193" s="91">
        <v>2</v>
      </c>
      <c r="K193" s="69" t="s">
        <v>523</v>
      </c>
      <c r="L193" s="17"/>
      <c r="M193" s="70"/>
      <c r="N193" s="71" t="s">
        <v>141</v>
      </c>
      <c r="O193" t="s">
        <v>108</v>
      </c>
      <c r="P193" s="72"/>
      <c r="Q193" s="27">
        <v>10192</v>
      </c>
      <c r="R193" s="71" t="s">
        <v>219</v>
      </c>
      <c r="S193" t="s">
        <v>104</v>
      </c>
      <c r="T193" t="s">
        <v>57</v>
      </c>
      <c r="U193" s="73" t="s">
        <v>127</v>
      </c>
      <c r="V193" s="74" t="str">
        <f t="shared" si="5"/>
        <v/>
      </c>
      <c r="W193" s="75">
        <f>ROW()</f>
        <v>193</v>
      </c>
    </row>
    <row r="194" spans="1:24" ht="24" customHeight="1" x14ac:dyDescent="0.7">
      <c r="A194" s="68" t="s">
        <v>508</v>
      </c>
      <c r="B194" s="68"/>
      <c r="C194" s="86"/>
      <c r="D194" s="67"/>
      <c r="E194" s="68" t="s">
        <v>731</v>
      </c>
      <c r="F194" s="66"/>
      <c r="G194" s="68"/>
      <c r="H194" s="68">
        <v>1</v>
      </c>
      <c r="I194" s="68"/>
      <c r="J194" s="91">
        <v>1</v>
      </c>
      <c r="K194" s="69" t="s">
        <v>353</v>
      </c>
      <c r="L194" s="17"/>
      <c r="M194" s="70"/>
      <c r="N194" s="71" t="s">
        <v>141</v>
      </c>
      <c r="O194" t="s">
        <v>108</v>
      </c>
      <c r="P194" s="72"/>
      <c r="Q194" s="27">
        <v>10193</v>
      </c>
      <c r="R194" s="71" t="s">
        <v>219</v>
      </c>
      <c r="S194" t="s">
        <v>104</v>
      </c>
      <c r="T194" t="s">
        <v>57</v>
      </c>
      <c r="U194" s="73" t="s">
        <v>127</v>
      </c>
      <c r="V194" s="74" t="str">
        <f t="shared" si="5"/>
        <v/>
      </c>
      <c r="W194" s="75">
        <f>ROW()</f>
        <v>194</v>
      </c>
    </row>
    <row r="195" spans="1:24" ht="24" customHeight="1" x14ac:dyDescent="0.7">
      <c r="A195" s="68"/>
      <c r="B195" s="68"/>
      <c r="C195" s="86"/>
      <c r="D195" s="67"/>
      <c r="E195" s="68"/>
      <c r="F195" s="66"/>
      <c r="G195" s="68"/>
      <c r="H195" s="68"/>
      <c r="I195" s="68"/>
      <c r="J195" s="91"/>
      <c r="K195" s="69"/>
      <c r="L195" s="17"/>
      <c r="M195" s="70"/>
      <c r="N195" s="71"/>
      <c r="P195" s="72"/>
      <c r="Q195" s="27">
        <v>10194</v>
      </c>
      <c r="R195" s="71"/>
      <c r="U195" s="73"/>
      <c r="V195" s="74" t="str">
        <f t="shared" ref="V195:V258" si="6">IFERROR(IF(M195="","",M195-20),M195)</f>
        <v/>
      </c>
      <c r="W195" s="75">
        <f>ROW()</f>
        <v>195</v>
      </c>
    </row>
    <row r="196" spans="1:24" ht="24" customHeight="1" x14ac:dyDescent="0.7">
      <c r="A196" s="99" t="s">
        <v>511</v>
      </c>
      <c r="B196" s="68"/>
      <c r="C196" s="86"/>
      <c r="D196" s="67" t="s">
        <v>735</v>
      </c>
      <c r="E196" s="68"/>
      <c r="F196" s="66" t="s">
        <v>603</v>
      </c>
      <c r="G196" s="68"/>
      <c r="H196" s="68" t="s">
        <v>744</v>
      </c>
      <c r="I196" s="68" t="s">
        <v>743</v>
      </c>
      <c r="J196" s="91">
        <v>1</v>
      </c>
      <c r="K196" s="69" t="s">
        <v>107</v>
      </c>
      <c r="L196" s="17"/>
      <c r="M196" s="70"/>
      <c r="N196" s="71" t="s">
        <v>141</v>
      </c>
      <c r="O196" t="s">
        <v>108</v>
      </c>
      <c r="P196" s="72"/>
      <c r="Q196" s="27">
        <v>10195</v>
      </c>
      <c r="R196" s="71" t="s">
        <v>219</v>
      </c>
      <c r="S196" t="s">
        <v>104</v>
      </c>
      <c r="T196" t="s">
        <v>57</v>
      </c>
      <c r="U196" s="73" t="s">
        <v>127</v>
      </c>
      <c r="V196" s="74" t="str">
        <f t="shared" ref="V196:V201" si="7">IFERROR(IF(M196="","",M196-20),M196)</f>
        <v/>
      </c>
      <c r="W196" s="75">
        <f>ROW()</f>
        <v>196</v>
      </c>
    </row>
    <row r="197" spans="1:24" ht="24" customHeight="1" x14ac:dyDescent="0.7">
      <c r="A197" s="68" t="s">
        <v>736</v>
      </c>
      <c r="B197" s="68"/>
      <c r="C197" s="86"/>
      <c r="D197" s="67" t="s">
        <v>521</v>
      </c>
      <c r="E197" s="68"/>
      <c r="F197" s="66" t="s">
        <v>604</v>
      </c>
      <c r="G197" s="68"/>
      <c r="H197" s="68">
        <v>1</v>
      </c>
      <c r="I197" s="68" t="s">
        <v>745</v>
      </c>
      <c r="J197" s="91">
        <v>1</v>
      </c>
      <c r="K197" s="69" t="s">
        <v>164</v>
      </c>
      <c r="L197" s="17"/>
      <c r="M197" s="70"/>
      <c r="N197" s="71" t="s">
        <v>141</v>
      </c>
      <c r="O197" t="s">
        <v>108</v>
      </c>
      <c r="P197" s="72"/>
      <c r="Q197" s="27">
        <v>10196</v>
      </c>
      <c r="R197" s="71" t="s">
        <v>219</v>
      </c>
      <c r="S197" t="s">
        <v>104</v>
      </c>
      <c r="T197" t="s">
        <v>57</v>
      </c>
      <c r="U197" s="73" t="s">
        <v>127</v>
      </c>
      <c r="V197" s="74" t="str">
        <f t="shared" si="7"/>
        <v/>
      </c>
      <c r="W197" s="75">
        <f>ROW()</f>
        <v>197</v>
      </c>
    </row>
    <row r="198" spans="1:24" ht="24" customHeight="1" x14ac:dyDescent="0.7">
      <c r="A198" s="68" t="s">
        <v>513</v>
      </c>
      <c r="B198" s="68"/>
      <c r="C198" s="86"/>
      <c r="D198" s="67" t="s">
        <v>522</v>
      </c>
      <c r="E198" s="68"/>
      <c r="F198" s="66" t="s">
        <v>605</v>
      </c>
      <c r="G198" s="68"/>
      <c r="H198" s="68" t="s">
        <v>742</v>
      </c>
      <c r="I198" s="68"/>
      <c r="J198" s="91">
        <v>2</v>
      </c>
      <c r="K198" s="69" t="s">
        <v>164</v>
      </c>
      <c r="L198" s="17"/>
      <c r="M198" s="70"/>
      <c r="N198" s="71" t="s">
        <v>141</v>
      </c>
      <c r="O198" t="s">
        <v>108</v>
      </c>
      <c r="P198" s="72"/>
      <c r="Q198" s="27">
        <v>10197</v>
      </c>
      <c r="R198" s="71" t="s">
        <v>219</v>
      </c>
      <c r="S198" t="s">
        <v>104</v>
      </c>
      <c r="T198" t="s">
        <v>57</v>
      </c>
      <c r="U198" s="73" t="s">
        <v>127</v>
      </c>
      <c r="V198" s="74" t="str">
        <f t="shared" si="7"/>
        <v/>
      </c>
      <c r="W198" s="75">
        <f>ROW()</f>
        <v>198</v>
      </c>
    </row>
    <row r="199" spans="1:24" ht="24" customHeight="1" x14ac:dyDescent="0.7">
      <c r="A199" s="68" t="s">
        <v>512</v>
      </c>
      <c r="B199" s="68"/>
      <c r="C199" s="80" t="s">
        <v>739</v>
      </c>
      <c r="D199" s="67" t="s">
        <v>737</v>
      </c>
      <c r="E199" s="68"/>
      <c r="F199" s="66" t="s">
        <v>738</v>
      </c>
      <c r="G199" s="68"/>
      <c r="H199" s="68">
        <v>25</v>
      </c>
      <c r="I199" s="68"/>
      <c r="J199" s="91">
        <v>25</v>
      </c>
      <c r="K199" s="69" t="s">
        <v>523</v>
      </c>
      <c r="L199" s="17"/>
      <c r="M199" s="70"/>
      <c r="N199" s="71" t="s">
        <v>141</v>
      </c>
      <c r="O199" t="s">
        <v>108</v>
      </c>
      <c r="P199" s="72"/>
      <c r="Q199" s="27">
        <v>10198</v>
      </c>
      <c r="R199" s="71" t="s">
        <v>219</v>
      </c>
      <c r="S199" t="s">
        <v>104</v>
      </c>
      <c r="T199" t="s">
        <v>57</v>
      </c>
      <c r="U199" s="73" t="s">
        <v>127</v>
      </c>
      <c r="V199" s="74" t="str">
        <f t="shared" si="7"/>
        <v/>
      </c>
      <c r="W199" s="75">
        <f>ROW()</f>
        <v>199</v>
      </c>
    </row>
    <row r="200" spans="1:24" ht="24" customHeight="1" x14ac:dyDescent="0.7">
      <c r="A200" s="68" t="s">
        <v>514</v>
      </c>
      <c r="B200" s="68"/>
      <c r="C200" s="86" t="s">
        <v>606</v>
      </c>
      <c r="D200" s="67" t="s">
        <v>741</v>
      </c>
      <c r="E200" s="68"/>
      <c r="F200" s="66" t="s">
        <v>740</v>
      </c>
      <c r="G200" s="68"/>
      <c r="H200" s="68">
        <v>2.5</v>
      </c>
      <c r="I200" s="68"/>
      <c r="J200" s="91">
        <v>3</v>
      </c>
      <c r="K200" s="69" t="s">
        <v>53</v>
      </c>
      <c r="L200" s="17"/>
      <c r="M200" s="70"/>
      <c r="N200" s="71" t="s">
        <v>141</v>
      </c>
      <c r="O200" t="s">
        <v>108</v>
      </c>
      <c r="P200" s="72"/>
      <c r="Q200" s="27">
        <v>10199</v>
      </c>
      <c r="R200" s="71" t="s">
        <v>219</v>
      </c>
      <c r="S200" t="s">
        <v>104</v>
      </c>
      <c r="T200" t="s">
        <v>57</v>
      </c>
      <c r="U200" s="73" t="s">
        <v>127</v>
      </c>
      <c r="V200" s="74" t="str">
        <f t="shared" si="7"/>
        <v/>
      </c>
      <c r="W200" s="75">
        <f>ROW()</f>
        <v>200</v>
      </c>
    </row>
    <row r="201" spans="1:24" ht="24" customHeight="1" x14ac:dyDescent="0.7">
      <c r="A201" s="68"/>
      <c r="B201" s="68"/>
      <c r="C201" s="66"/>
      <c r="D201" s="67"/>
      <c r="E201" s="68"/>
      <c r="F201" s="66"/>
      <c r="G201" s="68"/>
      <c r="H201" s="68"/>
      <c r="I201" s="68"/>
      <c r="J201" s="91"/>
      <c r="K201" s="69"/>
      <c r="L201" s="17"/>
      <c r="M201" s="70"/>
      <c r="N201" s="71"/>
      <c r="P201" s="72"/>
      <c r="Q201" s="27">
        <v>10200</v>
      </c>
      <c r="R201" s="68"/>
      <c r="U201" s="73"/>
      <c r="V201" s="74" t="str">
        <f t="shared" si="7"/>
        <v/>
      </c>
      <c r="W201" s="75">
        <f>ROW()</f>
        <v>201</v>
      </c>
    </row>
    <row r="202" spans="1:24" ht="24" customHeight="1" x14ac:dyDescent="0.7">
      <c r="A202" s="68" t="s">
        <v>750</v>
      </c>
      <c r="B202" s="68"/>
      <c r="C202" s="118" t="s">
        <v>751</v>
      </c>
      <c r="D202" s="67"/>
      <c r="E202" s="84"/>
      <c r="F202" s="66"/>
      <c r="G202" s="68"/>
      <c r="H202" s="100">
        <v>216.35</v>
      </c>
      <c r="I202" s="68"/>
      <c r="J202" s="91">
        <v>217</v>
      </c>
      <c r="K202" s="69" t="s">
        <v>524</v>
      </c>
      <c r="L202" s="17"/>
      <c r="M202" s="70"/>
      <c r="N202" s="71" t="s">
        <v>141</v>
      </c>
      <c r="P202" s="72"/>
      <c r="Q202" s="27">
        <v>10201</v>
      </c>
      <c r="R202" s="71" t="s">
        <v>220</v>
      </c>
      <c r="S202" t="s">
        <v>558</v>
      </c>
      <c r="U202" s="73" t="s">
        <v>560</v>
      </c>
      <c r="V202" s="74" t="str">
        <f t="shared" si="6"/>
        <v/>
      </c>
      <c r="W202" s="75">
        <f>ROW()</f>
        <v>202</v>
      </c>
    </row>
    <row r="203" spans="1:24" ht="24" customHeight="1" x14ac:dyDescent="0.7">
      <c r="A203" s="68" t="s">
        <v>509</v>
      </c>
      <c r="B203" s="68"/>
      <c r="C203" s="118" t="s">
        <v>751</v>
      </c>
      <c r="D203" s="67" t="s">
        <v>601</v>
      </c>
      <c r="E203" s="68" t="s">
        <v>602</v>
      </c>
      <c r="F203" s="66"/>
      <c r="G203" s="68"/>
      <c r="H203" s="100">
        <v>268.2</v>
      </c>
      <c r="I203" s="68"/>
      <c r="J203" s="91">
        <v>268</v>
      </c>
      <c r="K203" s="69" t="s">
        <v>525</v>
      </c>
      <c r="L203" s="17" t="s">
        <v>785</v>
      </c>
      <c r="M203" s="70" t="s">
        <v>779</v>
      </c>
      <c r="N203" s="71" t="s">
        <v>141</v>
      </c>
      <c r="P203" s="72"/>
      <c r="Q203" s="27">
        <v>10202</v>
      </c>
      <c r="R203" s="71" t="s">
        <v>220</v>
      </c>
      <c r="S203" t="s">
        <v>559</v>
      </c>
      <c r="U203" s="73" t="s">
        <v>561</v>
      </c>
      <c r="V203" s="74" t="str">
        <f t="shared" si="6"/>
        <v>7月上旬</v>
      </c>
      <c r="W203" s="75">
        <f>ROW()</f>
        <v>203</v>
      </c>
      <c r="X203" s="97" t="s">
        <v>609</v>
      </c>
    </row>
    <row r="204" spans="1:24" ht="24" customHeight="1" x14ac:dyDescent="0.7">
      <c r="A204" s="68"/>
      <c r="B204" s="68"/>
      <c r="D204" s="67" t="s">
        <v>780</v>
      </c>
      <c r="E204" s="68" t="s">
        <v>781</v>
      </c>
      <c r="F204" s="66"/>
      <c r="G204" s="68"/>
      <c r="H204" s="100"/>
      <c r="I204" s="68"/>
      <c r="J204" s="91"/>
      <c r="K204" s="69"/>
      <c r="L204" s="17"/>
      <c r="M204" s="70"/>
      <c r="N204" s="71" t="s">
        <v>141</v>
      </c>
      <c r="P204" s="72"/>
      <c r="Q204" s="27">
        <v>10203</v>
      </c>
      <c r="R204" s="71" t="s">
        <v>220</v>
      </c>
      <c r="S204" t="s">
        <v>559</v>
      </c>
      <c r="U204" s="73" t="s">
        <v>561</v>
      </c>
      <c r="V204" s="74" t="str">
        <f t="shared" ref="V204" si="8">IFERROR(IF(M204="","",M204-20),M204)</f>
        <v/>
      </c>
      <c r="W204" s="75">
        <f>ROW()</f>
        <v>204</v>
      </c>
    </row>
    <row r="205" spans="1:24" ht="24" customHeight="1" x14ac:dyDescent="0.7">
      <c r="A205" s="68"/>
      <c r="B205" s="68"/>
      <c r="C205" s="88"/>
      <c r="D205" s="67"/>
      <c r="E205" s="68"/>
      <c r="F205" s="66"/>
      <c r="G205" s="68"/>
      <c r="H205" s="68"/>
      <c r="I205" s="68"/>
      <c r="J205" s="91"/>
      <c r="K205" s="69"/>
      <c r="L205" s="17"/>
      <c r="M205" s="70"/>
      <c r="N205" s="71"/>
      <c r="P205" s="72"/>
      <c r="Q205" s="27">
        <v>10204</v>
      </c>
      <c r="R205" s="71"/>
      <c r="U205" s="73"/>
      <c r="V205" s="74" t="str">
        <f t="shared" si="6"/>
        <v/>
      </c>
      <c r="W205" s="75">
        <f>ROW()</f>
        <v>205</v>
      </c>
    </row>
    <row r="206" spans="1:24" ht="24" customHeight="1" x14ac:dyDescent="0.7">
      <c r="A206" s="68" t="s">
        <v>510</v>
      </c>
      <c r="B206" s="68"/>
      <c r="C206" s="89"/>
      <c r="D206" s="67" t="s">
        <v>519</v>
      </c>
      <c r="E206" s="68"/>
      <c r="F206" s="66"/>
      <c r="G206" s="68"/>
      <c r="H206" s="68"/>
      <c r="I206" s="68"/>
      <c r="J206" s="91"/>
      <c r="K206" s="69"/>
      <c r="L206" s="17"/>
      <c r="M206" s="70"/>
      <c r="N206" s="71" t="s">
        <v>142</v>
      </c>
      <c r="P206" s="72"/>
      <c r="Q206" s="27">
        <v>10205</v>
      </c>
      <c r="R206" s="71"/>
      <c r="U206" s="73"/>
      <c r="V206" s="74" t="str">
        <f t="shared" si="6"/>
        <v/>
      </c>
      <c r="W206" s="75">
        <f>ROW()</f>
        <v>206</v>
      </c>
    </row>
    <row r="207" spans="1:24" ht="24" customHeight="1" x14ac:dyDescent="0.7">
      <c r="A207" s="68" t="s">
        <v>510</v>
      </c>
      <c r="B207" s="68"/>
      <c r="C207" s="89"/>
      <c r="D207" s="67" t="s">
        <v>520</v>
      </c>
      <c r="E207" s="68"/>
      <c r="F207" s="66"/>
      <c r="G207" s="68"/>
      <c r="H207" s="68"/>
      <c r="I207" s="68"/>
      <c r="J207" s="91"/>
      <c r="K207" s="69"/>
      <c r="L207" s="17"/>
      <c r="M207" s="70"/>
      <c r="N207" s="71" t="s">
        <v>142</v>
      </c>
      <c r="P207" s="72"/>
      <c r="Q207" s="27">
        <v>10206</v>
      </c>
      <c r="R207" s="71"/>
      <c r="U207" s="73"/>
      <c r="V207" s="74" t="str">
        <f t="shared" si="6"/>
        <v/>
      </c>
      <c r="W207" s="75">
        <f>ROW()</f>
        <v>207</v>
      </c>
    </row>
    <row r="208" spans="1:24" ht="24" customHeight="1" x14ac:dyDescent="0.7">
      <c r="A208" s="68"/>
      <c r="B208" s="68"/>
      <c r="C208" s="86"/>
      <c r="D208" s="67"/>
      <c r="E208" s="68"/>
      <c r="F208" s="66"/>
      <c r="G208" s="68"/>
      <c r="H208" s="68"/>
      <c r="I208" s="68"/>
      <c r="J208" s="91"/>
      <c r="K208" s="69"/>
      <c r="L208" s="17"/>
      <c r="M208" s="70"/>
      <c r="N208" s="71"/>
      <c r="P208" s="72"/>
      <c r="Q208" s="27">
        <v>10207</v>
      </c>
      <c r="R208" s="71"/>
      <c r="U208" s="73"/>
      <c r="V208" s="74" t="str">
        <f t="shared" si="6"/>
        <v/>
      </c>
      <c r="W208" s="75">
        <f>ROW()</f>
        <v>208</v>
      </c>
    </row>
    <row r="209" spans="1:23" ht="24" customHeight="1" x14ac:dyDescent="0.65">
      <c r="A209" s="77" t="s">
        <v>82</v>
      </c>
      <c r="B209" s="78"/>
      <c r="C209" s="66"/>
      <c r="D209" s="67" t="s">
        <v>231</v>
      </c>
      <c r="E209" s="68"/>
      <c r="F209" s="66" t="s">
        <v>424</v>
      </c>
      <c r="G209" s="68"/>
      <c r="H209" s="68">
        <v>1</v>
      </c>
      <c r="I209" s="68">
        <v>5</v>
      </c>
      <c r="J209" s="91" t="s">
        <v>680</v>
      </c>
      <c r="K209" s="69" t="s">
        <v>54</v>
      </c>
      <c r="L209" s="17"/>
      <c r="M209" s="70"/>
      <c r="N209" s="71" t="s">
        <v>141</v>
      </c>
      <c r="O209" t="s">
        <v>110</v>
      </c>
      <c r="P209" s="72"/>
      <c r="Q209" s="27">
        <v>10208</v>
      </c>
      <c r="R209" s="71" t="s">
        <v>219</v>
      </c>
      <c r="S209" t="s">
        <v>59</v>
      </c>
      <c r="T209" t="s">
        <v>60</v>
      </c>
      <c r="U209" s="73" t="s">
        <v>128</v>
      </c>
      <c r="V209" s="74" t="str">
        <f t="shared" si="6"/>
        <v/>
      </c>
      <c r="W209" s="75">
        <f>ROW()</f>
        <v>209</v>
      </c>
    </row>
    <row r="210" spans="1:23" ht="24" customHeight="1" x14ac:dyDescent="0.65">
      <c r="A210" s="65" t="s">
        <v>99</v>
      </c>
      <c r="B210" s="65"/>
      <c r="C210" s="66"/>
      <c r="D210" s="67" t="s">
        <v>43</v>
      </c>
      <c r="E210" s="68"/>
      <c r="F210" s="66"/>
      <c r="G210" s="68"/>
      <c r="H210" s="68">
        <v>2</v>
      </c>
      <c r="I210" s="68">
        <v>10</v>
      </c>
      <c r="J210" s="91" t="s">
        <v>680</v>
      </c>
      <c r="K210" s="69" t="s">
        <v>54</v>
      </c>
      <c r="L210" s="17"/>
      <c r="M210" s="70"/>
      <c r="N210" s="71" t="s">
        <v>141</v>
      </c>
      <c r="O210" t="s">
        <v>110</v>
      </c>
      <c r="P210" s="72"/>
      <c r="Q210" s="27">
        <v>10209</v>
      </c>
      <c r="R210" s="71" t="s">
        <v>219</v>
      </c>
      <c r="S210" t="s">
        <v>59</v>
      </c>
      <c r="T210" t="s">
        <v>60</v>
      </c>
      <c r="U210" s="73" t="s">
        <v>128</v>
      </c>
      <c r="V210" s="74" t="str">
        <f t="shared" si="6"/>
        <v/>
      </c>
      <c r="W210" s="75">
        <f>ROW()</f>
        <v>210</v>
      </c>
    </row>
    <row r="211" spans="1:23" ht="24" customHeight="1" x14ac:dyDescent="0.65">
      <c r="A211" s="65" t="s">
        <v>99</v>
      </c>
      <c r="B211" s="65"/>
      <c r="C211" s="66"/>
      <c r="D211" s="67" t="s">
        <v>44</v>
      </c>
      <c r="E211" s="68"/>
      <c r="F211" s="66"/>
      <c r="G211" s="68"/>
      <c r="H211" s="68">
        <v>0</v>
      </c>
      <c r="I211" s="68"/>
      <c r="J211" s="91"/>
      <c r="K211" s="69" t="s">
        <v>54</v>
      </c>
      <c r="L211" s="17"/>
      <c r="M211" s="70"/>
      <c r="N211" s="71" t="s">
        <v>142</v>
      </c>
      <c r="O211" t="s">
        <v>110</v>
      </c>
      <c r="P211" s="72"/>
      <c r="Q211" s="27">
        <v>10210</v>
      </c>
      <c r="R211" s="71" t="s">
        <v>219</v>
      </c>
      <c r="S211" t="s">
        <v>59</v>
      </c>
      <c r="T211" t="s">
        <v>60</v>
      </c>
      <c r="U211" s="73" t="s">
        <v>128</v>
      </c>
      <c r="V211" s="74" t="str">
        <f t="shared" si="6"/>
        <v/>
      </c>
      <c r="W211" s="75">
        <f>ROW()</f>
        <v>211</v>
      </c>
    </row>
    <row r="212" spans="1:23" ht="24" customHeight="1" x14ac:dyDescent="0.7">
      <c r="A212" s="68"/>
      <c r="B212" s="68"/>
      <c r="C212" s="66"/>
      <c r="D212" s="67"/>
      <c r="E212" s="68"/>
      <c r="F212" s="66"/>
      <c r="G212" s="68"/>
      <c r="H212" s="68"/>
      <c r="I212" s="68"/>
      <c r="J212" s="91"/>
      <c r="K212" s="69"/>
      <c r="L212" s="17"/>
      <c r="M212" s="70"/>
      <c r="N212" s="71"/>
      <c r="P212" s="72"/>
      <c r="Q212" s="27">
        <v>10211</v>
      </c>
      <c r="R212" s="68"/>
      <c r="U212" s="73"/>
      <c r="V212" s="74" t="str">
        <f t="shared" si="6"/>
        <v/>
      </c>
      <c r="W212" s="75">
        <f>ROW()</f>
        <v>212</v>
      </c>
    </row>
    <row r="213" spans="1:23" ht="24" customHeight="1" x14ac:dyDescent="0.65">
      <c r="A213" s="79" t="s">
        <v>413</v>
      </c>
      <c r="B213" s="65"/>
      <c r="C213" s="66" t="s">
        <v>416</v>
      </c>
      <c r="D213" s="67" t="s">
        <v>414</v>
      </c>
      <c r="E213" s="68"/>
      <c r="F213" s="66" t="s">
        <v>415</v>
      </c>
      <c r="G213" s="68"/>
      <c r="H213" s="68">
        <v>0</v>
      </c>
      <c r="I213" s="68"/>
      <c r="J213" s="91"/>
      <c r="K213" s="69" t="s">
        <v>54</v>
      </c>
      <c r="L213" s="17"/>
      <c r="M213" s="70"/>
      <c r="N213" s="71" t="s">
        <v>141</v>
      </c>
      <c r="O213" t="s">
        <v>110</v>
      </c>
      <c r="P213" s="72"/>
      <c r="Q213" s="27">
        <v>10212</v>
      </c>
      <c r="R213" s="71" t="s">
        <v>219</v>
      </c>
      <c r="S213" t="s">
        <v>59</v>
      </c>
      <c r="T213" t="s">
        <v>60</v>
      </c>
      <c r="U213" s="73" t="s">
        <v>128</v>
      </c>
      <c r="V213" s="74" t="str">
        <f t="shared" si="6"/>
        <v/>
      </c>
      <c r="W213" s="75">
        <f>ROW()</f>
        <v>213</v>
      </c>
    </row>
    <row r="214" spans="1:23" ht="24" customHeight="1" x14ac:dyDescent="0.65">
      <c r="A214" s="65" t="s">
        <v>418</v>
      </c>
      <c r="B214" s="65"/>
      <c r="C214" s="66" t="s">
        <v>417</v>
      </c>
      <c r="D214" s="67" t="s">
        <v>419</v>
      </c>
      <c r="E214" s="68"/>
      <c r="F214" s="66" t="s">
        <v>415</v>
      </c>
      <c r="G214" s="68"/>
      <c r="H214" s="68">
        <v>0</v>
      </c>
      <c r="I214" s="68"/>
      <c r="J214" s="91"/>
      <c r="K214" s="69" t="s">
        <v>54</v>
      </c>
      <c r="L214" s="17"/>
      <c r="M214" s="70"/>
      <c r="N214" s="71" t="s">
        <v>141</v>
      </c>
      <c r="O214" t="s">
        <v>110</v>
      </c>
      <c r="P214" s="72"/>
      <c r="Q214" s="27">
        <v>10213</v>
      </c>
      <c r="R214" s="71" t="s">
        <v>219</v>
      </c>
      <c r="S214" t="s">
        <v>59</v>
      </c>
      <c r="T214" t="s">
        <v>60</v>
      </c>
      <c r="U214" s="73" t="s">
        <v>128</v>
      </c>
      <c r="V214" s="74" t="str">
        <f t="shared" si="6"/>
        <v/>
      </c>
      <c r="W214" s="75">
        <f>ROW()</f>
        <v>214</v>
      </c>
    </row>
    <row r="215" spans="1:23" ht="24" customHeight="1" x14ac:dyDescent="0.65">
      <c r="A215" s="65" t="s">
        <v>420</v>
      </c>
      <c r="B215" s="65"/>
      <c r="C215" s="66" t="s">
        <v>421</v>
      </c>
      <c r="D215" s="67" t="s">
        <v>422</v>
      </c>
      <c r="E215" s="68" t="s">
        <v>426</v>
      </c>
      <c r="F215" s="66" t="s">
        <v>423</v>
      </c>
      <c r="G215" s="68"/>
      <c r="H215" s="68">
        <v>0</v>
      </c>
      <c r="I215" s="68"/>
      <c r="J215" s="91"/>
      <c r="K215" s="69" t="s">
        <v>54</v>
      </c>
      <c r="L215" s="17"/>
      <c r="M215" s="70"/>
      <c r="N215" s="71" t="s">
        <v>141</v>
      </c>
      <c r="O215" t="s">
        <v>110</v>
      </c>
      <c r="P215" s="72"/>
      <c r="Q215" s="27">
        <v>10214</v>
      </c>
      <c r="R215" s="71" t="s">
        <v>219</v>
      </c>
      <c r="S215" t="s">
        <v>59</v>
      </c>
      <c r="T215" t="s">
        <v>60</v>
      </c>
      <c r="U215" s="73" t="s">
        <v>128</v>
      </c>
      <c r="V215" s="74" t="str">
        <f t="shared" si="6"/>
        <v/>
      </c>
      <c r="W215" s="75">
        <f>ROW()</f>
        <v>215</v>
      </c>
    </row>
    <row r="216" spans="1:23" ht="24" customHeight="1" x14ac:dyDescent="0.65">
      <c r="A216" s="65" t="s">
        <v>420</v>
      </c>
      <c r="B216" s="65"/>
      <c r="C216" s="66" t="s">
        <v>421</v>
      </c>
      <c r="D216" s="67" t="s">
        <v>425</v>
      </c>
      <c r="E216" s="68" t="s">
        <v>427</v>
      </c>
      <c r="F216" s="66" t="s">
        <v>423</v>
      </c>
      <c r="G216" s="68"/>
      <c r="H216" s="68">
        <v>0</v>
      </c>
      <c r="I216" s="68"/>
      <c r="J216" s="91"/>
      <c r="K216" s="69" t="s">
        <v>54</v>
      </c>
      <c r="L216" s="17"/>
      <c r="M216" s="70"/>
      <c r="N216" s="71" t="s">
        <v>141</v>
      </c>
      <c r="O216" t="s">
        <v>110</v>
      </c>
      <c r="P216" s="72"/>
      <c r="Q216" s="27">
        <v>10215</v>
      </c>
      <c r="R216" s="71" t="s">
        <v>219</v>
      </c>
      <c r="S216" t="s">
        <v>59</v>
      </c>
      <c r="T216" t="s">
        <v>60</v>
      </c>
      <c r="U216" s="73" t="s">
        <v>128</v>
      </c>
      <c r="V216" s="74" t="str">
        <f t="shared" si="6"/>
        <v/>
      </c>
      <c r="W216" s="75">
        <f>ROW()</f>
        <v>216</v>
      </c>
    </row>
    <row r="217" spans="1:23" ht="24" customHeight="1" x14ac:dyDescent="0.65">
      <c r="A217" s="65" t="s">
        <v>428</v>
      </c>
      <c r="B217" s="65"/>
      <c r="C217" s="66"/>
      <c r="D217" s="67" t="s">
        <v>429</v>
      </c>
      <c r="E217" s="68"/>
      <c r="F217" s="66" t="s">
        <v>430</v>
      </c>
      <c r="G217" s="68"/>
      <c r="H217" s="68">
        <v>0</v>
      </c>
      <c r="I217" s="68"/>
      <c r="J217" s="91"/>
      <c r="K217" s="69" t="s">
        <v>54</v>
      </c>
      <c r="L217" s="17"/>
      <c r="M217" s="70"/>
      <c r="N217" s="71" t="s">
        <v>142</v>
      </c>
      <c r="O217" t="s">
        <v>110</v>
      </c>
      <c r="P217" s="72"/>
      <c r="Q217" s="27">
        <v>10216</v>
      </c>
      <c r="R217" s="71" t="s">
        <v>219</v>
      </c>
      <c r="S217" t="s">
        <v>59</v>
      </c>
      <c r="T217" t="s">
        <v>60</v>
      </c>
      <c r="U217" s="73" t="s">
        <v>128</v>
      </c>
      <c r="V217" s="74" t="str">
        <f t="shared" si="6"/>
        <v/>
      </c>
      <c r="W217" s="75">
        <f>ROW()</f>
        <v>217</v>
      </c>
    </row>
    <row r="218" spans="1:23" ht="24" customHeight="1" x14ac:dyDescent="0.7">
      <c r="A218" s="68"/>
      <c r="B218" s="68"/>
      <c r="C218" s="66"/>
      <c r="D218" s="67"/>
      <c r="E218" s="68"/>
      <c r="F218" s="66"/>
      <c r="G218" s="68"/>
      <c r="H218" s="68"/>
      <c r="I218" s="68"/>
      <c r="J218" s="91"/>
      <c r="K218" s="69"/>
      <c r="L218" s="17"/>
      <c r="M218" s="70"/>
      <c r="N218" s="71"/>
      <c r="P218" s="72"/>
      <c r="Q218" s="27">
        <v>10217</v>
      </c>
      <c r="R218" s="68"/>
      <c r="U218" s="73"/>
      <c r="V218" s="74" t="str">
        <f t="shared" si="6"/>
        <v/>
      </c>
      <c r="W218" s="75">
        <f>ROW()</f>
        <v>218</v>
      </c>
    </row>
    <row r="219" spans="1:23" ht="24" customHeight="1" x14ac:dyDescent="0.65">
      <c r="A219" s="65" t="s">
        <v>462</v>
      </c>
      <c r="B219" s="68"/>
      <c r="C219" s="86" t="s">
        <v>495</v>
      </c>
      <c r="D219" s="67" t="s">
        <v>668</v>
      </c>
      <c r="E219" s="68"/>
      <c r="F219" s="66"/>
      <c r="G219" s="68"/>
      <c r="H219" s="68">
        <v>3</v>
      </c>
      <c r="I219" s="68">
        <v>2</v>
      </c>
      <c r="J219" s="91">
        <v>3</v>
      </c>
      <c r="K219" s="69" t="s">
        <v>55</v>
      </c>
      <c r="L219" s="17" t="s">
        <v>562</v>
      </c>
      <c r="M219" s="70"/>
      <c r="N219" s="71" t="s">
        <v>141</v>
      </c>
      <c r="P219" s="72"/>
      <c r="Q219" s="27">
        <v>10218</v>
      </c>
      <c r="R219" s="71" t="s">
        <v>219</v>
      </c>
      <c r="S219" t="s">
        <v>104</v>
      </c>
      <c r="T219" t="s">
        <v>57</v>
      </c>
      <c r="U219" s="73" t="s">
        <v>127</v>
      </c>
      <c r="V219" s="74" t="str">
        <f t="shared" si="6"/>
        <v/>
      </c>
      <c r="W219" s="75">
        <f>ROW()</f>
        <v>219</v>
      </c>
    </row>
    <row r="220" spans="1:23" ht="24" customHeight="1" x14ac:dyDescent="0.7">
      <c r="A220" s="68" t="s">
        <v>463</v>
      </c>
      <c r="B220" s="68"/>
      <c r="C220" s="86"/>
      <c r="D220" s="67" t="s">
        <v>666</v>
      </c>
      <c r="E220" s="68" t="s">
        <v>667</v>
      </c>
      <c r="F220" s="66"/>
      <c r="G220" s="68"/>
      <c r="H220" s="68">
        <v>2</v>
      </c>
      <c r="I220" s="68">
        <v>1</v>
      </c>
      <c r="J220" s="91">
        <v>2</v>
      </c>
      <c r="K220" s="69" t="s">
        <v>107</v>
      </c>
      <c r="L220" s="17" t="s">
        <v>562</v>
      </c>
      <c r="M220" s="70"/>
      <c r="N220" s="71" t="s">
        <v>141</v>
      </c>
      <c r="P220" s="72"/>
      <c r="Q220" s="27">
        <v>10219</v>
      </c>
      <c r="R220" s="71" t="s">
        <v>219</v>
      </c>
      <c r="S220" t="s">
        <v>104</v>
      </c>
      <c r="T220" t="s">
        <v>57</v>
      </c>
      <c r="U220" s="73" t="s">
        <v>127</v>
      </c>
      <c r="V220" s="74" t="str">
        <f t="shared" si="6"/>
        <v/>
      </c>
      <c r="W220" s="75">
        <f>ROW()</f>
        <v>220</v>
      </c>
    </row>
    <row r="221" spans="1:23" ht="24" customHeight="1" x14ac:dyDescent="0.7">
      <c r="A221" s="68" t="s">
        <v>464</v>
      </c>
      <c r="B221" s="68"/>
      <c r="C221" s="86"/>
      <c r="D221" s="67" t="s">
        <v>483</v>
      </c>
      <c r="E221" s="68"/>
      <c r="F221" s="66"/>
      <c r="G221" s="68"/>
      <c r="H221" s="68"/>
      <c r="I221" s="68"/>
      <c r="J221" s="91"/>
      <c r="K221" s="69" t="s">
        <v>353</v>
      </c>
      <c r="L221" s="17"/>
      <c r="M221" s="70"/>
      <c r="N221" s="71" t="s">
        <v>142</v>
      </c>
      <c r="P221" s="72"/>
      <c r="Q221" s="27">
        <v>10220</v>
      </c>
      <c r="R221" s="71" t="s">
        <v>219</v>
      </c>
      <c r="S221" t="s">
        <v>104</v>
      </c>
      <c r="T221" t="s">
        <v>57</v>
      </c>
      <c r="U221" s="73" t="s">
        <v>127</v>
      </c>
      <c r="V221" s="74" t="str">
        <f t="shared" si="6"/>
        <v/>
      </c>
      <c r="W221" s="75">
        <f>ROW()</f>
        <v>221</v>
      </c>
    </row>
    <row r="222" spans="1:23" ht="24" customHeight="1" x14ac:dyDescent="0.7">
      <c r="A222" s="68" t="s">
        <v>465</v>
      </c>
      <c r="B222" s="68"/>
      <c r="C222" s="86" t="s">
        <v>663</v>
      </c>
      <c r="D222" s="67" t="s">
        <v>484</v>
      </c>
      <c r="E222" s="68" t="s">
        <v>665</v>
      </c>
      <c r="F222" s="66" t="s">
        <v>660</v>
      </c>
      <c r="G222" s="68"/>
      <c r="H222" s="68">
        <v>2</v>
      </c>
      <c r="I222" s="68"/>
      <c r="J222" s="91">
        <v>2</v>
      </c>
      <c r="K222" s="69" t="s">
        <v>353</v>
      </c>
      <c r="L222" s="17" t="s">
        <v>562</v>
      </c>
      <c r="M222" s="70"/>
      <c r="N222" s="71" t="s">
        <v>141</v>
      </c>
      <c r="P222" s="72"/>
      <c r="Q222" s="27">
        <v>10221</v>
      </c>
      <c r="R222" s="71" t="s">
        <v>219</v>
      </c>
      <c r="S222" t="s">
        <v>104</v>
      </c>
      <c r="T222" t="s">
        <v>57</v>
      </c>
      <c r="U222" s="73" t="s">
        <v>127</v>
      </c>
      <c r="V222" s="74" t="str">
        <f t="shared" si="6"/>
        <v/>
      </c>
      <c r="W222" s="75">
        <f>ROW()</f>
        <v>222</v>
      </c>
    </row>
    <row r="223" spans="1:23" ht="24" customHeight="1" x14ac:dyDescent="0.7">
      <c r="A223" s="68" t="s">
        <v>465</v>
      </c>
      <c r="B223" s="68"/>
      <c r="C223" s="86" t="s">
        <v>664</v>
      </c>
      <c r="D223" s="67" t="s">
        <v>662</v>
      </c>
      <c r="E223" s="68" t="s">
        <v>665</v>
      </c>
      <c r="F223" s="66" t="s">
        <v>661</v>
      </c>
      <c r="G223" s="68"/>
      <c r="H223" s="68">
        <v>1</v>
      </c>
      <c r="I223" s="68"/>
      <c r="J223" s="91">
        <v>1</v>
      </c>
      <c r="K223" s="69" t="s">
        <v>353</v>
      </c>
      <c r="L223" s="17" t="s">
        <v>562</v>
      </c>
      <c r="M223" s="70"/>
      <c r="N223" s="71" t="s">
        <v>141</v>
      </c>
      <c r="P223" s="72"/>
      <c r="Q223" s="27">
        <v>10222</v>
      </c>
      <c r="R223" s="71" t="s">
        <v>219</v>
      </c>
      <c r="S223" t="s">
        <v>104</v>
      </c>
      <c r="T223" t="s">
        <v>57</v>
      </c>
      <c r="U223" s="73" t="s">
        <v>127</v>
      </c>
      <c r="V223" s="74" t="str">
        <f t="shared" si="6"/>
        <v/>
      </c>
      <c r="W223" s="75">
        <f>ROW()</f>
        <v>223</v>
      </c>
    </row>
    <row r="224" spans="1:23" ht="24" customHeight="1" x14ac:dyDescent="0.7">
      <c r="A224" s="68" t="s">
        <v>564</v>
      </c>
      <c r="B224" s="68"/>
      <c r="C224" s="86"/>
      <c r="D224" s="67" t="s">
        <v>566</v>
      </c>
      <c r="E224" s="68"/>
      <c r="F224" s="66"/>
      <c r="G224" s="68"/>
      <c r="H224" s="68" t="s">
        <v>669</v>
      </c>
      <c r="I224" s="68" t="s">
        <v>670</v>
      </c>
      <c r="J224" s="91" t="s">
        <v>680</v>
      </c>
      <c r="K224" s="69" t="s">
        <v>55</v>
      </c>
      <c r="L224" s="17"/>
      <c r="M224" s="70"/>
      <c r="N224" s="71" t="s">
        <v>141</v>
      </c>
      <c r="P224" s="72"/>
      <c r="Q224" s="27">
        <v>10223</v>
      </c>
      <c r="R224" s="71" t="s">
        <v>219</v>
      </c>
      <c r="S224" t="s">
        <v>104</v>
      </c>
      <c r="T224" t="s">
        <v>57</v>
      </c>
      <c r="U224" s="73" t="s">
        <v>127</v>
      </c>
      <c r="V224" s="74" t="str">
        <f t="shared" si="6"/>
        <v/>
      </c>
      <c r="W224" s="75">
        <f>ROW()</f>
        <v>224</v>
      </c>
    </row>
    <row r="225" spans="1:23" ht="24" customHeight="1" x14ac:dyDescent="0.7">
      <c r="A225" s="68" t="s">
        <v>565</v>
      </c>
      <c r="B225" s="68"/>
      <c r="C225" s="86"/>
      <c r="D225" s="67" t="s">
        <v>566</v>
      </c>
      <c r="E225" s="68"/>
      <c r="F225" s="66"/>
      <c r="G225" s="68"/>
      <c r="H225" s="68" t="s">
        <v>672</v>
      </c>
      <c r="I225" s="68"/>
      <c r="J225" s="91">
        <v>1</v>
      </c>
      <c r="K225" s="69" t="s">
        <v>55</v>
      </c>
      <c r="L225" s="17" t="s">
        <v>562</v>
      </c>
      <c r="M225" s="70"/>
      <c r="N225" s="71" t="s">
        <v>141</v>
      </c>
      <c r="P225" s="72"/>
      <c r="Q225" s="27">
        <v>10224</v>
      </c>
      <c r="R225" s="71" t="s">
        <v>219</v>
      </c>
      <c r="S225" t="s">
        <v>104</v>
      </c>
      <c r="T225" t="s">
        <v>57</v>
      </c>
      <c r="U225" s="73" t="s">
        <v>127</v>
      </c>
      <c r="V225" s="74" t="str">
        <f t="shared" si="6"/>
        <v/>
      </c>
      <c r="W225" s="75">
        <f>ROW()</f>
        <v>225</v>
      </c>
    </row>
    <row r="226" spans="1:23" ht="24" customHeight="1" x14ac:dyDescent="0.7">
      <c r="A226" s="68" t="s">
        <v>567</v>
      </c>
      <c r="B226" s="68"/>
      <c r="C226" s="86"/>
      <c r="D226" s="67" t="s">
        <v>568</v>
      </c>
      <c r="E226" s="68"/>
      <c r="F226" s="66"/>
      <c r="G226" s="68"/>
      <c r="H226" s="68" t="s">
        <v>669</v>
      </c>
      <c r="I226" s="68"/>
      <c r="J226" s="91">
        <v>1</v>
      </c>
      <c r="K226" s="69" t="s">
        <v>55</v>
      </c>
      <c r="L226" s="17" t="s">
        <v>562</v>
      </c>
      <c r="M226" s="70"/>
      <c r="N226" s="71" t="s">
        <v>141</v>
      </c>
      <c r="P226" s="72"/>
      <c r="Q226" s="27">
        <v>10225</v>
      </c>
      <c r="R226" s="71" t="s">
        <v>219</v>
      </c>
      <c r="S226" t="s">
        <v>104</v>
      </c>
      <c r="T226" t="s">
        <v>57</v>
      </c>
      <c r="U226" s="73" t="s">
        <v>127</v>
      </c>
      <c r="V226" s="74" t="str">
        <f t="shared" si="6"/>
        <v/>
      </c>
      <c r="W226" s="75">
        <f>ROW()</f>
        <v>226</v>
      </c>
    </row>
    <row r="227" spans="1:23" ht="24" customHeight="1" x14ac:dyDescent="0.7">
      <c r="A227" s="68" t="s">
        <v>466</v>
      </c>
      <c r="B227" s="68"/>
      <c r="C227" s="86" t="s">
        <v>496</v>
      </c>
      <c r="D227" s="67" t="s">
        <v>485</v>
      </c>
      <c r="E227" s="68"/>
      <c r="F227" s="66"/>
      <c r="G227" s="68"/>
      <c r="H227" s="68"/>
      <c r="I227" s="68"/>
      <c r="J227" s="91"/>
      <c r="K227" s="69" t="s">
        <v>52</v>
      </c>
      <c r="L227" s="17"/>
      <c r="M227" s="70"/>
      <c r="N227" s="71" t="s">
        <v>142</v>
      </c>
      <c r="P227" s="72"/>
      <c r="Q227" s="27">
        <v>10226</v>
      </c>
      <c r="R227" s="71" t="s">
        <v>219</v>
      </c>
      <c r="S227" t="s">
        <v>104</v>
      </c>
      <c r="T227" t="s">
        <v>57</v>
      </c>
      <c r="U227" s="73" t="s">
        <v>127</v>
      </c>
      <c r="V227" s="74" t="str">
        <f t="shared" si="6"/>
        <v/>
      </c>
      <c r="W227" s="75">
        <f>ROW()</f>
        <v>227</v>
      </c>
    </row>
    <row r="228" spans="1:23" ht="24" customHeight="1" x14ac:dyDescent="0.7">
      <c r="A228" s="68" t="s">
        <v>467</v>
      </c>
      <c r="B228" s="68"/>
      <c r="C228" s="86" t="s">
        <v>496</v>
      </c>
      <c r="D228" s="67" t="s">
        <v>486</v>
      </c>
      <c r="E228" s="68"/>
      <c r="F228" s="66"/>
      <c r="G228" s="68"/>
      <c r="H228" s="68"/>
      <c r="I228" s="68"/>
      <c r="J228" s="91"/>
      <c r="K228" s="69" t="s">
        <v>52</v>
      </c>
      <c r="L228" s="17"/>
      <c r="M228" s="70"/>
      <c r="N228" s="71" t="s">
        <v>142</v>
      </c>
      <c r="P228" s="72"/>
      <c r="Q228" s="27">
        <v>10227</v>
      </c>
      <c r="R228" s="71" t="s">
        <v>219</v>
      </c>
      <c r="S228" t="s">
        <v>104</v>
      </c>
      <c r="T228" t="s">
        <v>57</v>
      </c>
      <c r="U228" s="73" t="s">
        <v>127</v>
      </c>
      <c r="V228" s="74" t="str">
        <f t="shared" si="6"/>
        <v/>
      </c>
      <c r="W228" s="75">
        <f>ROW()</f>
        <v>228</v>
      </c>
    </row>
    <row r="229" spans="1:23" ht="24" customHeight="1" x14ac:dyDescent="0.7">
      <c r="A229" s="68" t="s">
        <v>468</v>
      </c>
      <c r="B229" s="68"/>
      <c r="C229" s="86" t="s">
        <v>497</v>
      </c>
      <c r="D229" s="67" t="s">
        <v>487</v>
      </c>
      <c r="E229" s="68"/>
      <c r="F229" s="66"/>
      <c r="G229" s="68"/>
      <c r="H229" s="68"/>
      <c r="I229" s="68"/>
      <c r="J229" s="91"/>
      <c r="K229" s="69" t="s">
        <v>52</v>
      </c>
      <c r="L229" s="17"/>
      <c r="M229" s="70"/>
      <c r="N229" s="71" t="s">
        <v>142</v>
      </c>
      <c r="P229" s="72"/>
      <c r="Q229" s="27">
        <v>10228</v>
      </c>
      <c r="R229" s="71" t="s">
        <v>219</v>
      </c>
      <c r="S229" t="s">
        <v>104</v>
      </c>
      <c r="T229" t="s">
        <v>57</v>
      </c>
      <c r="U229" s="73" t="s">
        <v>127</v>
      </c>
      <c r="V229" s="74" t="str">
        <f t="shared" si="6"/>
        <v/>
      </c>
      <c r="W229" s="75">
        <f>ROW()</f>
        <v>229</v>
      </c>
    </row>
    <row r="230" spans="1:23" ht="24" customHeight="1" x14ac:dyDescent="0.7">
      <c r="A230" s="68" t="s">
        <v>469</v>
      </c>
      <c r="B230" s="68"/>
      <c r="C230" s="86" t="s">
        <v>498</v>
      </c>
      <c r="D230" s="67"/>
      <c r="E230" s="68"/>
      <c r="F230" s="66"/>
      <c r="G230" s="68"/>
      <c r="H230" s="68">
        <v>1</v>
      </c>
      <c r="I230" s="68" t="s">
        <v>674</v>
      </c>
      <c r="J230" s="91">
        <v>2</v>
      </c>
      <c r="K230" s="69" t="s">
        <v>107</v>
      </c>
      <c r="L230" s="17" t="s">
        <v>562</v>
      </c>
      <c r="M230" s="70"/>
      <c r="N230" s="71" t="s">
        <v>141</v>
      </c>
      <c r="P230" s="72"/>
      <c r="Q230" s="27">
        <v>10229</v>
      </c>
      <c r="R230" s="71" t="s">
        <v>219</v>
      </c>
      <c r="S230" t="s">
        <v>104</v>
      </c>
      <c r="T230" t="s">
        <v>57</v>
      </c>
      <c r="U230" s="73" t="s">
        <v>127</v>
      </c>
      <c r="V230" s="74" t="str">
        <f t="shared" si="6"/>
        <v/>
      </c>
      <c r="W230" s="75">
        <f>ROW()</f>
        <v>230</v>
      </c>
    </row>
    <row r="231" spans="1:23" ht="24" customHeight="1" x14ac:dyDescent="0.7">
      <c r="A231" s="68" t="s">
        <v>470</v>
      </c>
      <c r="B231" s="68"/>
      <c r="C231" s="86" t="s">
        <v>499</v>
      </c>
      <c r="D231" s="67"/>
      <c r="E231" s="68"/>
      <c r="F231" s="66"/>
      <c r="G231" s="68"/>
      <c r="H231" s="68">
        <v>1</v>
      </c>
      <c r="I231" s="68" t="s">
        <v>675</v>
      </c>
      <c r="J231" s="91" t="s">
        <v>680</v>
      </c>
      <c r="K231" s="69" t="s">
        <v>107</v>
      </c>
      <c r="L231" s="17"/>
      <c r="M231" s="70"/>
      <c r="N231" s="71" t="s">
        <v>141</v>
      </c>
      <c r="P231" s="72"/>
      <c r="Q231" s="27">
        <v>10230</v>
      </c>
      <c r="R231" s="71" t="s">
        <v>219</v>
      </c>
      <c r="S231" t="s">
        <v>104</v>
      </c>
      <c r="T231" t="s">
        <v>57</v>
      </c>
      <c r="U231" s="73" t="s">
        <v>127</v>
      </c>
      <c r="V231" s="74" t="str">
        <f t="shared" si="6"/>
        <v/>
      </c>
      <c r="W231" s="75">
        <f>ROW()</f>
        <v>231</v>
      </c>
    </row>
    <row r="232" spans="1:23" ht="24" customHeight="1" x14ac:dyDescent="0.7">
      <c r="A232" s="68" t="s">
        <v>471</v>
      </c>
      <c r="B232" s="68"/>
      <c r="C232" s="86" t="s">
        <v>500</v>
      </c>
      <c r="D232" s="67"/>
      <c r="E232" s="68"/>
      <c r="F232" s="66"/>
      <c r="G232" s="68"/>
      <c r="H232" s="68"/>
      <c r="I232" s="68"/>
      <c r="J232" s="91"/>
      <c r="K232" s="69" t="s">
        <v>52</v>
      </c>
      <c r="L232" s="17"/>
      <c r="M232" s="70"/>
      <c r="N232" s="71" t="s">
        <v>142</v>
      </c>
      <c r="P232" s="72"/>
      <c r="Q232" s="27">
        <v>10231</v>
      </c>
      <c r="R232" s="71" t="s">
        <v>219</v>
      </c>
      <c r="S232" t="s">
        <v>104</v>
      </c>
      <c r="T232" t="s">
        <v>57</v>
      </c>
      <c r="U232" s="73" t="s">
        <v>127</v>
      </c>
      <c r="V232" s="74" t="str">
        <f t="shared" si="6"/>
        <v/>
      </c>
      <c r="W232" s="75">
        <f>ROW()</f>
        <v>232</v>
      </c>
    </row>
    <row r="233" spans="1:23" ht="24" customHeight="1" x14ac:dyDescent="0.7">
      <c r="A233" s="68" t="s">
        <v>472</v>
      </c>
      <c r="B233" s="68"/>
      <c r="C233" s="86" t="s">
        <v>501</v>
      </c>
      <c r="D233" s="67"/>
      <c r="E233" s="68"/>
      <c r="F233" s="66"/>
      <c r="G233" s="68"/>
      <c r="H233" s="68"/>
      <c r="I233" s="68"/>
      <c r="J233" s="91"/>
      <c r="K233" s="69" t="s">
        <v>52</v>
      </c>
      <c r="L233" s="17"/>
      <c r="M233" s="70"/>
      <c r="N233" s="71" t="s">
        <v>142</v>
      </c>
      <c r="P233" s="72"/>
      <c r="Q233" s="27">
        <v>10232</v>
      </c>
      <c r="R233" s="71" t="s">
        <v>219</v>
      </c>
      <c r="S233" t="s">
        <v>104</v>
      </c>
      <c r="T233" t="s">
        <v>57</v>
      </c>
      <c r="U233" s="73" t="s">
        <v>127</v>
      </c>
      <c r="V233" s="74" t="str">
        <f t="shared" si="6"/>
        <v/>
      </c>
      <c r="W233" s="75">
        <f>ROW()</f>
        <v>233</v>
      </c>
    </row>
    <row r="234" spans="1:23" ht="24" customHeight="1" x14ac:dyDescent="0.7">
      <c r="A234" s="68" t="s">
        <v>473</v>
      </c>
      <c r="B234" s="68"/>
      <c r="C234" s="86" t="s">
        <v>502</v>
      </c>
      <c r="D234" s="67" t="s">
        <v>488</v>
      </c>
      <c r="E234" s="68"/>
      <c r="F234" s="66"/>
      <c r="G234" s="68"/>
      <c r="H234" s="68"/>
      <c r="I234" s="68"/>
      <c r="J234" s="91"/>
      <c r="K234" s="69" t="s">
        <v>55</v>
      </c>
      <c r="L234" s="17"/>
      <c r="M234" s="70"/>
      <c r="N234" s="71" t="s">
        <v>142</v>
      </c>
      <c r="P234" s="72"/>
      <c r="Q234" s="27">
        <v>10233</v>
      </c>
      <c r="R234" s="71" t="s">
        <v>219</v>
      </c>
      <c r="S234" t="s">
        <v>104</v>
      </c>
      <c r="T234" t="s">
        <v>57</v>
      </c>
      <c r="U234" s="73" t="s">
        <v>127</v>
      </c>
      <c r="V234" s="74" t="str">
        <f t="shared" si="6"/>
        <v/>
      </c>
      <c r="W234" s="75">
        <f>ROW()</f>
        <v>234</v>
      </c>
    </row>
    <row r="235" spans="1:23" ht="24" customHeight="1" x14ac:dyDescent="0.7">
      <c r="A235" s="68"/>
      <c r="B235" s="68"/>
      <c r="C235" s="86"/>
      <c r="D235" s="67"/>
      <c r="E235" s="68"/>
      <c r="F235" s="66"/>
      <c r="G235" s="68"/>
      <c r="H235" s="68"/>
      <c r="I235" s="68"/>
      <c r="J235" s="91"/>
      <c r="K235" s="69"/>
      <c r="L235" s="17"/>
      <c r="M235" s="70"/>
      <c r="N235" s="71"/>
      <c r="P235" s="72"/>
      <c r="Q235" s="27">
        <v>10234</v>
      </c>
      <c r="R235" s="71"/>
      <c r="U235" s="73"/>
      <c r="V235" s="74" t="str">
        <f t="shared" si="6"/>
        <v/>
      </c>
      <c r="W235" s="75">
        <f>ROW()</f>
        <v>235</v>
      </c>
    </row>
    <row r="236" spans="1:23" ht="24" customHeight="1" x14ac:dyDescent="0.7">
      <c r="A236" s="77" t="s">
        <v>474</v>
      </c>
      <c r="B236" s="68"/>
      <c r="C236" s="86" t="s">
        <v>573</v>
      </c>
      <c r="D236" s="67" t="s">
        <v>572</v>
      </c>
      <c r="E236" s="68" t="s">
        <v>569</v>
      </c>
      <c r="F236" s="66"/>
      <c r="G236" s="68"/>
      <c r="H236" s="68"/>
      <c r="I236" s="68" t="s">
        <v>782</v>
      </c>
      <c r="J236" s="91" t="s">
        <v>680</v>
      </c>
      <c r="K236" s="69" t="s">
        <v>54</v>
      </c>
      <c r="L236" s="17"/>
      <c r="M236" s="70"/>
      <c r="N236" s="71" t="s">
        <v>141</v>
      </c>
      <c r="P236" s="72"/>
      <c r="Q236" s="27">
        <v>10235</v>
      </c>
      <c r="R236" s="71" t="s">
        <v>219</v>
      </c>
      <c r="S236" t="s">
        <v>106</v>
      </c>
      <c r="U236" s="73" t="s">
        <v>132</v>
      </c>
      <c r="V236" s="74" t="str">
        <f t="shared" si="6"/>
        <v/>
      </c>
      <c r="W236" s="75">
        <f>ROW()</f>
        <v>236</v>
      </c>
    </row>
    <row r="237" spans="1:23" ht="24" customHeight="1" x14ac:dyDescent="0.7">
      <c r="A237" s="68" t="s">
        <v>474</v>
      </c>
      <c r="B237" s="68"/>
      <c r="C237" s="86" t="s">
        <v>461</v>
      </c>
      <c r="D237" s="67" t="s">
        <v>574</v>
      </c>
      <c r="E237" s="68" t="s">
        <v>570</v>
      </c>
      <c r="F237" s="66"/>
      <c r="G237" s="68"/>
      <c r="H237" s="68"/>
      <c r="I237" s="68" t="s">
        <v>782</v>
      </c>
      <c r="J237" s="91" t="s">
        <v>680</v>
      </c>
      <c r="K237" s="69" t="s">
        <v>54</v>
      </c>
      <c r="L237" s="17"/>
      <c r="M237" s="70"/>
      <c r="N237" s="71" t="s">
        <v>141</v>
      </c>
      <c r="P237" s="72"/>
      <c r="Q237" s="27">
        <v>10236</v>
      </c>
      <c r="R237" s="71" t="s">
        <v>219</v>
      </c>
      <c r="S237" t="s">
        <v>106</v>
      </c>
      <c r="U237" s="73" t="s">
        <v>132</v>
      </c>
      <c r="V237" s="74" t="str">
        <f t="shared" si="6"/>
        <v/>
      </c>
      <c r="W237" s="75">
        <f>ROW()</f>
        <v>237</v>
      </c>
    </row>
    <row r="238" spans="1:23" ht="24" customHeight="1" x14ac:dyDescent="0.7">
      <c r="A238" s="68" t="s">
        <v>474</v>
      </c>
      <c r="B238" s="68"/>
      <c r="C238" s="86" t="s">
        <v>576</v>
      </c>
      <c r="D238" s="67" t="s">
        <v>575</v>
      </c>
      <c r="E238" s="68" t="s">
        <v>571</v>
      </c>
      <c r="F238" s="66"/>
      <c r="G238" s="68"/>
      <c r="H238" s="68"/>
      <c r="I238" s="68" t="s">
        <v>783</v>
      </c>
      <c r="J238" s="91" t="s">
        <v>680</v>
      </c>
      <c r="K238" s="69" t="s">
        <v>54</v>
      </c>
      <c r="L238" s="17"/>
      <c r="M238" s="70"/>
      <c r="N238" s="71" t="s">
        <v>141</v>
      </c>
      <c r="P238" s="72"/>
      <c r="Q238" s="27">
        <v>10237</v>
      </c>
      <c r="R238" s="71" t="s">
        <v>219</v>
      </c>
      <c r="S238" t="s">
        <v>106</v>
      </c>
      <c r="U238" s="73" t="s">
        <v>132</v>
      </c>
      <c r="V238" s="74" t="str">
        <f t="shared" si="6"/>
        <v/>
      </c>
      <c r="W238" s="75">
        <f>ROW()</f>
        <v>238</v>
      </c>
    </row>
    <row r="239" spans="1:23" ht="24" customHeight="1" x14ac:dyDescent="0.7">
      <c r="A239" s="77" t="s">
        <v>577</v>
      </c>
      <c r="B239" s="68"/>
      <c r="C239" s="86" t="s">
        <v>551</v>
      </c>
      <c r="D239" s="67" t="s">
        <v>676</v>
      </c>
      <c r="E239" s="68"/>
      <c r="F239" s="66"/>
      <c r="G239" s="68"/>
      <c r="H239" s="68"/>
      <c r="I239" s="68">
        <v>30</v>
      </c>
      <c r="J239" s="91"/>
      <c r="K239" s="69" t="s">
        <v>54</v>
      </c>
      <c r="L239" s="17"/>
      <c r="M239" s="70"/>
      <c r="N239" s="71" t="s">
        <v>142</v>
      </c>
      <c r="P239" s="72"/>
      <c r="Q239" s="27">
        <v>10238</v>
      </c>
      <c r="R239" s="71" t="s">
        <v>219</v>
      </c>
      <c r="S239" t="s">
        <v>106</v>
      </c>
      <c r="U239" s="73" t="s">
        <v>132</v>
      </c>
      <c r="V239" s="74" t="str">
        <f t="shared" si="6"/>
        <v/>
      </c>
      <c r="W239" s="75">
        <f>ROW()</f>
        <v>239</v>
      </c>
    </row>
    <row r="240" spans="1:23" ht="24" customHeight="1" x14ac:dyDescent="0.7">
      <c r="A240" s="69" t="s">
        <v>581</v>
      </c>
      <c r="B240" s="68"/>
      <c r="C240" s="86" t="s">
        <v>578</v>
      </c>
      <c r="D240" s="67" t="s">
        <v>579</v>
      </c>
      <c r="E240" s="68"/>
      <c r="F240" s="66"/>
      <c r="G240" s="68"/>
      <c r="H240" s="68"/>
      <c r="I240" s="68"/>
      <c r="J240" s="91"/>
      <c r="K240" s="69" t="s">
        <v>54</v>
      </c>
      <c r="L240" s="17"/>
      <c r="M240" s="70"/>
      <c r="N240" s="71" t="s">
        <v>142</v>
      </c>
      <c r="P240" s="72"/>
      <c r="Q240" s="27">
        <v>10239</v>
      </c>
      <c r="R240" s="71" t="s">
        <v>219</v>
      </c>
      <c r="S240" t="s">
        <v>106</v>
      </c>
      <c r="U240" s="73" t="s">
        <v>132</v>
      </c>
      <c r="V240" s="74" t="str">
        <f t="shared" si="6"/>
        <v/>
      </c>
      <c r="W240" s="75">
        <f>ROW()</f>
        <v>240</v>
      </c>
    </row>
    <row r="241" spans="1:23" ht="24" customHeight="1" x14ac:dyDescent="0.7">
      <c r="A241" s="68" t="s">
        <v>475</v>
      </c>
      <c r="B241" s="68"/>
      <c r="C241" s="86"/>
      <c r="D241" s="67" t="s">
        <v>489</v>
      </c>
      <c r="E241" s="68"/>
      <c r="F241" s="66"/>
      <c r="G241" s="68"/>
      <c r="H241" s="68"/>
      <c r="I241" s="68">
        <v>2</v>
      </c>
      <c r="J241" s="91" t="s">
        <v>680</v>
      </c>
      <c r="K241" s="69" t="s">
        <v>55</v>
      </c>
      <c r="L241" s="17"/>
      <c r="M241" s="70"/>
      <c r="N241" s="71" t="s">
        <v>141</v>
      </c>
      <c r="P241" s="72"/>
      <c r="Q241" s="27">
        <v>10240</v>
      </c>
      <c r="R241" s="71" t="s">
        <v>219</v>
      </c>
      <c r="S241" t="s">
        <v>526</v>
      </c>
      <c r="T241" t="s">
        <v>527</v>
      </c>
      <c r="U241" s="73" t="s">
        <v>528</v>
      </c>
      <c r="V241" s="74" t="str">
        <f t="shared" si="6"/>
        <v/>
      </c>
      <c r="W241" s="75">
        <f>ROW()</f>
        <v>241</v>
      </c>
    </row>
    <row r="242" spans="1:23" ht="24" customHeight="1" x14ac:dyDescent="0.7">
      <c r="A242" s="68" t="s">
        <v>475</v>
      </c>
      <c r="B242" s="68"/>
      <c r="C242" s="86" t="s">
        <v>503</v>
      </c>
      <c r="D242" s="67" t="s">
        <v>490</v>
      </c>
      <c r="E242" s="68"/>
      <c r="F242" s="66"/>
      <c r="G242" s="68"/>
      <c r="H242" s="68"/>
      <c r="I242" s="68">
        <v>1</v>
      </c>
      <c r="J242" s="91" t="s">
        <v>680</v>
      </c>
      <c r="K242" s="69" t="s">
        <v>55</v>
      </c>
      <c r="L242" s="17"/>
      <c r="M242" s="70"/>
      <c r="N242" s="71" t="s">
        <v>141</v>
      </c>
      <c r="P242" s="72"/>
      <c r="Q242" s="27">
        <v>10241</v>
      </c>
      <c r="R242" s="71" t="s">
        <v>219</v>
      </c>
      <c r="S242" t="s">
        <v>526</v>
      </c>
      <c r="T242" t="s">
        <v>527</v>
      </c>
      <c r="U242" s="73" t="s">
        <v>528</v>
      </c>
      <c r="V242" s="74" t="str">
        <f t="shared" si="6"/>
        <v/>
      </c>
      <c r="W242" s="75">
        <f>ROW()</f>
        <v>242</v>
      </c>
    </row>
    <row r="243" spans="1:23" ht="24" customHeight="1" x14ac:dyDescent="0.7">
      <c r="A243" s="68" t="s">
        <v>475</v>
      </c>
      <c r="B243" s="68"/>
      <c r="C243" s="86"/>
      <c r="D243" s="67" t="s">
        <v>491</v>
      </c>
      <c r="E243" s="68"/>
      <c r="F243" s="66"/>
      <c r="G243" s="68"/>
      <c r="H243" s="68"/>
      <c r="I243" s="68"/>
      <c r="J243" s="91"/>
      <c r="K243" s="69" t="s">
        <v>55</v>
      </c>
      <c r="L243" s="17"/>
      <c r="M243" s="70"/>
      <c r="N243" s="71" t="s">
        <v>142</v>
      </c>
      <c r="P243" s="72"/>
      <c r="Q243" s="27">
        <v>10242</v>
      </c>
      <c r="R243" s="71" t="s">
        <v>219</v>
      </c>
      <c r="S243" t="s">
        <v>526</v>
      </c>
      <c r="T243" t="s">
        <v>527</v>
      </c>
      <c r="U243" s="73" t="s">
        <v>528</v>
      </c>
      <c r="V243" s="74" t="str">
        <f t="shared" si="6"/>
        <v/>
      </c>
      <c r="W243" s="75">
        <f>ROW()</f>
        <v>243</v>
      </c>
    </row>
    <row r="244" spans="1:23" ht="24" customHeight="1" x14ac:dyDescent="0.7">
      <c r="A244" s="68"/>
      <c r="B244" s="68"/>
      <c r="C244" s="86"/>
      <c r="D244" s="67"/>
      <c r="E244" s="68"/>
      <c r="F244" s="66"/>
      <c r="G244" s="68"/>
      <c r="H244" s="68"/>
      <c r="I244" s="68"/>
      <c r="J244" s="91"/>
      <c r="K244" s="69"/>
      <c r="L244" s="17"/>
      <c r="M244" s="70"/>
      <c r="N244" s="71"/>
      <c r="P244" s="72"/>
      <c r="Q244" s="27">
        <v>10243</v>
      </c>
      <c r="R244" s="71"/>
      <c r="U244" s="73"/>
      <c r="V244" s="74" t="str">
        <f t="shared" si="6"/>
        <v/>
      </c>
      <c r="W244" s="75">
        <f>ROW()</f>
        <v>244</v>
      </c>
    </row>
    <row r="245" spans="1:23" ht="24" customHeight="1" x14ac:dyDescent="0.7">
      <c r="A245" s="68" t="s">
        <v>476</v>
      </c>
      <c r="B245" s="68"/>
      <c r="C245" s="86" t="s">
        <v>504</v>
      </c>
      <c r="D245" s="67" t="s">
        <v>545</v>
      </c>
      <c r="E245" s="68"/>
      <c r="F245" s="66"/>
      <c r="G245" s="68"/>
      <c r="H245" s="68"/>
      <c r="I245" s="68"/>
      <c r="J245" s="91"/>
      <c r="K245" s="69" t="s">
        <v>54</v>
      </c>
      <c r="L245" s="17"/>
      <c r="M245" s="70"/>
      <c r="N245" s="71" t="s">
        <v>142</v>
      </c>
      <c r="P245" s="72"/>
      <c r="Q245" s="27">
        <v>10244</v>
      </c>
      <c r="R245" s="71" t="s">
        <v>219</v>
      </c>
      <c r="S245" t="s">
        <v>546</v>
      </c>
      <c r="U245" s="73" t="s">
        <v>547</v>
      </c>
      <c r="V245" s="74" t="str">
        <f t="shared" si="6"/>
        <v/>
      </c>
      <c r="W245" s="75">
        <f>ROW()</f>
        <v>245</v>
      </c>
    </row>
    <row r="246" spans="1:23" ht="24" customHeight="1" x14ac:dyDescent="0.7">
      <c r="A246" s="68" t="s">
        <v>542</v>
      </c>
      <c r="B246" s="68"/>
      <c r="C246" s="86"/>
      <c r="D246" s="67" t="s">
        <v>543</v>
      </c>
      <c r="E246" s="68" t="s">
        <v>544</v>
      </c>
      <c r="F246" s="66"/>
      <c r="G246" s="68"/>
      <c r="H246" s="68">
        <v>17</v>
      </c>
      <c r="I246" s="68"/>
      <c r="J246" s="91">
        <v>17</v>
      </c>
      <c r="K246" s="69" t="s">
        <v>54</v>
      </c>
      <c r="L246" s="17"/>
      <c r="M246" s="70"/>
      <c r="N246" s="71" t="s">
        <v>141</v>
      </c>
      <c r="P246" s="72"/>
      <c r="Q246" s="27">
        <v>10245</v>
      </c>
      <c r="R246" s="71" t="s">
        <v>219</v>
      </c>
      <c r="S246" t="s">
        <v>540</v>
      </c>
      <c r="U246" s="73" t="s">
        <v>541</v>
      </c>
      <c r="V246" s="74" t="str">
        <f t="shared" si="6"/>
        <v/>
      </c>
      <c r="W246" s="75">
        <f>ROW()</f>
        <v>246</v>
      </c>
    </row>
    <row r="247" spans="1:23" ht="24" customHeight="1" x14ac:dyDescent="0.7">
      <c r="A247" s="68" t="s">
        <v>532</v>
      </c>
      <c r="B247" s="68"/>
      <c r="C247" s="86" t="s">
        <v>536</v>
      </c>
      <c r="D247" s="67" t="s">
        <v>529</v>
      </c>
      <c r="E247" s="68" t="s">
        <v>530</v>
      </c>
      <c r="F247" s="66" t="s">
        <v>531</v>
      </c>
      <c r="G247" s="69" t="s">
        <v>97</v>
      </c>
      <c r="H247" s="68">
        <v>7</v>
      </c>
      <c r="I247" s="68"/>
      <c r="J247" s="91">
        <v>7</v>
      </c>
      <c r="K247" s="69" t="s">
        <v>54</v>
      </c>
      <c r="L247" s="17"/>
      <c r="M247" s="70"/>
      <c r="N247" s="71" t="s">
        <v>141</v>
      </c>
      <c r="P247" s="72"/>
      <c r="Q247" s="27">
        <v>10246</v>
      </c>
      <c r="R247" s="71" t="s">
        <v>219</v>
      </c>
      <c r="S247" t="s">
        <v>540</v>
      </c>
      <c r="U247" s="73" t="s">
        <v>541</v>
      </c>
      <c r="V247" s="74" t="str">
        <f t="shared" si="6"/>
        <v/>
      </c>
      <c r="W247" s="75">
        <f>ROW()</f>
        <v>247</v>
      </c>
    </row>
    <row r="248" spans="1:23" ht="24" customHeight="1" x14ac:dyDescent="0.7">
      <c r="A248" s="68" t="s">
        <v>532</v>
      </c>
      <c r="B248" s="68"/>
      <c r="C248" s="86" t="s">
        <v>536</v>
      </c>
      <c r="D248" s="67" t="s">
        <v>529</v>
      </c>
      <c r="E248" s="68" t="s">
        <v>530</v>
      </c>
      <c r="F248" s="66" t="s">
        <v>531</v>
      </c>
      <c r="G248" s="69" t="s">
        <v>120</v>
      </c>
      <c r="H248" s="68">
        <v>4</v>
      </c>
      <c r="I248" s="68"/>
      <c r="J248" s="91">
        <v>4</v>
      </c>
      <c r="K248" s="69" t="s">
        <v>54</v>
      </c>
      <c r="L248" s="17"/>
      <c r="M248" s="70"/>
      <c r="N248" s="71" t="s">
        <v>141</v>
      </c>
      <c r="P248" s="72"/>
      <c r="Q248" s="27">
        <v>10247</v>
      </c>
      <c r="R248" s="71" t="s">
        <v>219</v>
      </c>
      <c r="S248" t="s">
        <v>540</v>
      </c>
      <c r="U248" s="73" t="s">
        <v>541</v>
      </c>
      <c r="V248" s="74" t="str">
        <f t="shared" si="6"/>
        <v/>
      </c>
      <c r="W248" s="75">
        <f>ROW()</f>
        <v>248</v>
      </c>
    </row>
    <row r="249" spans="1:23" ht="24" customHeight="1" x14ac:dyDescent="0.7">
      <c r="A249" s="68" t="s">
        <v>532</v>
      </c>
      <c r="B249" s="68"/>
      <c r="C249" s="86" t="s">
        <v>537</v>
      </c>
      <c r="D249" s="67" t="s">
        <v>533</v>
      </c>
      <c r="E249" s="68"/>
      <c r="F249" s="66" t="s">
        <v>531</v>
      </c>
      <c r="G249" s="69" t="s">
        <v>97</v>
      </c>
      <c r="H249" s="68">
        <v>2</v>
      </c>
      <c r="I249" s="68"/>
      <c r="J249" s="91">
        <v>2</v>
      </c>
      <c r="K249" s="69" t="s">
        <v>54</v>
      </c>
      <c r="L249" s="17"/>
      <c r="M249" s="70"/>
      <c r="N249" s="71" t="s">
        <v>141</v>
      </c>
      <c r="P249" s="72"/>
      <c r="Q249" s="27">
        <v>10248</v>
      </c>
      <c r="R249" s="71" t="s">
        <v>219</v>
      </c>
      <c r="S249" t="s">
        <v>540</v>
      </c>
      <c r="U249" s="73" t="s">
        <v>541</v>
      </c>
      <c r="V249" s="74" t="str">
        <f t="shared" si="6"/>
        <v/>
      </c>
      <c r="W249" s="75">
        <f>ROW()</f>
        <v>249</v>
      </c>
    </row>
    <row r="250" spans="1:23" ht="24" customHeight="1" x14ac:dyDescent="0.7">
      <c r="A250" s="68" t="s">
        <v>532</v>
      </c>
      <c r="B250" s="68"/>
      <c r="C250" s="86" t="s">
        <v>537</v>
      </c>
      <c r="D250" s="67" t="s">
        <v>533</v>
      </c>
      <c r="E250" s="68"/>
      <c r="F250" s="66" t="s">
        <v>531</v>
      </c>
      <c r="G250" s="69" t="s">
        <v>120</v>
      </c>
      <c r="H250" s="68">
        <v>4</v>
      </c>
      <c r="I250" s="68"/>
      <c r="J250" s="91">
        <v>4</v>
      </c>
      <c r="K250" s="69" t="s">
        <v>54</v>
      </c>
      <c r="L250" s="17"/>
      <c r="M250" s="70"/>
      <c r="N250" s="71" t="s">
        <v>141</v>
      </c>
      <c r="P250" s="72"/>
      <c r="Q250" s="27">
        <v>10249</v>
      </c>
      <c r="R250" s="71" t="s">
        <v>219</v>
      </c>
      <c r="S250" t="s">
        <v>540</v>
      </c>
      <c r="U250" s="73" t="s">
        <v>541</v>
      </c>
      <c r="V250" s="74" t="str">
        <f t="shared" si="6"/>
        <v/>
      </c>
      <c r="W250" s="75">
        <f>ROW()</f>
        <v>250</v>
      </c>
    </row>
    <row r="251" spans="1:23" ht="24" customHeight="1" x14ac:dyDescent="0.7">
      <c r="A251" s="68" t="s">
        <v>532</v>
      </c>
      <c r="B251" s="68"/>
      <c r="C251" s="86" t="s">
        <v>538</v>
      </c>
      <c r="D251" s="67" t="s">
        <v>534</v>
      </c>
      <c r="E251" s="68" t="s">
        <v>530</v>
      </c>
      <c r="F251" s="66" t="s">
        <v>531</v>
      </c>
      <c r="G251" s="68"/>
      <c r="H251" s="68">
        <v>0</v>
      </c>
      <c r="I251" s="68"/>
      <c r="J251" s="91"/>
      <c r="K251" s="69" t="s">
        <v>54</v>
      </c>
      <c r="L251" s="17"/>
      <c r="M251" s="70"/>
      <c r="N251" s="71" t="s">
        <v>142</v>
      </c>
      <c r="P251" s="72"/>
      <c r="Q251" s="27">
        <v>10250</v>
      </c>
      <c r="R251" s="71" t="s">
        <v>219</v>
      </c>
      <c r="S251" t="s">
        <v>540</v>
      </c>
      <c r="U251" s="73" t="s">
        <v>541</v>
      </c>
      <c r="V251" s="74" t="str">
        <f t="shared" si="6"/>
        <v/>
      </c>
      <c r="W251" s="75">
        <f>ROW()</f>
        <v>251</v>
      </c>
    </row>
    <row r="252" spans="1:23" ht="24" customHeight="1" x14ac:dyDescent="0.7">
      <c r="A252" s="68" t="s">
        <v>532</v>
      </c>
      <c r="B252" s="68"/>
      <c r="C252" s="86" t="s">
        <v>539</v>
      </c>
      <c r="D252" s="67" t="s">
        <v>535</v>
      </c>
      <c r="E252" s="68"/>
      <c r="F252" s="66" t="s">
        <v>531</v>
      </c>
      <c r="G252" s="68"/>
      <c r="H252" s="68">
        <v>2</v>
      </c>
      <c r="I252" s="68"/>
      <c r="J252" s="91">
        <v>2</v>
      </c>
      <c r="K252" s="69" t="s">
        <v>54</v>
      </c>
      <c r="L252" s="17"/>
      <c r="M252" s="70"/>
      <c r="N252" s="71" t="s">
        <v>141</v>
      </c>
      <c r="P252" s="72"/>
      <c r="Q252" s="27">
        <v>10251</v>
      </c>
      <c r="R252" s="71" t="s">
        <v>219</v>
      </c>
      <c r="S252" t="s">
        <v>540</v>
      </c>
      <c r="U252" s="73" t="s">
        <v>541</v>
      </c>
      <c r="V252" s="74" t="str">
        <f t="shared" si="6"/>
        <v/>
      </c>
      <c r="W252" s="75">
        <f>ROW()</f>
        <v>252</v>
      </c>
    </row>
    <row r="253" spans="1:23" ht="24" customHeight="1" x14ac:dyDescent="0.7">
      <c r="A253" s="68" t="s">
        <v>477</v>
      </c>
      <c r="B253" s="68"/>
      <c r="C253" s="86" t="s">
        <v>505</v>
      </c>
      <c r="D253" s="67" t="s">
        <v>492</v>
      </c>
      <c r="E253" s="68"/>
      <c r="F253" s="66"/>
      <c r="G253" s="68"/>
      <c r="H253" s="68"/>
      <c r="I253" s="68" t="s">
        <v>679</v>
      </c>
      <c r="J253" s="91"/>
      <c r="K253" s="69" t="s">
        <v>107</v>
      </c>
      <c r="L253" s="17"/>
      <c r="M253" s="70"/>
      <c r="N253" s="71" t="s">
        <v>142</v>
      </c>
      <c r="P253" s="72"/>
      <c r="Q253" s="27">
        <v>10252</v>
      </c>
      <c r="R253" s="71" t="s">
        <v>219</v>
      </c>
      <c r="S253" t="s">
        <v>540</v>
      </c>
      <c r="U253" s="73" t="s">
        <v>541</v>
      </c>
      <c r="V253" s="74" t="str">
        <f t="shared" si="6"/>
        <v/>
      </c>
      <c r="W253" s="75">
        <f>ROW()</f>
        <v>253</v>
      </c>
    </row>
    <row r="254" spans="1:23" ht="24" customHeight="1" x14ac:dyDescent="0.7">
      <c r="A254" s="68" t="s">
        <v>477</v>
      </c>
      <c r="B254" s="68"/>
      <c r="C254" s="86" t="s">
        <v>505</v>
      </c>
      <c r="D254" s="67" t="s">
        <v>493</v>
      </c>
      <c r="E254" s="68"/>
      <c r="F254" s="66"/>
      <c r="G254" s="68"/>
      <c r="H254" s="68"/>
      <c r="I254" s="68" t="s">
        <v>677</v>
      </c>
      <c r="J254" s="91">
        <v>1</v>
      </c>
      <c r="K254" s="69" t="s">
        <v>107</v>
      </c>
      <c r="L254" s="17"/>
      <c r="M254" s="70"/>
      <c r="N254" s="71" t="s">
        <v>141</v>
      </c>
      <c r="P254" s="72"/>
      <c r="Q254" s="27">
        <v>10253</v>
      </c>
      <c r="R254" s="71" t="s">
        <v>219</v>
      </c>
      <c r="S254" t="s">
        <v>540</v>
      </c>
      <c r="U254" s="73" t="s">
        <v>541</v>
      </c>
      <c r="V254" s="74" t="str">
        <f t="shared" si="6"/>
        <v/>
      </c>
      <c r="W254" s="75">
        <f>ROW()</f>
        <v>254</v>
      </c>
    </row>
    <row r="255" spans="1:23" ht="24" customHeight="1" x14ac:dyDescent="0.7">
      <c r="A255" s="68" t="s">
        <v>551</v>
      </c>
      <c r="B255" s="68"/>
      <c r="C255" s="86"/>
      <c r="D255" s="67" t="s">
        <v>553</v>
      </c>
      <c r="E255" s="68" t="s">
        <v>582</v>
      </c>
      <c r="F255" s="66"/>
      <c r="G255" s="68"/>
      <c r="H255" s="68"/>
      <c r="I255" s="68"/>
      <c r="J255" s="91"/>
      <c r="K255" s="69" t="s">
        <v>54</v>
      </c>
      <c r="L255" s="17"/>
      <c r="M255" s="70"/>
      <c r="N255" s="71" t="s">
        <v>142</v>
      </c>
      <c r="P255" s="72"/>
      <c r="Q255" s="27">
        <v>10254</v>
      </c>
      <c r="R255" s="71" t="s">
        <v>219</v>
      </c>
      <c r="S255" t="s">
        <v>540</v>
      </c>
      <c r="U255" s="73" t="s">
        <v>541</v>
      </c>
      <c r="V255" s="74" t="str">
        <f t="shared" si="6"/>
        <v/>
      </c>
      <c r="W255" s="75">
        <f>ROW()</f>
        <v>255</v>
      </c>
    </row>
    <row r="256" spans="1:23" ht="24" customHeight="1" x14ac:dyDescent="0.7">
      <c r="A256" s="68" t="s">
        <v>551</v>
      </c>
      <c r="B256" s="68"/>
      <c r="C256" s="86"/>
      <c r="D256" s="67" t="s">
        <v>552</v>
      </c>
      <c r="E256" s="68" t="s">
        <v>582</v>
      </c>
      <c r="F256" s="66"/>
      <c r="G256" s="68"/>
      <c r="H256" s="68"/>
      <c r="I256" s="68"/>
      <c r="J256" s="91">
        <v>3</v>
      </c>
      <c r="K256" s="69" t="s">
        <v>54</v>
      </c>
      <c r="L256" s="17"/>
      <c r="M256" s="70"/>
      <c r="N256" s="71" t="s">
        <v>141</v>
      </c>
      <c r="P256" s="72"/>
      <c r="Q256" s="27">
        <v>10255</v>
      </c>
      <c r="R256" s="71" t="s">
        <v>219</v>
      </c>
      <c r="S256" t="s">
        <v>540</v>
      </c>
      <c r="U256" s="73" t="s">
        <v>541</v>
      </c>
      <c r="V256" s="74" t="str">
        <f t="shared" si="6"/>
        <v/>
      </c>
      <c r="W256" s="75">
        <f>ROW()</f>
        <v>256</v>
      </c>
    </row>
    <row r="257" spans="1:23" ht="24" customHeight="1" x14ac:dyDescent="0.7">
      <c r="A257" s="68"/>
      <c r="B257" s="68"/>
      <c r="C257" s="86"/>
      <c r="D257" s="67"/>
      <c r="E257" s="68"/>
      <c r="F257" s="66"/>
      <c r="G257" s="68"/>
      <c r="H257" s="68"/>
      <c r="I257" s="68"/>
      <c r="J257" s="91"/>
      <c r="K257" s="69"/>
      <c r="L257" s="17"/>
      <c r="M257" s="70"/>
      <c r="N257" s="71"/>
      <c r="P257" s="72"/>
      <c r="Q257" s="27">
        <v>10256</v>
      </c>
      <c r="R257" s="71"/>
      <c r="U257" s="73"/>
      <c r="V257" s="74" t="str">
        <f t="shared" si="6"/>
        <v/>
      </c>
      <c r="W257" s="75">
        <f>ROW()</f>
        <v>257</v>
      </c>
    </row>
    <row r="258" spans="1:23" ht="24" customHeight="1" x14ac:dyDescent="0.7">
      <c r="A258" s="68" t="s">
        <v>478</v>
      </c>
      <c r="B258" s="68"/>
      <c r="C258" s="86"/>
      <c r="D258" s="67" t="s">
        <v>548</v>
      </c>
      <c r="E258" s="68" t="s">
        <v>550</v>
      </c>
      <c r="F258" s="66" t="s">
        <v>554</v>
      </c>
      <c r="G258" s="68"/>
      <c r="H258" s="68"/>
      <c r="I258" s="68" t="s">
        <v>678</v>
      </c>
      <c r="J258" s="91"/>
      <c r="K258" s="69" t="s">
        <v>53</v>
      </c>
      <c r="L258" s="17"/>
      <c r="M258" s="70"/>
      <c r="N258" s="71" t="s">
        <v>142</v>
      </c>
      <c r="P258" s="72"/>
      <c r="Q258" s="27">
        <v>10257</v>
      </c>
      <c r="R258" s="71" t="s">
        <v>219</v>
      </c>
      <c r="S258" t="s">
        <v>104</v>
      </c>
      <c r="T258" t="s">
        <v>57</v>
      </c>
      <c r="U258" s="73" t="s">
        <v>127</v>
      </c>
      <c r="V258" s="74" t="str">
        <f t="shared" si="6"/>
        <v/>
      </c>
      <c r="W258" s="75">
        <f>ROW()</f>
        <v>258</v>
      </c>
    </row>
    <row r="259" spans="1:23" ht="24" customHeight="1" x14ac:dyDescent="0.7">
      <c r="A259" s="68" t="s">
        <v>478</v>
      </c>
      <c r="B259" s="68"/>
      <c r="C259" s="86"/>
      <c r="D259" s="67" t="s">
        <v>549</v>
      </c>
      <c r="E259" s="68" t="s">
        <v>550</v>
      </c>
      <c r="F259" s="66" t="s">
        <v>554</v>
      </c>
      <c r="G259" s="68"/>
      <c r="H259" s="68"/>
      <c r="I259" s="68" t="s">
        <v>678</v>
      </c>
      <c r="J259" s="91"/>
      <c r="K259" s="69" t="s">
        <v>53</v>
      </c>
      <c r="L259" s="17"/>
      <c r="M259" s="70"/>
      <c r="N259" s="71" t="s">
        <v>142</v>
      </c>
      <c r="P259" s="72"/>
      <c r="Q259" s="27">
        <v>10258</v>
      </c>
      <c r="R259" s="71" t="s">
        <v>219</v>
      </c>
      <c r="S259" t="s">
        <v>104</v>
      </c>
      <c r="T259" t="s">
        <v>57</v>
      </c>
      <c r="U259" s="73" t="s">
        <v>127</v>
      </c>
      <c r="V259" s="74" t="str">
        <f t="shared" ref="V259:V329" si="9">IFERROR(IF(M259="","",M259-20),M259)</f>
        <v/>
      </c>
      <c r="W259" s="75">
        <f>ROW()</f>
        <v>259</v>
      </c>
    </row>
    <row r="260" spans="1:23" ht="24" customHeight="1" x14ac:dyDescent="0.7">
      <c r="A260" s="68"/>
      <c r="B260" s="68"/>
      <c r="C260" s="86"/>
      <c r="D260" s="67"/>
      <c r="E260" s="68"/>
      <c r="F260" s="66"/>
      <c r="G260" s="68"/>
      <c r="H260" s="68"/>
      <c r="I260" s="68"/>
      <c r="J260" s="91"/>
      <c r="K260" s="69"/>
      <c r="L260" s="17"/>
      <c r="M260" s="70"/>
      <c r="N260" s="71"/>
      <c r="P260" s="72"/>
      <c r="Q260" s="27">
        <v>10259</v>
      </c>
      <c r="R260" s="71"/>
      <c r="U260" s="73"/>
      <c r="V260" s="74" t="str">
        <f t="shared" si="9"/>
        <v/>
      </c>
      <c r="W260" s="75">
        <f>ROW()</f>
        <v>260</v>
      </c>
    </row>
    <row r="261" spans="1:23" ht="24" customHeight="1" x14ac:dyDescent="0.7">
      <c r="A261" s="68" t="s">
        <v>479</v>
      </c>
      <c r="B261" s="68"/>
      <c r="C261" s="86"/>
      <c r="D261" s="87" t="s">
        <v>596</v>
      </c>
      <c r="E261" s="68" t="s">
        <v>597</v>
      </c>
      <c r="F261" s="66" t="s">
        <v>588</v>
      </c>
      <c r="G261" s="68"/>
      <c r="H261" s="68"/>
      <c r="I261" s="68">
        <v>4</v>
      </c>
      <c r="J261" s="91" t="s">
        <v>680</v>
      </c>
      <c r="K261" s="69" t="s">
        <v>53</v>
      </c>
      <c r="L261" s="17"/>
      <c r="M261" s="70"/>
      <c r="N261" s="71" t="s">
        <v>141</v>
      </c>
      <c r="P261" s="72"/>
      <c r="Q261" s="27">
        <v>10260</v>
      </c>
      <c r="R261" s="71" t="s">
        <v>219</v>
      </c>
      <c r="S261" t="s">
        <v>106</v>
      </c>
      <c r="U261" s="73" t="s">
        <v>132</v>
      </c>
      <c r="V261" s="74" t="str">
        <f t="shared" si="9"/>
        <v/>
      </c>
      <c r="W261" s="75">
        <f>ROW()</f>
        <v>261</v>
      </c>
    </row>
    <row r="262" spans="1:23" ht="24" customHeight="1" x14ac:dyDescent="0.7">
      <c r="A262" s="68" t="s">
        <v>480</v>
      </c>
      <c r="B262" s="68"/>
      <c r="C262" s="86"/>
      <c r="D262" s="67" t="s">
        <v>598</v>
      </c>
      <c r="E262" s="68" t="s">
        <v>597</v>
      </c>
      <c r="F262" s="66" t="s">
        <v>589</v>
      </c>
      <c r="G262" s="68"/>
      <c r="H262" s="68"/>
      <c r="I262" s="68">
        <v>3</v>
      </c>
      <c r="J262" s="91" t="s">
        <v>680</v>
      </c>
      <c r="K262" s="69" t="s">
        <v>53</v>
      </c>
      <c r="L262" s="17"/>
      <c r="M262" s="70"/>
      <c r="N262" s="71" t="s">
        <v>141</v>
      </c>
      <c r="P262" s="72"/>
      <c r="Q262" s="27">
        <v>10261</v>
      </c>
      <c r="R262" s="71" t="s">
        <v>219</v>
      </c>
      <c r="S262" t="s">
        <v>106</v>
      </c>
      <c r="U262" s="73" t="s">
        <v>132</v>
      </c>
      <c r="V262" s="74" t="str">
        <f t="shared" si="9"/>
        <v/>
      </c>
      <c r="W262" s="75">
        <f>ROW()</f>
        <v>262</v>
      </c>
    </row>
    <row r="263" spans="1:23" ht="24" customHeight="1" x14ac:dyDescent="0.7">
      <c r="A263" s="68" t="s">
        <v>480</v>
      </c>
      <c r="B263" s="68"/>
      <c r="C263" s="86"/>
      <c r="D263" s="67" t="s">
        <v>599</v>
      </c>
      <c r="E263" s="68" t="s">
        <v>597</v>
      </c>
      <c r="F263" s="66" t="s">
        <v>590</v>
      </c>
      <c r="G263" s="68"/>
      <c r="H263" s="68"/>
      <c r="I263" s="68">
        <v>2</v>
      </c>
      <c r="J263" s="91" t="s">
        <v>680</v>
      </c>
      <c r="K263" s="69" t="s">
        <v>53</v>
      </c>
      <c r="L263" s="17"/>
      <c r="M263" s="70"/>
      <c r="N263" s="71" t="s">
        <v>141</v>
      </c>
      <c r="P263" s="72"/>
      <c r="Q263" s="27">
        <v>10262</v>
      </c>
      <c r="R263" s="71" t="s">
        <v>219</v>
      </c>
      <c r="S263" t="s">
        <v>106</v>
      </c>
      <c r="U263" s="73" t="s">
        <v>132</v>
      </c>
      <c r="V263" s="74" t="str">
        <f t="shared" si="9"/>
        <v/>
      </c>
      <c r="W263" s="75">
        <f>ROW()</f>
        <v>263</v>
      </c>
    </row>
    <row r="264" spans="1:23" ht="24" customHeight="1" x14ac:dyDescent="0.7">
      <c r="A264" s="68" t="s">
        <v>591</v>
      </c>
      <c r="B264" s="68"/>
      <c r="C264" s="86"/>
      <c r="D264" s="67" t="s">
        <v>593</v>
      </c>
      <c r="E264" s="68" t="s">
        <v>592</v>
      </c>
      <c r="F264" s="66" t="s">
        <v>588</v>
      </c>
      <c r="G264" s="68"/>
      <c r="H264" s="68"/>
      <c r="I264" s="68">
        <v>6</v>
      </c>
      <c r="J264" s="91" t="s">
        <v>680</v>
      </c>
      <c r="K264" s="69" t="s">
        <v>53</v>
      </c>
      <c r="L264" s="17"/>
      <c r="M264" s="70"/>
      <c r="N264" s="71" t="s">
        <v>141</v>
      </c>
      <c r="P264" s="72"/>
      <c r="Q264" s="27">
        <v>10263</v>
      </c>
      <c r="R264" s="71" t="s">
        <v>219</v>
      </c>
      <c r="S264" t="s">
        <v>106</v>
      </c>
      <c r="U264" s="73" t="s">
        <v>132</v>
      </c>
      <c r="V264" s="74" t="str">
        <f t="shared" si="9"/>
        <v/>
      </c>
      <c r="W264" s="75">
        <f>ROW()</f>
        <v>264</v>
      </c>
    </row>
    <row r="265" spans="1:23" ht="24" customHeight="1" x14ac:dyDescent="0.7">
      <c r="A265" s="68" t="s">
        <v>594</v>
      </c>
      <c r="B265" s="68"/>
      <c r="C265" s="86"/>
      <c r="D265" s="67" t="s">
        <v>595</v>
      </c>
      <c r="E265" s="68"/>
      <c r="F265" s="66"/>
      <c r="G265" s="68"/>
      <c r="H265" s="68"/>
      <c r="I265" s="68">
        <v>1</v>
      </c>
      <c r="J265" s="91">
        <v>1</v>
      </c>
      <c r="K265" s="69" t="s">
        <v>54</v>
      </c>
      <c r="L265" s="17" t="s">
        <v>562</v>
      </c>
      <c r="M265" s="70">
        <v>46150</v>
      </c>
      <c r="N265" s="71" t="s">
        <v>141</v>
      </c>
      <c r="P265" s="72"/>
      <c r="Q265" s="27">
        <v>10264</v>
      </c>
      <c r="R265" s="71" t="s">
        <v>219</v>
      </c>
      <c r="S265" t="s">
        <v>63</v>
      </c>
      <c r="U265" s="73" t="s">
        <v>129</v>
      </c>
      <c r="V265" s="74">
        <f t="shared" si="9"/>
        <v>46130</v>
      </c>
      <c r="W265" s="75">
        <f>ROW()</f>
        <v>265</v>
      </c>
    </row>
    <row r="266" spans="1:23" ht="24" customHeight="1" x14ac:dyDescent="0.7">
      <c r="A266" s="68"/>
      <c r="B266" s="68"/>
      <c r="C266" s="86"/>
      <c r="D266" s="67"/>
      <c r="E266" s="68"/>
      <c r="F266" s="66"/>
      <c r="G266" s="68"/>
      <c r="H266" s="68"/>
      <c r="I266" s="68"/>
      <c r="J266" s="91"/>
      <c r="K266" s="69"/>
      <c r="L266" s="17"/>
      <c r="M266" s="70"/>
      <c r="N266" s="71"/>
      <c r="P266" s="72"/>
      <c r="Q266" s="27">
        <v>10265</v>
      </c>
      <c r="R266" s="71"/>
      <c r="U266" s="73"/>
      <c r="V266" s="74" t="str">
        <f t="shared" si="9"/>
        <v/>
      </c>
      <c r="W266" s="75">
        <f>ROW()</f>
        <v>266</v>
      </c>
    </row>
    <row r="267" spans="1:23" ht="24" customHeight="1" x14ac:dyDescent="0.7">
      <c r="A267" s="68" t="s">
        <v>481</v>
      </c>
      <c r="B267" s="68"/>
      <c r="C267" s="86"/>
      <c r="D267" s="67" t="s">
        <v>557</v>
      </c>
      <c r="E267" s="68"/>
      <c r="F267" s="66"/>
      <c r="G267" s="68"/>
      <c r="H267" s="68" t="s">
        <v>681</v>
      </c>
      <c r="I267" s="68"/>
      <c r="J267" s="91">
        <v>1</v>
      </c>
      <c r="K267" s="69" t="s">
        <v>55</v>
      </c>
      <c r="L267" s="17"/>
      <c r="M267" s="70"/>
      <c r="N267" s="71" t="s">
        <v>141</v>
      </c>
      <c r="P267" s="72"/>
      <c r="Q267" s="27">
        <v>10266</v>
      </c>
      <c r="R267" s="71" t="s">
        <v>219</v>
      </c>
      <c r="S267" t="s">
        <v>555</v>
      </c>
      <c r="U267" s="73" t="s">
        <v>556</v>
      </c>
      <c r="V267" s="74" t="str">
        <f t="shared" si="9"/>
        <v/>
      </c>
      <c r="W267" s="75">
        <f>ROW()</f>
        <v>267</v>
      </c>
    </row>
    <row r="268" spans="1:23" ht="24" customHeight="1" x14ac:dyDescent="0.7">
      <c r="A268" s="77" t="s">
        <v>583</v>
      </c>
      <c r="B268" s="68"/>
      <c r="C268" s="86"/>
      <c r="D268" s="67" t="s">
        <v>494</v>
      </c>
      <c r="E268" s="68"/>
      <c r="F268" s="66" t="s">
        <v>587</v>
      </c>
      <c r="G268" s="68"/>
      <c r="H268" s="68"/>
      <c r="I268" s="68">
        <v>2</v>
      </c>
      <c r="J268" s="91" t="s">
        <v>680</v>
      </c>
      <c r="K268" s="69" t="s">
        <v>107</v>
      </c>
      <c r="L268" s="17"/>
      <c r="M268" s="70"/>
      <c r="N268" s="71" t="s">
        <v>141</v>
      </c>
      <c r="P268" s="72"/>
      <c r="Q268" s="27">
        <v>10267</v>
      </c>
      <c r="R268" s="71" t="s">
        <v>219</v>
      </c>
      <c r="S268" t="s">
        <v>104</v>
      </c>
      <c r="T268" t="s">
        <v>57</v>
      </c>
      <c r="U268" s="73" t="s">
        <v>127</v>
      </c>
      <c r="V268" s="74" t="str">
        <f t="shared" si="9"/>
        <v/>
      </c>
      <c r="W268" s="75">
        <f>ROW()</f>
        <v>268</v>
      </c>
    </row>
    <row r="269" spans="1:23" ht="24" customHeight="1" x14ac:dyDescent="0.7">
      <c r="A269" s="68" t="s">
        <v>482</v>
      </c>
      <c r="B269" s="68"/>
      <c r="C269" s="86"/>
      <c r="D269" s="67" t="s">
        <v>584</v>
      </c>
      <c r="E269" s="68" t="s">
        <v>585</v>
      </c>
      <c r="F269" s="66" t="s">
        <v>586</v>
      </c>
      <c r="G269" s="68"/>
      <c r="H269" s="68">
        <v>2</v>
      </c>
      <c r="I269" s="68">
        <v>5</v>
      </c>
      <c r="J269" s="91" t="s">
        <v>680</v>
      </c>
      <c r="K269" s="69" t="s">
        <v>53</v>
      </c>
      <c r="L269" s="17"/>
      <c r="M269" s="70"/>
      <c r="N269" s="71" t="s">
        <v>141</v>
      </c>
      <c r="P269" s="72"/>
      <c r="Q269" s="27">
        <v>10268</v>
      </c>
      <c r="R269" s="71" t="s">
        <v>219</v>
      </c>
      <c r="S269" t="s">
        <v>104</v>
      </c>
      <c r="T269" t="s">
        <v>57</v>
      </c>
      <c r="U269" s="73" t="s">
        <v>127</v>
      </c>
      <c r="V269" s="74" t="str">
        <f t="shared" si="9"/>
        <v/>
      </c>
      <c r="W269" s="75">
        <f>ROW()</f>
        <v>269</v>
      </c>
    </row>
    <row r="270" spans="1:23" ht="24" customHeight="1" x14ac:dyDescent="0.7">
      <c r="A270" s="68"/>
      <c r="B270" s="68"/>
      <c r="C270" s="66"/>
      <c r="D270" s="67"/>
      <c r="E270" s="68"/>
      <c r="F270" s="66"/>
      <c r="G270" s="68"/>
      <c r="H270" s="68"/>
      <c r="I270" s="68"/>
      <c r="J270" s="91"/>
      <c r="K270" s="69"/>
      <c r="L270" s="17"/>
      <c r="M270" s="70"/>
      <c r="N270" s="71"/>
      <c r="P270" s="72"/>
      <c r="Q270" s="27">
        <v>10269</v>
      </c>
      <c r="R270" s="71"/>
      <c r="U270" s="73"/>
      <c r="V270" s="74" t="str">
        <f t="shared" si="9"/>
        <v/>
      </c>
      <c r="W270" s="75">
        <f>ROW()</f>
        <v>270</v>
      </c>
    </row>
    <row r="271" spans="1:23" ht="24" customHeight="1" x14ac:dyDescent="0.7">
      <c r="A271" s="68" t="s">
        <v>369</v>
      </c>
      <c r="B271" s="68"/>
      <c r="C271" s="23" t="s">
        <v>374</v>
      </c>
      <c r="D271" s="67"/>
      <c r="E271" s="68"/>
      <c r="F271" s="66"/>
      <c r="G271" s="68"/>
      <c r="H271" s="68">
        <v>1</v>
      </c>
      <c r="I271" s="68"/>
      <c r="J271" s="91">
        <v>1</v>
      </c>
      <c r="K271" s="69" t="s">
        <v>102</v>
      </c>
      <c r="L271" s="17"/>
      <c r="M271" s="70"/>
      <c r="N271" s="71" t="s">
        <v>141</v>
      </c>
      <c r="O271" t="s">
        <v>108</v>
      </c>
      <c r="P271" s="72"/>
      <c r="Q271" s="27">
        <v>10270</v>
      </c>
      <c r="R271" s="71" t="s">
        <v>219</v>
      </c>
      <c r="S271" t="s">
        <v>104</v>
      </c>
      <c r="T271" t="s">
        <v>57</v>
      </c>
      <c r="U271" s="73" t="s">
        <v>127</v>
      </c>
      <c r="V271" s="74" t="str">
        <f t="shared" si="9"/>
        <v/>
      </c>
      <c r="W271" s="75">
        <f>ROW()</f>
        <v>271</v>
      </c>
    </row>
    <row r="272" spans="1:23" ht="24" customHeight="1" x14ac:dyDescent="0.7">
      <c r="A272" s="68"/>
      <c r="B272" s="68"/>
      <c r="C272" s="66"/>
      <c r="D272" s="67"/>
      <c r="E272" s="68"/>
      <c r="F272" s="66"/>
      <c r="G272" s="68"/>
      <c r="H272" s="68"/>
      <c r="I272" s="68"/>
      <c r="J272" s="91"/>
      <c r="K272" s="69"/>
      <c r="L272" s="17"/>
      <c r="M272" s="70"/>
      <c r="N272" s="71"/>
      <c r="P272" s="72"/>
      <c r="Q272" s="27">
        <v>10271</v>
      </c>
      <c r="R272" s="71"/>
      <c r="U272" s="73"/>
      <c r="V272" s="74" t="str">
        <f t="shared" si="9"/>
        <v/>
      </c>
      <c r="W272" s="75">
        <f>ROW()</f>
        <v>272</v>
      </c>
    </row>
    <row r="273" spans="1:24" ht="24" customHeight="1" x14ac:dyDescent="0.7">
      <c r="A273" s="68" t="s">
        <v>370</v>
      </c>
      <c r="B273" s="68"/>
      <c r="C273" s="23" t="s">
        <v>374</v>
      </c>
      <c r="D273" s="67"/>
      <c r="E273" s="68"/>
      <c r="F273" s="66"/>
      <c r="G273" s="68"/>
      <c r="H273" s="68"/>
      <c r="I273" s="68"/>
      <c r="J273" s="91"/>
      <c r="K273" s="69" t="s">
        <v>102</v>
      </c>
      <c r="L273" s="17"/>
      <c r="M273" s="70"/>
      <c r="N273" s="71" t="s">
        <v>142</v>
      </c>
      <c r="O273" t="s">
        <v>110</v>
      </c>
      <c r="P273" s="72"/>
      <c r="Q273" s="27">
        <v>10272</v>
      </c>
      <c r="R273" s="71" t="s">
        <v>219</v>
      </c>
      <c r="S273" t="s">
        <v>63</v>
      </c>
      <c r="U273" s="73" t="s">
        <v>129</v>
      </c>
      <c r="V273" s="74" t="str">
        <f t="shared" si="9"/>
        <v/>
      </c>
      <c r="W273" s="75">
        <f>ROW()</f>
        <v>273</v>
      </c>
    </row>
    <row r="274" spans="1:24" ht="24" customHeight="1" x14ac:dyDescent="0.7">
      <c r="A274" s="68" t="s">
        <v>377</v>
      </c>
      <c r="B274" s="68"/>
      <c r="C274" s="66"/>
      <c r="D274" s="67" t="s">
        <v>375</v>
      </c>
      <c r="E274" s="68" t="s">
        <v>279</v>
      </c>
      <c r="F274" s="66" t="s">
        <v>376</v>
      </c>
      <c r="G274" s="68"/>
      <c r="H274" s="68"/>
      <c r="I274" s="68"/>
      <c r="J274" s="91"/>
      <c r="K274" s="69" t="s">
        <v>55</v>
      </c>
      <c r="L274" s="17"/>
      <c r="M274" s="70"/>
      <c r="N274" s="71" t="s">
        <v>142</v>
      </c>
      <c r="O274" t="s">
        <v>110</v>
      </c>
      <c r="P274" s="72"/>
      <c r="Q274" s="27">
        <v>10273</v>
      </c>
      <c r="R274" s="71" t="s">
        <v>219</v>
      </c>
      <c r="S274" t="s">
        <v>106</v>
      </c>
      <c r="U274" s="73" t="s">
        <v>132</v>
      </c>
      <c r="V274" s="74" t="str">
        <f t="shared" si="9"/>
        <v/>
      </c>
      <c r="W274" s="75">
        <f>ROW()</f>
        <v>274</v>
      </c>
    </row>
    <row r="275" spans="1:24" ht="24" customHeight="1" x14ac:dyDescent="0.7">
      <c r="A275" s="68" t="s">
        <v>380</v>
      </c>
      <c r="B275" s="68"/>
      <c r="C275" s="66"/>
      <c r="D275" s="67" t="s">
        <v>382</v>
      </c>
      <c r="E275" s="68" t="s">
        <v>383</v>
      </c>
      <c r="F275" s="66" t="s">
        <v>376</v>
      </c>
      <c r="G275" s="68"/>
      <c r="H275" s="68"/>
      <c r="I275" s="68"/>
      <c r="J275" s="91"/>
      <c r="K275" s="69" t="s">
        <v>55</v>
      </c>
      <c r="L275" s="17"/>
      <c r="M275" s="70"/>
      <c r="N275" s="71" t="s">
        <v>142</v>
      </c>
      <c r="O275" t="s">
        <v>110</v>
      </c>
      <c r="P275" s="72"/>
      <c r="Q275" s="27">
        <v>10274</v>
      </c>
      <c r="R275" s="71" t="s">
        <v>219</v>
      </c>
      <c r="S275" t="s">
        <v>106</v>
      </c>
      <c r="U275" s="73" t="s">
        <v>132</v>
      </c>
      <c r="V275" s="74" t="str">
        <f t="shared" si="9"/>
        <v/>
      </c>
      <c r="W275" s="75">
        <f>ROW()</f>
        <v>275</v>
      </c>
    </row>
    <row r="276" spans="1:24" ht="24" customHeight="1" x14ac:dyDescent="0.7">
      <c r="A276" s="68" t="s">
        <v>384</v>
      </c>
      <c r="B276" s="68"/>
      <c r="C276" s="66"/>
      <c r="D276" s="67" t="s">
        <v>385</v>
      </c>
      <c r="E276" s="68" t="s">
        <v>383</v>
      </c>
      <c r="F276" s="66" t="s">
        <v>376</v>
      </c>
      <c r="G276" s="68"/>
      <c r="H276" s="68"/>
      <c r="I276" s="68"/>
      <c r="J276" s="91"/>
      <c r="K276" s="69" t="s">
        <v>55</v>
      </c>
      <c r="L276" s="17"/>
      <c r="M276" s="70"/>
      <c r="N276" s="71" t="s">
        <v>142</v>
      </c>
      <c r="P276" s="72"/>
      <c r="Q276" s="27">
        <v>10275</v>
      </c>
      <c r="R276" s="71" t="s">
        <v>219</v>
      </c>
      <c r="S276" t="s">
        <v>106</v>
      </c>
      <c r="U276" s="73" t="s">
        <v>132</v>
      </c>
      <c r="V276" s="74" t="str">
        <f t="shared" si="9"/>
        <v/>
      </c>
      <c r="W276" s="75">
        <f>ROW()</f>
        <v>276</v>
      </c>
    </row>
    <row r="277" spans="1:24" ht="24" customHeight="1" x14ac:dyDescent="0.7">
      <c r="A277" s="68"/>
      <c r="B277" s="68"/>
      <c r="C277" s="66"/>
      <c r="D277" s="67"/>
      <c r="E277" s="68"/>
      <c r="F277" s="66"/>
      <c r="G277" s="68"/>
      <c r="H277" s="68"/>
      <c r="I277" s="68"/>
      <c r="J277" s="91"/>
      <c r="K277" s="69"/>
      <c r="L277" s="17"/>
      <c r="M277" s="70"/>
      <c r="N277" s="71"/>
      <c r="P277" s="72"/>
      <c r="Q277" s="27">
        <v>10276</v>
      </c>
      <c r="R277" s="71"/>
      <c r="U277" s="73"/>
      <c r="V277" s="74" t="str">
        <f t="shared" si="9"/>
        <v/>
      </c>
      <c r="W277" s="75">
        <f>ROW()</f>
        <v>277</v>
      </c>
    </row>
    <row r="278" spans="1:24" ht="24" customHeight="1" x14ac:dyDescent="0.7">
      <c r="A278" s="68" t="s">
        <v>371</v>
      </c>
      <c r="B278" s="68"/>
      <c r="C278" s="66"/>
      <c r="D278" s="67" t="s">
        <v>378</v>
      </c>
      <c r="E278" s="68" t="s">
        <v>381</v>
      </c>
      <c r="F278" s="66" t="s">
        <v>379</v>
      </c>
      <c r="G278" s="68"/>
      <c r="H278" s="68" t="s">
        <v>653</v>
      </c>
      <c r="I278" s="68">
        <v>2</v>
      </c>
      <c r="J278" s="91" t="s">
        <v>680</v>
      </c>
      <c r="K278" s="69" t="s">
        <v>107</v>
      </c>
      <c r="L278" s="17"/>
      <c r="M278" s="70"/>
      <c r="N278" s="71" t="s">
        <v>141</v>
      </c>
      <c r="O278" t="s">
        <v>110</v>
      </c>
      <c r="P278" s="72"/>
      <c r="Q278" s="27">
        <v>10277</v>
      </c>
      <c r="R278" s="71" t="s">
        <v>219</v>
      </c>
      <c r="S278" t="s">
        <v>106</v>
      </c>
      <c r="U278" s="73" t="s">
        <v>132</v>
      </c>
      <c r="V278" s="74" t="str">
        <f t="shared" si="9"/>
        <v/>
      </c>
      <c r="W278" s="75">
        <f>ROW()</f>
        <v>278</v>
      </c>
    </row>
    <row r="279" spans="1:24" ht="24" customHeight="1" x14ac:dyDescent="0.7">
      <c r="A279" s="68" t="s">
        <v>386</v>
      </c>
      <c r="B279" s="68"/>
      <c r="C279" s="66"/>
      <c r="D279" s="67" t="s">
        <v>387</v>
      </c>
      <c r="E279" s="68"/>
      <c r="F279" s="66"/>
      <c r="G279" s="68"/>
      <c r="H279" s="68">
        <v>1</v>
      </c>
      <c r="I279" s="68"/>
      <c r="J279" s="91">
        <v>1</v>
      </c>
      <c r="K279" s="69" t="s">
        <v>54</v>
      </c>
      <c r="L279" s="17" t="s">
        <v>562</v>
      </c>
      <c r="M279" s="70">
        <v>46129</v>
      </c>
      <c r="N279" s="71" t="s">
        <v>141</v>
      </c>
      <c r="O279" t="s">
        <v>110</v>
      </c>
      <c r="P279" s="72"/>
      <c r="Q279" s="27">
        <v>10278</v>
      </c>
      <c r="R279" s="71" t="s">
        <v>219</v>
      </c>
      <c r="S279" t="s">
        <v>540</v>
      </c>
      <c r="U279" s="73" t="s">
        <v>541</v>
      </c>
      <c r="V279" s="74">
        <f t="shared" si="9"/>
        <v>46109</v>
      </c>
      <c r="W279" s="75">
        <f>ROW()</f>
        <v>279</v>
      </c>
      <c r="X279" s="97" t="s">
        <v>686</v>
      </c>
    </row>
    <row r="280" spans="1:24" ht="24" customHeight="1" x14ac:dyDescent="0.7">
      <c r="A280" s="68" t="s">
        <v>372</v>
      </c>
      <c r="B280" s="68"/>
      <c r="C280" s="66"/>
      <c r="D280" s="67" t="s">
        <v>388</v>
      </c>
      <c r="E280" s="68"/>
      <c r="F280" s="66"/>
      <c r="G280" s="68"/>
      <c r="H280" s="68">
        <v>7</v>
      </c>
      <c r="I280" s="68"/>
      <c r="J280" s="91">
        <v>7</v>
      </c>
      <c r="K280" s="69" t="s">
        <v>54</v>
      </c>
      <c r="L280" s="17" t="s">
        <v>562</v>
      </c>
      <c r="M280" s="70">
        <v>46129</v>
      </c>
      <c r="N280" s="71" t="s">
        <v>141</v>
      </c>
      <c r="O280" t="s">
        <v>110</v>
      </c>
      <c r="P280" s="72"/>
      <c r="Q280" s="27">
        <v>10279</v>
      </c>
      <c r="R280" s="71" t="s">
        <v>219</v>
      </c>
      <c r="S280" t="s">
        <v>540</v>
      </c>
      <c r="U280" s="73" t="s">
        <v>541</v>
      </c>
      <c r="V280" s="74">
        <f t="shared" si="9"/>
        <v>46109</v>
      </c>
      <c r="W280" s="75">
        <f>ROW()</f>
        <v>280</v>
      </c>
    </row>
    <row r="281" spans="1:24" ht="24" customHeight="1" x14ac:dyDescent="0.7">
      <c r="A281" s="68"/>
      <c r="B281" s="68"/>
      <c r="C281" s="66"/>
      <c r="D281" s="67"/>
      <c r="E281" s="68"/>
      <c r="F281" s="66"/>
      <c r="G281" s="68"/>
      <c r="H281" s="68"/>
      <c r="I281" s="68"/>
      <c r="J281" s="91"/>
      <c r="K281" s="69"/>
      <c r="L281" s="17"/>
      <c r="M281" s="70"/>
      <c r="N281" s="71"/>
      <c r="P281" s="72"/>
      <c r="Q281" s="27">
        <v>10280</v>
      </c>
      <c r="R281" s="71"/>
      <c r="U281" s="73"/>
      <c r="V281" s="74" t="str">
        <f t="shared" si="9"/>
        <v/>
      </c>
      <c r="W281" s="75">
        <f>ROW()</f>
        <v>281</v>
      </c>
    </row>
    <row r="282" spans="1:24" ht="24" customHeight="1" x14ac:dyDescent="0.7">
      <c r="A282" s="77" t="s">
        <v>392</v>
      </c>
      <c r="B282" s="68"/>
      <c r="C282" s="66" t="s">
        <v>389</v>
      </c>
      <c r="D282" s="67" t="s">
        <v>394</v>
      </c>
      <c r="E282" s="68"/>
      <c r="F282" s="66" t="s">
        <v>390</v>
      </c>
      <c r="G282" s="68"/>
      <c r="H282" s="68"/>
      <c r="I282" s="68"/>
      <c r="J282" s="91"/>
      <c r="K282" s="69" t="s">
        <v>54</v>
      </c>
      <c r="L282" s="17"/>
      <c r="M282" s="70"/>
      <c r="N282" s="71" t="s">
        <v>141</v>
      </c>
      <c r="O282" t="s">
        <v>110</v>
      </c>
      <c r="P282" s="72"/>
      <c r="Q282" s="27">
        <v>10281</v>
      </c>
      <c r="R282" s="71" t="s">
        <v>219</v>
      </c>
      <c r="S282" t="s">
        <v>59</v>
      </c>
      <c r="T282" t="s">
        <v>60</v>
      </c>
      <c r="U282" s="73" t="s">
        <v>128</v>
      </c>
      <c r="V282" s="74" t="str">
        <f t="shared" si="9"/>
        <v/>
      </c>
      <c r="W282" s="75">
        <f>ROW()</f>
        <v>282</v>
      </c>
    </row>
    <row r="283" spans="1:24" ht="24" customHeight="1" x14ac:dyDescent="0.7">
      <c r="A283" s="68" t="s">
        <v>392</v>
      </c>
      <c r="B283" s="68"/>
      <c r="C283" s="66"/>
      <c r="D283" s="67" t="s">
        <v>406</v>
      </c>
      <c r="E283" s="68"/>
      <c r="F283" s="66" t="s">
        <v>391</v>
      </c>
      <c r="G283" s="68"/>
      <c r="H283" s="68"/>
      <c r="I283" s="68"/>
      <c r="J283" s="91"/>
      <c r="K283" s="69" t="s">
        <v>54</v>
      </c>
      <c r="L283" s="17"/>
      <c r="M283" s="70"/>
      <c r="N283" s="71" t="s">
        <v>141</v>
      </c>
      <c r="O283" t="s">
        <v>110</v>
      </c>
      <c r="P283" s="72"/>
      <c r="Q283" s="27">
        <v>10282</v>
      </c>
      <c r="R283" s="71" t="s">
        <v>219</v>
      </c>
      <c r="S283" t="s">
        <v>59</v>
      </c>
      <c r="T283" t="s">
        <v>60</v>
      </c>
      <c r="U283" s="73" t="s">
        <v>128</v>
      </c>
      <c r="V283" s="74" t="str">
        <f t="shared" si="9"/>
        <v/>
      </c>
      <c r="W283" s="75">
        <f>ROW()</f>
        <v>283</v>
      </c>
    </row>
    <row r="284" spans="1:24" ht="24" customHeight="1" x14ac:dyDescent="0.7">
      <c r="A284" s="68" t="s">
        <v>392</v>
      </c>
      <c r="B284" s="68"/>
      <c r="C284" s="66"/>
      <c r="D284" s="67" t="s">
        <v>395</v>
      </c>
      <c r="E284" s="68" t="s">
        <v>393</v>
      </c>
      <c r="F284" s="66" t="s">
        <v>391</v>
      </c>
      <c r="G284" s="68"/>
      <c r="H284" s="68"/>
      <c r="I284" s="68"/>
      <c r="J284" s="91"/>
      <c r="K284" s="69" t="s">
        <v>54</v>
      </c>
      <c r="L284" s="17"/>
      <c r="M284" s="70"/>
      <c r="N284" s="71" t="s">
        <v>141</v>
      </c>
      <c r="O284" t="s">
        <v>110</v>
      </c>
      <c r="P284" s="72"/>
      <c r="Q284" s="27">
        <v>10283</v>
      </c>
      <c r="R284" s="71" t="s">
        <v>219</v>
      </c>
      <c r="S284" t="s">
        <v>59</v>
      </c>
      <c r="T284" t="s">
        <v>60</v>
      </c>
      <c r="U284" s="73" t="s">
        <v>128</v>
      </c>
      <c r="V284" s="74" t="str">
        <f t="shared" si="9"/>
        <v/>
      </c>
      <c r="W284" s="75">
        <f>ROW()</f>
        <v>284</v>
      </c>
    </row>
    <row r="285" spans="1:24" ht="24" customHeight="1" x14ac:dyDescent="0.7">
      <c r="A285" s="68" t="s">
        <v>392</v>
      </c>
      <c r="B285" s="68"/>
      <c r="C285" s="66"/>
      <c r="D285" s="67" t="s">
        <v>408</v>
      </c>
      <c r="E285" s="68" t="s">
        <v>397</v>
      </c>
      <c r="F285" s="66" t="s">
        <v>407</v>
      </c>
      <c r="G285" s="68"/>
      <c r="H285" s="68"/>
      <c r="I285" s="68"/>
      <c r="J285" s="91"/>
      <c r="K285" s="69" t="s">
        <v>54</v>
      </c>
      <c r="L285" s="17"/>
      <c r="M285" s="70"/>
      <c r="N285" s="71" t="s">
        <v>141</v>
      </c>
      <c r="O285" t="s">
        <v>110</v>
      </c>
      <c r="P285" s="72"/>
      <c r="Q285" s="27">
        <v>10284</v>
      </c>
      <c r="R285" s="71" t="s">
        <v>219</v>
      </c>
      <c r="S285" t="s">
        <v>59</v>
      </c>
      <c r="T285" t="s">
        <v>60</v>
      </c>
      <c r="U285" s="73" t="s">
        <v>128</v>
      </c>
      <c r="V285" s="74" t="str">
        <f t="shared" si="9"/>
        <v/>
      </c>
      <c r="W285" s="75">
        <f>ROW()</f>
        <v>285</v>
      </c>
    </row>
    <row r="286" spans="1:24" ht="24" customHeight="1" x14ac:dyDescent="0.7">
      <c r="A286" s="68" t="s">
        <v>392</v>
      </c>
      <c r="B286" s="68"/>
      <c r="C286" s="66"/>
      <c r="D286" s="67" t="s">
        <v>396</v>
      </c>
      <c r="E286" s="68" t="s">
        <v>397</v>
      </c>
      <c r="F286" s="66" t="s">
        <v>398</v>
      </c>
      <c r="G286" s="68"/>
      <c r="H286" s="68"/>
      <c r="I286" s="68"/>
      <c r="J286" s="91"/>
      <c r="K286" s="69" t="s">
        <v>54</v>
      </c>
      <c r="L286" s="17"/>
      <c r="M286" s="70"/>
      <c r="N286" s="71" t="s">
        <v>141</v>
      </c>
      <c r="O286" t="s">
        <v>110</v>
      </c>
      <c r="P286" s="72"/>
      <c r="Q286" s="27">
        <v>10285</v>
      </c>
      <c r="R286" s="71" t="s">
        <v>219</v>
      </c>
      <c r="S286" t="s">
        <v>59</v>
      </c>
      <c r="T286" t="s">
        <v>60</v>
      </c>
      <c r="U286" s="73" t="s">
        <v>128</v>
      </c>
      <c r="V286" s="74" t="str">
        <f t="shared" si="9"/>
        <v/>
      </c>
      <c r="W286" s="75">
        <f>ROW()</f>
        <v>286</v>
      </c>
    </row>
    <row r="287" spans="1:24" ht="24" customHeight="1" x14ac:dyDescent="0.7">
      <c r="A287" s="68" t="s">
        <v>392</v>
      </c>
      <c r="B287" s="68"/>
      <c r="C287" s="66"/>
      <c r="D287" s="67" t="s">
        <v>399</v>
      </c>
      <c r="E287" s="68" t="s">
        <v>400</v>
      </c>
      <c r="F287" s="66" t="s">
        <v>398</v>
      </c>
      <c r="G287" s="68"/>
      <c r="H287" s="68"/>
      <c r="I287" s="68"/>
      <c r="J287" s="91"/>
      <c r="K287" s="69" t="s">
        <v>54</v>
      </c>
      <c r="L287" s="17"/>
      <c r="M287" s="70"/>
      <c r="N287" s="71" t="s">
        <v>141</v>
      </c>
      <c r="O287" t="s">
        <v>110</v>
      </c>
      <c r="P287" s="72"/>
      <c r="Q287" s="27">
        <v>10286</v>
      </c>
      <c r="R287" s="71" t="s">
        <v>219</v>
      </c>
      <c r="S287" t="s">
        <v>59</v>
      </c>
      <c r="T287" t="s">
        <v>60</v>
      </c>
      <c r="U287" s="73" t="s">
        <v>128</v>
      </c>
      <c r="V287" s="74" t="str">
        <f t="shared" si="9"/>
        <v/>
      </c>
      <c r="W287" s="75">
        <f>ROW()</f>
        <v>287</v>
      </c>
    </row>
    <row r="288" spans="1:24" ht="24" customHeight="1" x14ac:dyDescent="0.7">
      <c r="A288" s="68" t="s">
        <v>392</v>
      </c>
      <c r="B288" s="68"/>
      <c r="C288" s="66"/>
      <c r="D288" s="67" t="s">
        <v>401</v>
      </c>
      <c r="E288" s="68" t="s">
        <v>403</v>
      </c>
      <c r="F288" s="66" t="s">
        <v>402</v>
      </c>
      <c r="G288" s="68"/>
      <c r="H288" s="68"/>
      <c r="I288" s="68"/>
      <c r="J288" s="91"/>
      <c r="K288" s="69" t="s">
        <v>54</v>
      </c>
      <c r="L288" s="17"/>
      <c r="M288" s="70"/>
      <c r="N288" s="71" t="s">
        <v>141</v>
      </c>
      <c r="O288" t="s">
        <v>110</v>
      </c>
      <c r="P288" s="72"/>
      <c r="Q288" s="27">
        <v>10287</v>
      </c>
      <c r="R288" s="71" t="s">
        <v>219</v>
      </c>
      <c r="S288" t="s">
        <v>59</v>
      </c>
      <c r="T288" t="s">
        <v>60</v>
      </c>
      <c r="U288" s="73" t="s">
        <v>128</v>
      </c>
      <c r="V288" s="74" t="str">
        <f t="shared" si="9"/>
        <v/>
      </c>
      <c r="W288" s="75">
        <f>ROW()</f>
        <v>288</v>
      </c>
    </row>
    <row r="289" spans="1:24" ht="24" customHeight="1" x14ac:dyDescent="0.7">
      <c r="A289" s="68" t="s">
        <v>392</v>
      </c>
      <c r="B289" s="68"/>
      <c r="C289" s="66"/>
      <c r="D289" s="67" t="s">
        <v>404</v>
      </c>
      <c r="E289" s="68"/>
      <c r="F289" s="66" t="s">
        <v>405</v>
      </c>
      <c r="G289" s="68"/>
      <c r="H289" s="68"/>
      <c r="I289" s="68"/>
      <c r="J289" s="91"/>
      <c r="K289" s="69" t="s">
        <v>54</v>
      </c>
      <c r="L289" s="17"/>
      <c r="M289" s="70"/>
      <c r="N289" s="71" t="s">
        <v>141</v>
      </c>
      <c r="O289" t="s">
        <v>110</v>
      </c>
      <c r="P289" s="72"/>
      <c r="Q289" s="27">
        <v>10288</v>
      </c>
      <c r="R289" s="71" t="s">
        <v>219</v>
      </c>
      <c r="S289" t="s">
        <v>59</v>
      </c>
      <c r="T289" t="s">
        <v>60</v>
      </c>
      <c r="U289" s="73" t="s">
        <v>128</v>
      </c>
      <c r="V289" s="74" t="str">
        <f t="shared" si="9"/>
        <v/>
      </c>
      <c r="W289" s="75">
        <f>ROW()</f>
        <v>289</v>
      </c>
    </row>
    <row r="290" spans="1:24" ht="24" customHeight="1" x14ac:dyDescent="0.7">
      <c r="A290" s="68"/>
      <c r="B290" s="68"/>
      <c r="C290" s="66"/>
      <c r="D290" s="67"/>
      <c r="E290" s="68"/>
      <c r="F290" s="66"/>
      <c r="G290" s="68"/>
      <c r="H290" s="68"/>
      <c r="I290" s="68"/>
      <c r="J290" s="91"/>
      <c r="K290" s="69"/>
      <c r="L290" s="17"/>
      <c r="M290" s="70"/>
      <c r="N290" s="71"/>
      <c r="P290" s="72"/>
      <c r="Q290" s="27">
        <v>10289</v>
      </c>
      <c r="R290" s="71"/>
      <c r="U290" s="73"/>
      <c r="V290" s="74" t="str">
        <f t="shared" si="9"/>
        <v/>
      </c>
      <c r="W290" s="75">
        <f>ROW()</f>
        <v>290</v>
      </c>
    </row>
    <row r="291" spans="1:24" ht="24" customHeight="1" x14ac:dyDescent="0.7">
      <c r="A291" s="77" t="s">
        <v>434</v>
      </c>
      <c r="B291" s="68"/>
      <c r="C291" s="66" t="s">
        <v>438</v>
      </c>
      <c r="D291" s="67" t="s">
        <v>433</v>
      </c>
      <c r="E291" s="68" t="s">
        <v>435</v>
      </c>
      <c r="F291" s="66" t="s">
        <v>436</v>
      </c>
      <c r="G291" s="68"/>
      <c r="H291" s="68"/>
      <c r="I291" s="68"/>
      <c r="J291" s="91"/>
      <c r="K291" s="69" t="s">
        <v>353</v>
      </c>
      <c r="L291" s="17"/>
      <c r="M291" s="70"/>
      <c r="N291" s="71" t="s">
        <v>142</v>
      </c>
      <c r="O291" t="s">
        <v>108</v>
      </c>
      <c r="P291" s="72"/>
      <c r="Q291" s="27">
        <v>10290</v>
      </c>
      <c r="R291" s="71" t="s">
        <v>219</v>
      </c>
      <c r="S291" t="s">
        <v>104</v>
      </c>
      <c r="T291" t="s">
        <v>57</v>
      </c>
      <c r="U291" s="73" t="s">
        <v>127</v>
      </c>
      <c r="V291" s="74" t="str">
        <f t="shared" si="9"/>
        <v/>
      </c>
      <c r="W291" s="75">
        <f>ROW()</f>
        <v>291</v>
      </c>
    </row>
    <row r="292" spans="1:24" ht="24" customHeight="1" x14ac:dyDescent="0.7">
      <c r="A292" s="68" t="s">
        <v>373</v>
      </c>
      <c r="B292" s="68"/>
      <c r="C292" s="66"/>
      <c r="D292" s="67" t="s">
        <v>432</v>
      </c>
      <c r="E292" s="68" t="s">
        <v>431</v>
      </c>
      <c r="F292" s="66" t="s">
        <v>437</v>
      </c>
      <c r="G292" s="68"/>
      <c r="H292" s="68"/>
      <c r="I292" s="68"/>
      <c r="J292" s="91"/>
      <c r="K292" s="69" t="s">
        <v>353</v>
      </c>
      <c r="L292" s="17"/>
      <c r="M292" s="70"/>
      <c r="N292" s="71" t="s">
        <v>142</v>
      </c>
      <c r="O292" t="s">
        <v>108</v>
      </c>
      <c r="P292" s="72"/>
      <c r="Q292" s="27">
        <v>10291</v>
      </c>
      <c r="R292" s="71" t="s">
        <v>219</v>
      </c>
      <c r="S292" t="s">
        <v>104</v>
      </c>
      <c r="T292" t="s">
        <v>57</v>
      </c>
      <c r="U292" s="73" t="s">
        <v>127</v>
      </c>
      <c r="V292" s="74" t="str">
        <f t="shared" si="9"/>
        <v/>
      </c>
      <c r="W292" s="75">
        <f>ROW()</f>
        <v>292</v>
      </c>
    </row>
    <row r="293" spans="1:24" ht="24" customHeight="1" x14ac:dyDescent="0.7">
      <c r="A293" s="68"/>
      <c r="B293" s="68"/>
      <c r="C293" s="66"/>
      <c r="D293" s="67"/>
      <c r="E293" s="68"/>
      <c r="F293" s="66"/>
      <c r="G293" s="68"/>
      <c r="H293" s="68"/>
      <c r="I293" s="68"/>
      <c r="J293" s="91"/>
      <c r="K293" s="69"/>
      <c r="L293" s="17"/>
      <c r="M293" s="70"/>
      <c r="N293" s="71"/>
      <c r="P293" s="72"/>
      <c r="Q293" s="27">
        <v>10292</v>
      </c>
      <c r="R293" s="71"/>
      <c r="U293" s="73"/>
      <c r="V293" s="74" t="str">
        <f t="shared" si="9"/>
        <v/>
      </c>
      <c r="W293" s="75">
        <f>ROW()</f>
        <v>293</v>
      </c>
    </row>
    <row r="294" spans="1:24" ht="24" customHeight="1" x14ac:dyDescent="0.7">
      <c r="A294" s="99" t="s">
        <v>711</v>
      </c>
      <c r="B294" s="68"/>
      <c r="C294" s="66" t="s">
        <v>689</v>
      </c>
      <c r="D294" s="67" t="s">
        <v>690</v>
      </c>
      <c r="E294" s="68" t="s">
        <v>693</v>
      </c>
      <c r="F294" s="66" t="s">
        <v>688</v>
      </c>
      <c r="G294" s="68"/>
      <c r="H294" s="68">
        <v>1</v>
      </c>
      <c r="I294" s="68"/>
      <c r="J294" s="91">
        <v>1</v>
      </c>
      <c r="K294" s="69" t="s">
        <v>165</v>
      </c>
      <c r="L294" s="17"/>
      <c r="M294" s="70"/>
      <c r="N294" s="71" t="s">
        <v>141</v>
      </c>
      <c r="O294" t="s">
        <v>110</v>
      </c>
      <c r="P294" s="72"/>
      <c r="Q294" s="27">
        <v>10293</v>
      </c>
      <c r="R294" s="71" t="s">
        <v>219</v>
      </c>
      <c r="S294" t="s">
        <v>104</v>
      </c>
      <c r="T294" t="s">
        <v>57</v>
      </c>
      <c r="U294" s="73" t="s">
        <v>127</v>
      </c>
      <c r="V294" s="74" t="str">
        <f t="shared" si="9"/>
        <v/>
      </c>
      <c r="W294" s="75">
        <f>ROW()</f>
        <v>294</v>
      </c>
    </row>
    <row r="295" spans="1:24" ht="24" customHeight="1" x14ac:dyDescent="0.7">
      <c r="A295" s="68" t="s">
        <v>709</v>
      </c>
      <c r="B295" s="68"/>
      <c r="C295" s="66"/>
      <c r="D295" s="67" t="s">
        <v>710</v>
      </c>
      <c r="E295" s="68"/>
      <c r="F295" s="66"/>
      <c r="G295" s="68"/>
      <c r="H295" s="68">
        <v>1</v>
      </c>
      <c r="I295" s="68"/>
      <c r="J295" s="91">
        <v>1</v>
      </c>
      <c r="K295" s="69" t="s">
        <v>52</v>
      </c>
      <c r="L295" s="17"/>
      <c r="M295" s="70"/>
      <c r="N295" s="71" t="s">
        <v>141</v>
      </c>
      <c r="P295" s="72"/>
      <c r="Q295" s="27">
        <v>10294</v>
      </c>
      <c r="R295" s="71" t="s">
        <v>219</v>
      </c>
      <c r="S295" t="s">
        <v>104</v>
      </c>
      <c r="T295" t="s">
        <v>57</v>
      </c>
      <c r="U295" s="73" t="s">
        <v>127</v>
      </c>
      <c r="V295" s="74" t="str">
        <f t="shared" si="9"/>
        <v/>
      </c>
      <c r="W295" s="75">
        <f>ROW()</f>
        <v>295</v>
      </c>
    </row>
    <row r="296" spans="1:24" ht="24" customHeight="1" x14ac:dyDescent="0.7">
      <c r="A296" s="68" t="s">
        <v>460</v>
      </c>
      <c r="B296" s="68"/>
      <c r="C296" s="66" t="s">
        <v>689</v>
      </c>
      <c r="D296" s="67" t="s">
        <v>692</v>
      </c>
      <c r="E296" s="68" t="s">
        <v>694</v>
      </c>
      <c r="F296" s="66" t="s">
        <v>691</v>
      </c>
      <c r="G296" s="68"/>
      <c r="H296" s="68">
        <v>1</v>
      </c>
      <c r="I296" s="68"/>
      <c r="J296" s="91">
        <v>1</v>
      </c>
      <c r="K296" s="69" t="s">
        <v>165</v>
      </c>
      <c r="L296" s="17"/>
      <c r="M296" s="70"/>
      <c r="N296" s="71" t="s">
        <v>141</v>
      </c>
      <c r="P296" s="72"/>
      <c r="Q296" s="27">
        <v>10295</v>
      </c>
      <c r="R296" s="71" t="s">
        <v>219</v>
      </c>
      <c r="S296" t="s">
        <v>104</v>
      </c>
      <c r="T296" t="s">
        <v>57</v>
      </c>
      <c r="U296" s="73" t="s">
        <v>127</v>
      </c>
      <c r="V296" s="74" t="str">
        <f t="shared" si="9"/>
        <v/>
      </c>
      <c r="W296" s="75">
        <f>ROW()</f>
        <v>296</v>
      </c>
    </row>
    <row r="297" spans="1:24" ht="24" customHeight="1" x14ac:dyDescent="0.7">
      <c r="A297" s="68" t="s">
        <v>460</v>
      </c>
      <c r="B297" s="68"/>
      <c r="C297" s="66" t="s">
        <v>689</v>
      </c>
      <c r="D297" s="67" t="s">
        <v>697</v>
      </c>
      <c r="E297" s="68" t="s">
        <v>695</v>
      </c>
      <c r="F297" s="66" t="s">
        <v>696</v>
      </c>
      <c r="G297" s="68"/>
      <c r="H297" s="68">
        <v>2</v>
      </c>
      <c r="I297" s="68"/>
      <c r="J297" s="91">
        <v>2</v>
      </c>
      <c r="K297" s="69" t="s">
        <v>165</v>
      </c>
      <c r="L297" s="17"/>
      <c r="M297" s="70"/>
      <c r="N297" s="71" t="s">
        <v>141</v>
      </c>
      <c r="P297" s="72"/>
      <c r="Q297" s="27">
        <v>10296</v>
      </c>
      <c r="R297" s="71" t="s">
        <v>219</v>
      </c>
      <c r="S297" t="s">
        <v>104</v>
      </c>
      <c r="T297" t="s">
        <v>57</v>
      </c>
      <c r="U297" s="73" t="s">
        <v>127</v>
      </c>
      <c r="V297" s="74" t="str">
        <f t="shared" si="9"/>
        <v/>
      </c>
      <c r="W297" s="75">
        <f>ROW()</f>
        <v>297</v>
      </c>
    </row>
    <row r="298" spans="1:24" ht="24" customHeight="1" x14ac:dyDescent="0.7">
      <c r="A298" s="68" t="s">
        <v>698</v>
      </c>
      <c r="B298" s="68"/>
      <c r="C298" s="66" t="s">
        <v>699</v>
      </c>
      <c r="D298" s="67" t="s">
        <v>702</v>
      </c>
      <c r="E298" s="68" t="s">
        <v>700</v>
      </c>
      <c r="F298" s="66" t="s">
        <v>704</v>
      </c>
      <c r="G298" s="68"/>
      <c r="H298" s="68">
        <v>1</v>
      </c>
      <c r="I298" s="68"/>
      <c r="J298" s="91">
        <v>1</v>
      </c>
      <c r="K298" s="69" t="s">
        <v>165</v>
      </c>
      <c r="L298" s="17"/>
      <c r="M298" s="70"/>
      <c r="N298" s="71" t="s">
        <v>141</v>
      </c>
      <c r="P298" s="72"/>
      <c r="Q298" s="27">
        <v>10297</v>
      </c>
      <c r="R298" s="71" t="s">
        <v>219</v>
      </c>
      <c r="S298" t="s">
        <v>104</v>
      </c>
      <c r="T298" t="s">
        <v>57</v>
      </c>
      <c r="U298" s="73" t="s">
        <v>127</v>
      </c>
      <c r="V298" s="74" t="str">
        <f t="shared" si="9"/>
        <v/>
      </c>
      <c r="W298" s="75">
        <f>ROW()</f>
        <v>298</v>
      </c>
    </row>
    <row r="299" spans="1:24" ht="24" customHeight="1" x14ac:dyDescent="0.7">
      <c r="A299" s="68" t="s">
        <v>698</v>
      </c>
      <c r="B299" s="68"/>
      <c r="C299" s="66" t="s">
        <v>699</v>
      </c>
      <c r="D299" s="67" t="s">
        <v>703</v>
      </c>
      <c r="E299" s="68" t="s">
        <v>701</v>
      </c>
      <c r="F299" s="66" t="s">
        <v>704</v>
      </c>
      <c r="G299" s="68"/>
      <c r="H299" s="68">
        <v>1</v>
      </c>
      <c r="I299" s="68"/>
      <c r="J299" s="91">
        <v>1</v>
      </c>
      <c r="K299" s="69" t="s">
        <v>165</v>
      </c>
      <c r="L299" s="17"/>
      <c r="M299" s="70"/>
      <c r="N299" s="71" t="s">
        <v>141</v>
      </c>
      <c r="P299" s="72"/>
      <c r="Q299" s="27">
        <v>10298</v>
      </c>
      <c r="R299" s="71" t="s">
        <v>219</v>
      </c>
      <c r="S299" t="s">
        <v>104</v>
      </c>
      <c r="T299" t="s">
        <v>57</v>
      </c>
      <c r="U299" s="73" t="s">
        <v>127</v>
      </c>
      <c r="V299" s="74" t="str">
        <f t="shared" si="9"/>
        <v/>
      </c>
      <c r="W299" s="75">
        <f>ROW()</f>
        <v>299</v>
      </c>
    </row>
    <row r="300" spans="1:24" ht="24" customHeight="1" x14ac:dyDescent="0.7">
      <c r="A300" s="68" t="s">
        <v>705</v>
      </c>
      <c r="B300" s="68"/>
      <c r="C300" s="66" t="s">
        <v>706</v>
      </c>
      <c r="D300" s="67" t="s">
        <v>708</v>
      </c>
      <c r="E300" s="68" t="s">
        <v>701</v>
      </c>
      <c r="F300" s="66" t="s">
        <v>707</v>
      </c>
      <c r="G300" s="68"/>
      <c r="H300" s="68">
        <v>1</v>
      </c>
      <c r="I300" s="68"/>
      <c r="J300" s="91">
        <v>1</v>
      </c>
      <c r="K300" s="69" t="s">
        <v>165</v>
      </c>
      <c r="L300" s="17"/>
      <c r="M300" s="70"/>
      <c r="N300" s="71" t="s">
        <v>141</v>
      </c>
      <c r="P300" s="72"/>
      <c r="Q300" s="27">
        <v>10299</v>
      </c>
      <c r="R300" s="71" t="s">
        <v>219</v>
      </c>
      <c r="S300" t="s">
        <v>104</v>
      </c>
      <c r="T300" t="s">
        <v>57</v>
      </c>
      <c r="U300" s="73" t="s">
        <v>127</v>
      </c>
      <c r="V300" s="74" t="str">
        <f t="shared" si="9"/>
        <v/>
      </c>
      <c r="W300" s="75">
        <f>ROW()</f>
        <v>300</v>
      </c>
    </row>
    <row r="301" spans="1:24" ht="24" customHeight="1" x14ac:dyDescent="0.7">
      <c r="A301" s="68"/>
      <c r="B301" s="68"/>
      <c r="C301" s="66"/>
      <c r="D301" s="67"/>
      <c r="E301" s="68"/>
      <c r="F301" s="66"/>
      <c r="G301" s="68"/>
      <c r="H301" s="68"/>
      <c r="I301" s="68"/>
      <c r="J301" s="91"/>
      <c r="K301" s="69"/>
      <c r="L301" s="17"/>
      <c r="M301" s="70"/>
      <c r="N301" s="71"/>
      <c r="P301" s="72"/>
      <c r="Q301" s="27">
        <v>10300</v>
      </c>
      <c r="R301" s="68"/>
      <c r="U301" s="73"/>
      <c r="V301" s="74" t="str">
        <f t="shared" si="9"/>
        <v/>
      </c>
      <c r="W301" s="75">
        <f>ROW()</f>
        <v>301</v>
      </c>
    </row>
    <row r="302" spans="1:24" ht="24" customHeight="1" x14ac:dyDescent="0.7">
      <c r="A302" s="68" t="s">
        <v>439</v>
      </c>
      <c r="B302" s="68"/>
      <c r="C302" s="66" t="s">
        <v>684</v>
      </c>
      <c r="D302" s="67"/>
      <c r="E302" s="68"/>
      <c r="F302" s="66"/>
      <c r="G302" s="68"/>
      <c r="H302" s="68">
        <v>1</v>
      </c>
      <c r="I302" s="68"/>
      <c r="J302" s="91">
        <v>1</v>
      </c>
      <c r="K302" s="69" t="s">
        <v>102</v>
      </c>
      <c r="L302" s="17" t="s">
        <v>562</v>
      </c>
      <c r="M302" s="70">
        <v>46053</v>
      </c>
      <c r="N302" s="71" t="s">
        <v>141</v>
      </c>
      <c r="O302" t="s">
        <v>110</v>
      </c>
      <c r="P302" s="72"/>
      <c r="Q302" s="27">
        <v>10301</v>
      </c>
      <c r="R302" s="71" t="s">
        <v>219</v>
      </c>
      <c r="S302" t="s">
        <v>451</v>
      </c>
      <c r="T302" t="s">
        <v>452</v>
      </c>
      <c r="U302" s="73" t="s">
        <v>453</v>
      </c>
      <c r="V302" s="74">
        <f t="shared" si="9"/>
        <v>46033</v>
      </c>
      <c r="W302" s="75">
        <f>ROW()</f>
        <v>302</v>
      </c>
      <c r="X302" s="97" t="s">
        <v>609</v>
      </c>
    </row>
    <row r="303" spans="1:24" ht="24" customHeight="1" x14ac:dyDescent="0.7">
      <c r="A303" s="68" t="s">
        <v>439</v>
      </c>
      <c r="B303" s="68"/>
      <c r="C303" s="66"/>
      <c r="D303" s="67"/>
      <c r="E303" s="68"/>
      <c r="F303" s="66"/>
      <c r="G303" s="68"/>
      <c r="H303" s="68">
        <v>1</v>
      </c>
      <c r="I303" s="68"/>
      <c r="J303" s="91">
        <v>1</v>
      </c>
      <c r="K303" s="69" t="s">
        <v>102</v>
      </c>
      <c r="L303" s="17" t="s">
        <v>562</v>
      </c>
      <c r="M303" s="70">
        <v>46220</v>
      </c>
      <c r="N303" s="71" t="s">
        <v>141</v>
      </c>
      <c r="O303" s="97" t="s">
        <v>685</v>
      </c>
      <c r="P303" s="72"/>
      <c r="Q303" s="27">
        <v>10302</v>
      </c>
      <c r="R303" s="71" t="s">
        <v>219</v>
      </c>
      <c r="S303" t="s">
        <v>451</v>
      </c>
      <c r="T303" t="s">
        <v>452</v>
      </c>
      <c r="U303" s="73" t="s">
        <v>453</v>
      </c>
      <c r="V303" s="74">
        <f t="shared" si="9"/>
        <v>46200</v>
      </c>
      <c r="W303" s="75">
        <f>ROW()</f>
        <v>303</v>
      </c>
      <c r="X303" s="97" t="s">
        <v>609</v>
      </c>
    </row>
    <row r="304" spans="1:24" ht="24" customHeight="1" x14ac:dyDescent="0.7">
      <c r="A304" s="68"/>
      <c r="B304" s="68"/>
      <c r="C304" s="66"/>
      <c r="D304" s="67"/>
      <c r="E304" s="68"/>
      <c r="F304" s="66"/>
      <c r="G304" s="68"/>
      <c r="H304" s="68"/>
      <c r="I304" s="68"/>
      <c r="J304" s="91"/>
      <c r="K304" s="69"/>
      <c r="L304" s="17"/>
      <c r="M304" s="70"/>
      <c r="N304" s="71"/>
      <c r="P304" s="72"/>
      <c r="Q304" s="27">
        <v>10303</v>
      </c>
      <c r="R304" s="68"/>
      <c r="U304" s="73"/>
      <c r="V304" s="74" t="str">
        <f t="shared" ref="V304:V311" si="10">IFERROR(IF(M304="","",M304-20),M304)</f>
        <v/>
      </c>
      <c r="W304" s="75">
        <f>ROW()</f>
        <v>304</v>
      </c>
    </row>
    <row r="305" spans="1:24" ht="24" customHeight="1" x14ac:dyDescent="0.7">
      <c r="A305" s="68" t="s">
        <v>389</v>
      </c>
      <c r="B305" s="68"/>
      <c r="C305" s="66"/>
      <c r="D305" s="67"/>
      <c r="E305" s="68"/>
      <c r="F305" s="66"/>
      <c r="G305" s="68"/>
      <c r="H305" s="68"/>
      <c r="I305" s="68"/>
      <c r="J305" s="91"/>
      <c r="K305" s="69"/>
      <c r="L305" s="17"/>
      <c r="M305" s="70"/>
      <c r="N305" s="71"/>
      <c r="P305" s="72"/>
      <c r="Q305" s="27">
        <v>10304</v>
      </c>
      <c r="R305" s="71" t="s">
        <v>219</v>
      </c>
      <c r="S305" t="s">
        <v>104</v>
      </c>
      <c r="T305" t="s">
        <v>57</v>
      </c>
      <c r="U305" s="73" t="s">
        <v>127</v>
      </c>
      <c r="V305" s="74" t="str">
        <f t="shared" si="10"/>
        <v/>
      </c>
      <c r="W305" s="75">
        <f>ROW()</f>
        <v>305</v>
      </c>
    </row>
    <row r="306" spans="1:24" ht="24" customHeight="1" x14ac:dyDescent="0.7">
      <c r="A306" s="99" t="s">
        <v>716</v>
      </c>
      <c r="B306" s="68"/>
      <c r="C306" s="66"/>
      <c r="D306" s="67" t="s">
        <v>713</v>
      </c>
      <c r="E306" s="68" t="s">
        <v>714</v>
      </c>
      <c r="F306" s="66" t="s">
        <v>715</v>
      </c>
      <c r="G306" s="68"/>
      <c r="H306" s="68">
        <v>2</v>
      </c>
      <c r="I306" s="68"/>
      <c r="J306" s="91">
        <v>2</v>
      </c>
      <c r="K306" s="69" t="s">
        <v>165</v>
      </c>
      <c r="L306" s="17"/>
      <c r="M306" s="70"/>
      <c r="N306" s="71" t="s">
        <v>141</v>
      </c>
      <c r="P306" s="72"/>
      <c r="Q306" s="27">
        <v>10305</v>
      </c>
      <c r="R306" s="71" t="s">
        <v>219</v>
      </c>
      <c r="S306" t="s">
        <v>104</v>
      </c>
      <c r="T306" t="s">
        <v>57</v>
      </c>
      <c r="U306" s="73" t="s">
        <v>127</v>
      </c>
      <c r="V306" s="74" t="str">
        <f t="shared" si="10"/>
        <v/>
      </c>
      <c r="W306" s="75">
        <f>ROW()</f>
        <v>306</v>
      </c>
    </row>
    <row r="307" spans="1:24" ht="24" customHeight="1" x14ac:dyDescent="0.7">
      <c r="A307" s="99" t="s">
        <v>717</v>
      </c>
      <c r="B307" s="68"/>
      <c r="C307" s="66"/>
      <c r="D307" s="67" t="s">
        <v>718</v>
      </c>
      <c r="E307" s="68" t="s">
        <v>381</v>
      </c>
      <c r="F307" s="66"/>
      <c r="G307" s="68"/>
      <c r="H307" s="68">
        <v>2</v>
      </c>
      <c r="I307" s="68"/>
      <c r="J307" s="91">
        <v>2</v>
      </c>
      <c r="K307" s="69"/>
      <c r="L307" s="17"/>
      <c r="M307" s="70"/>
      <c r="N307" s="71" t="s">
        <v>141</v>
      </c>
      <c r="P307" s="72"/>
      <c r="Q307" s="27">
        <v>10306</v>
      </c>
      <c r="R307" s="71" t="s">
        <v>219</v>
      </c>
      <c r="S307" t="s">
        <v>104</v>
      </c>
      <c r="T307" t="s">
        <v>57</v>
      </c>
      <c r="U307" s="73" t="s">
        <v>127</v>
      </c>
      <c r="V307" s="74" t="str">
        <f t="shared" si="10"/>
        <v/>
      </c>
      <c r="W307" s="75">
        <f>ROW()</f>
        <v>307</v>
      </c>
    </row>
    <row r="308" spans="1:24" ht="24" customHeight="1" x14ac:dyDescent="0.7">
      <c r="A308" s="68" t="s">
        <v>721</v>
      </c>
      <c r="B308" s="68"/>
      <c r="C308" s="66"/>
      <c r="D308" s="67" t="s">
        <v>722</v>
      </c>
      <c r="E308" s="68" t="s">
        <v>381</v>
      </c>
      <c r="F308" s="66"/>
      <c r="G308" s="68"/>
      <c r="H308" s="68"/>
      <c r="I308" s="68"/>
      <c r="J308" s="91" t="s">
        <v>680</v>
      </c>
      <c r="K308" s="69"/>
      <c r="L308" s="17"/>
      <c r="M308" s="70"/>
      <c r="N308" s="71" t="s">
        <v>141</v>
      </c>
      <c r="P308" s="72"/>
      <c r="Q308" s="27">
        <v>10307</v>
      </c>
      <c r="R308" s="71" t="s">
        <v>219</v>
      </c>
      <c r="S308" t="s">
        <v>104</v>
      </c>
      <c r="T308" t="s">
        <v>57</v>
      </c>
      <c r="U308" s="73" t="s">
        <v>127</v>
      </c>
      <c r="V308" s="74" t="str">
        <f t="shared" si="10"/>
        <v/>
      </c>
      <c r="W308" s="75">
        <f>ROW()</f>
        <v>308</v>
      </c>
    </row>
    <row r="309" spans="1:24" ht="24" customHeight="1" x14ac:dyDescent="0.7">
      <c r="A309" s="68" t="s">
        <v>719</v>
      </c>
      <c r="B309" s="68"/>
      <c r="C309" s="66"/>
      <c r="D309" s="67" t="s">
        <v>720</v>
      </c>
      <c r="E309" s="68" t="s">
        <v>381</v>
      </c>
      <c r="F309" s="66"/>
      <c r="G309" s="68"/>
      <c r="H309" s="68">
        <v>2</v>
      </c>
      <c r="I309" s="68"/>
      <c r="J309" s="91">
        <v>2</v>
      </c>
      <c r="K309" s="69"/>
      <c r="L309" s="17"/>
      <c r="M309" s="70"/>
      <c r="N309" s="71" t="s">
        <v>141</v>
      </c>
      <c r="P309" s="72"/>
      <c r="Q309" s="27">
        <v>10308</v>
      </c>
      <c r="R309" s="71" t="s">
        <v>219</v>
      </c>
      <c r="S309" t="s">
        <v>104</v>
      </c>
      <c r="T309" t="s">
        <v>57</v>
      </c>
      <c r="U309" s="73" t="s">
        <v>127</v>
      </c>
      <c r="V309" s="74" t="str">
        <f t="shared" si="10"/>
        <v/>
      </c>
      <c r="W309" s="75">
        <f>ROW()</f>
        <v>309</v>
      </c>
    </row>
    <row r="310" spans="1:24" ht="24" customHeight="1" x14ac:dyDescent="0.7">
      <c r="A310" s="68" t="s">
        <v>723</v>
      </c>
      <c r="B310" s="68"/>
      <c r="C310" s="66"/>
      <c r="D310" s="67" t="s">
        <v>724</v>
      </c>
      <c r="E310" s="68" t="s">
        <v>381</v>
      </c>
      <c r="F310" s="66"/>
      <c r="G310" s="68"/>
      <c r="H310" s="68"/>
      <c r="I310" s="68"/>
      <c r="J310" s="91" t="s">
        <v>680</v>
      </c>
      <c r="K310" s="69"/>
      <c r="L310" s="17"/>
      <c r="M310" s="70"/>
      <c r="N310" s="71" t="s">
        <v>141</v>
      </c>
      <c r="P310" s="72"/>
      <c r="Q310" s="27">
        <v>10309</v>
      </c>
      <c r="R310" s="71" t="s">
        <v>219</v>
      </c>
      <c r="S310" t="s">
        <v>104</v>
      </c>
      <c r="T310" t="s">
        <v>57</v>
      </c>
      <c r="U310" s="73" t="s">
        <v>127</v>
      </c>
      <c r="V310" s="74" t="str">
        <f t="shared" si="10"/>
        <v/>
      </c>
      <c r="W310" s="75">
        <f>ROW()</f>
        <v>310</v>
      </c>
    </row>
    <row r="311" spans="1:24" ht="24" customHeight="1" x14ac:dyDescent="0.7">
      <c r="A311" s="68"/>
      <c r="B311" s="68"/>
      <c r="C311" s="66"/>
      <c r="D311" s="67"/>
      <c r="E311" s="68"/>
      <c r="F311" s="66"/>
      <c r="G311" s="68"/>
      <c r="H311" s="68"/>
      <c r="I311" s="68"/>
      <c r="J311" s="91"/>
      <c r="K311" s="69"/>
      <c r="L311" s="17"/>
      <c r="M311" s="70"/>
      <c r="N311" s="71"/>
      <c r="P311" s="72"/>
      <c r="Q311" s="27">
        <v>10310</v>
      </c>
      <c r="R311" s="68"/>
      <c r="U311" s="73"/>
      <c r="V311" s="74" t="str">
        <f t="shared" si="10"/>
        <v/>
      </c>
      <c r="W311" s="75">
        <f>ROW()</f>
        <v>311</v>
      </c>
    </row>
    <row r="312" spans="1:24" ht="24" customHeight="1" x14ac:dyDescent="0.7">
      <c r="A312" s="68" t="s">
        <v>440</v>
      </c>
      <c r="B312" s="68"/>
      <c r="C312" s="66"/>
      <c r="D312" s="67"/>
      <c r="E312" s="68"/>
      <c r="F312" s="66"/>
      <c r="G312" s="68"/>
      <c r="H312" s="68">
        <v>1</v>
      </c>
      <c r="I312" s="68" t="s">
        <v>654</v>
      </c>
      <c r="J312" s="91" t="s">
        <v>680</v>
      </c>
      <c r="K312" s="69" t="s">
        <v>165</v>
      </c>
      <c r="L312" s="17"/>
      <c r="M312" s="70"/>
      <c r="N312" s="71" t="s">
        <v>141</v>
      </c>
      <c r="P312" s="72"/>
      <c r="Q312" s="27">
        <v>10311</v>
      </c>
      <c r="R312" s="71" t="s">
        <v>219</v>
      </c>
      <c r="S312" t="s">
        <v>59</v>
      </c>
      <c r="T312" t="s">
        <v>60</v>
      </c>
      <c r="U312" s="73" t="s">
        <v>128</v>
      </c>
      <c r="V312" s="74" t="str">
        <f t="shared" si="9"/>
        <v/>
      </c>
      <c r="W312" s="75">
        <f>ROW()</f>
        <v>312</v>
      </c>
    </row>
    <row r="313" spans="1:24" ht="24" customHeight="1" x14ac:dyDescent="0.7">
      <c r="A313" s="68" t="s">
        <v>682</v>
      </c>
      <c r="B313" s="68"/>
      <c r="C313" s="66"/>
      <c r="D313" s="67"/>
      <c r="E313" s="68"/>
      <c r="F313" s="66"/>
      <c r="G313" s="68"/>
      <c r="H313" s="68">
        <v>1</v>
      </c>
      <c r="I313" s="68"/>
      <c r="J313" s="91">
        <v>1</v>
      </c>
      <c r="K313" s="69" t="s">
        <v>102</v>
      </c>
      <c r="L313" s="17" t="s">
        <v>562</v>
      </c>
      <c r="M313" s="70">
        <v>46131</v>
      </c>
      <c r="N313" s="71" t="s">
        <v>141</v>
      </c>
      <c r="O313" t="s">
        <v>110</v>
      </c>
      <c r="P313" s="72"/>
      <c r="Q313" s="27">
        <v>10312</v>
      </c>
      <c r="R313" s="71" t="s">
        <v>219</v>
      </c>
      <c r="S313" t="s">
        <v>540</v>
      </c>
      <c r="U313" s="73" t="s">
        <v>541</v>
      </c>
      <c r="V313" s="74">
        <f t="shared" si="9"/>
        <v>46111</v>
      </c>
      <c r="W313" s="75">
        <f>ROW()</f>
        <v>313</v>
      </c>
    </row>
    <row r="314" spans="1:24" ht="24" customHeight="1" x14ac:dyDescent="0.7">
      <c r="A314" s="68" t="s">
        <v>683</v>
      </c>
      <c r="B314" s="68"/>
      <c r="C314" s="66" t="s">
        <v>374</v>
      </c>
      <c r="D314" s="67"/>
      <c r="E314" s="68"/>
      <c r="F314" s="66"/>
      <c r="G314" s="68"/>
      <c r="H314" s="68">
        <v>1</v>
      </c>
      <c r="I314" s="68"/>
      <c r="J314" s="91">
        <v>1</v>
      </c>
      <c r="K314" s="69" t="s">
        <v>102</v>
      </c>
      <c r="L314" s="17" t="s">
        <v>562</v>
      </c>
      <c r="M314" s="70">
        <v>46029</v>
      </c>
      <c r="N314" s="71" t="s">
        <v>141</v>
      </c>
      <c r="O314" t="s">
        <v>110</v>
      </c>
      <c r="P314" s="72"/>
      <c r="Q314" s="27">
        <v>10313</v>
      </c>
      <c r="R314" s="71" t="s">
        <v>219</v>
      </c>
      <c r="S314" t="s">
        <v>104</v>
      </c>
      <c r="T314" t="s">
        <v>57</v>
      </c>
      <c r="U314" s="73" t="s">
        <v>127</v>
      </c>
      <c r="V314" s="74">
        <f t="shared" si="9"/>
        <v>46009</v>
      </c>
      <c r="W314" s="75">
        <f>ROW()</f>
        <v>314</v>
      </c>
      <c r="X314" s="97" t="s">
        <v>609</v>
      </c>
    </row>
    <row r="315" spans="1:24" ht="24" customHeight="1" x14ac:dyDescent="0.7">
      <c r="A315" s="68"/>
      <c r="B315" s="68"/>
      <c r="C315" s="66"/>
      <c r="D315" s="67"/>
      <c r="E315" s="68"/>
      <c r="F315" s="66"/>
      <c r="G315" s="68"/>
      <c r="H315" s="68"/>
      <c r="I315" s="68"/>
      <c r="J315" s="91"/>
      <c r="K315" s="69"/>
      <c r="L315" s="17"/>
      <c r="M315" s="70"/>
      <c r="N315" s="71"/>
      <c r="P315" s="72"/>
      <c r="Q315" s="27">
        <v>10314</v>
      </c>
      <c r="R315" s="71"/>
      <c r="U315" s="73"/>
      <c r="V315" s="74" t="str">
        <f t="shared" si="9"/>
        <v/>
      </c>
      <c r="W315" s="75">
        <f>ROW()</f>
        <v>315</v>
      </c>
    </row>
    <row r="316" spans="1:24" ht="24" customHeight="1" x14ac:dyDescent="0.7">
      <c r="A316" s="68" t="s">
        <v>441</v>
      </c>
      <c r="B316" s="68"/>
      <c r="C316" s="66" t="s">
        <v>374</v>
      </c>
      <c r="D316" s="67"/>
      <c r="E316" s="68"/>
      <c r="F316" s="66"/>
      <c r="G316" s="68"/>
      <c r="H316" s="68">
        <v>1</v>
      </c>
      <c r="I316" s="68"/>
      <c r="J316" s="91"/>
      <c r="K316" s="69" t="s">
        <v>102</v>
      </c>
      <c r="L316" s="17" t="s">
        <v>785</v>
      </c>
      <c r="M316" s="70" t="s">
        <v>626</v>
      </c>
      <c r="N316" s="71" t="s">
        <v>141</v>
      </c>
      <c r="P316" s="72"/>
      <c r="Q316" s="27">
        <v>10315</v>
      </c>
      <c r="R316" s="71" t="s">
        <v>219</v>
      </c>
      <c r="S316" t="s">
        <v>59</v>
      </c>
      <c r="T316" t="s">
        <v>60</v>
      </c>
      <c r="U316" s="73" t="s">
        <v>128</v>
      </c>
      <c r="V316" s="74" t="str">
        <f t="shared" si="9"/>
        <v>6月中旬</v>
      </c>
      <c r="W316" s="75">
        <f>ROW()</f>
        <v>316</v>
      </c>
      <c r="X316" s="97" t="s">
        <v>609</v>
      </c>
    </row>
    <row r="317" spans="1:24" ht="24" customHeight="1" x14ac:dyDescent="0.7">
      <c r="A317" s="68" t="s">
        <v>442</v>
      </c>
      <c r="B317" s="68"/>
      <c r="C317" s="66" t="s">
        <v>374</v>
      </c>
      <c r="D317" s="67"/>
      <c r="E317" s="68"/>
      <c r="F317" s="66"/>
      <c r="G317" s="68"/>
      <c r="H317" s="68"/>
      <c r="I317" s="68"/>
      <c r="J317" s="91"/>
      <c r="K317" s="69" t="s">
        <v>102</v>
      </c>
      <c r="L317" s="17"/>
      <c r="M317" s="70"/>
      <c r="N317" s="71" t="s">
        <v>141</v>
      </c>
      <c r="P317" s="72"/>
      <c r="Q317" s="27">
        <v>10316</v>
      </c>
      <c r="R317" s="71" t="s">
        <v>219</v>
      </c>
      <c r="S317" t="s">
        <v>59</v>
      </c>
      <c r="T317" t="s">
        <v>60</v>
      </c>
      <c r="U317" s="73" t="s">
        <v>128</v>
      </c>
      <c r="V317" s="74" t="str">
        <f t="shared" si="9"/>
        <v/>
      </c>
      <c r="W317" s="75">
        <f>ROW()</f>
        <v>317</v>
      </c>
    </row>
    <row r="318" spans="1:24" ht="24" customHeight="1" x14ac:dyDescent="0.7">
      <c r="A318" s="68" t="s">
        <v>443</v>
      </c>
      <c r="B318" s="68"/>
      <c r="C318" s="66" t="s">
        <v>374</v>
      </c>
      <c r="D318" s="67"/>
      <c r="E318" s="68"/>
      <c r="F318" s="66"/>
      <c r="G318" s="68"/>
      <c r="H318" s="68"/>
      <c r="I318" s="68"/>
      <c r="J318" s="91"/>
      <c r="K318" s="69" t="s">
        <v>102</v>
      </c>
      <c r="L318" s="17"/>
      <c r="M318" s="70"/>
      <c r="N318" s="71" t="s">
        <v>141</v>
      </c>
      <c r="P318" s="72"/>
      <c r="Q318" s="27">
        <v>10317</v>
      </c>
      <c r="R318" s="71" t="s">
        <v>219</v>
      </c>
      <c r="S318" t="s">
        <v>59</v>
      </c>
      <c r="T318" t="s">
        <v>60</v>
      </c>
      <c r="U318" s="73" t="s">
        <v>128</v>
      </c>
      <c r="V318" s="74" t="str">
        <f t="shared" si="9"/>
        <v/>
      </c>
      <c r="W318" s="75">
        <f>ROW()</f>
        <v>318</v>
      </c>
    </row>
    <row r="319" spans="1:24" ht="24" customHeight="1" x14ac:dyDescent="0.7">
      <c r="A319" s="68" t="s">
        <v>563</v>
      </c>
      <c r="B319" s="68"/>
      <c r="C319" s="66" t="s">
        <v>374</v>
      </c>
      <c r="D319" s="67"/>
      <c r="E319" s="68"/>
      <c r="F319" s="66"/>
      <c r="G319" s="68"/>
      <c r="H319" s="68">
        <v>1</v>
      </c>
      <c r="I319" s="68"/>
      <c r="J319" s="91">
        <v>1</v>
      </c>
      <c r="K319" s="69" t="s">
        <v>102</v>
      </c>
      <c r="L319" s="17" t="s">
        <v>562</v>
      </c>
      <c r="M319" s="70">
        <v>46157</v>
      </c>
      <c r="N319" s="71" t="s">
        <v>141</v>
      </c>
      <c r="P319" s="72"/>
      <c r="Q319" s="27">
        <v>10318</v>
      </c>
      <c r="R319" s="71" t="s">
        <v>219</v>
      </c>
      <c r="S319" t="s">
        <v>59</v>
      </c>
      <c r="T319" t="s">
        <v>60</v>
      </c>
      <c r="U319" s="73" t="s">
        <v>128</v>
      </c>
      <c r="V319" s="74">
        <f t="shared" si="9"/>
        <v>46137</v>
      </c>
      <c r="W319" s="75">
        <f>ROW()</f>
        <v>319</v>
      </c>
      <c r="X319" s="97" t="s">
        <v>609</v>
      </c>
    </row>
    <row r="320" spans="1:24" ht="24" customHeight="1" x14ac:dyDescent="0.7">
      <c r="A320" s="68" t="s">
        <v>687</v>
      </c>
      <c r="B320" s="68"/>
      <c r="C320" s="66" t="s">
        <v>374</v>
      </c>
      <c r="D320" s="67"/>
      <c r="E320" s="68"/>
      <c r="F320" s="66"/>
      <c r="G320" s="68"/>
      <c r="H320" s="68">
        <v>1</v>
      </c>
      <c r="I320" s="68"/>
      <c r="J320" s="91">
        <v>1</v>
      </c>
      <c r="K320" s="69" t="s">
        <v>102</v>
      </c>
      <c r="L320" s="17" t="s">
        <v>562</v>
      </c>
      <c r="M320" s="70">
        <v>46157</v>
      </c>
      <c r="N320" s="71"/>
      <c r="P320" s="72"/>
      <c r="Q320" s="27">
        <v>10319</v>
      </c>
      <c r="R320" s="71" t="s">
        <v>219</v>
      </c>
      <c r="S320" t="s">
        <v>59</v>
      </c>
      <c r="T320" t="s">
        <v>60</v>
      </c>
      <c r="U320" s="73" t="s">
        <v>128</v>
      </c>
      <c r="V320" s="74">
        <f t="shared" si="9"/>
        <v>46137</v>
      </c>
      <c r="W320" s="75">
        <f>ROW()</f>
        <v>320</v>
      </c>
      <c r="X320" s="97" t="s">
        <v>609</v>
      </c>
    </row>
    <row r="321" spans="1:24" ht="24" customHeight="1" x14ac:dyDescent="0.7">
      <c r="A321" s="68" t="s">
        <v>655</v>
      </c>
      <c r="B321" s="68"/>
      <c r="C321" s="66" t="s">
        <v>374</v>
      </c>
      <c r="D321" s="67" t="s">
        <v>656</v>
      </c>
      <c r="E321" s="68" t="s">
        <v>657</v>
      </c>
      <c r="F321" s="66"/>
      <c r="G321" s="68"/>
      <c r="H321" s="68">
        <v>6</v>
      </c>
      <c r="I321" s="68"/>
      <c r="J321" s="91">
        <v>6</v>
      </c>
      <c r="K321" s="69" t="s">
        <v>165</v>
      </c>
      <c r="L321" s="17" t="s">
        <v>562</v>
      </c>
      <c r="M321" s="70" t="s">
        <v>658</v>
      </c>
      <c r="N321" s="71" t="s">
        <v>141</v>
      </c>
      <c r="O321" t="s">
        <v>110</v>
      </c>
      <c r="P321" s="72"/>
      <c r="Q321" s="27">
        <v>10320</v>
      </c>
      <c r="R321" s="71" t="s">
        <v>219</v>
      </c>
      <c r="S321" t="s">
        <v>59</v>
      </c>
      <c r="T321" t="s">
        <v>60</v>
      </c>
      <c r="U321" s="73" t="s">
        <v>128</v>
      </c>
      <c r="V321" s="74" t="str">
        <f t="shared" si="9"/>
        <v>4月上旬</v>
      </c>
      <c r="W321" s="75">
        <f>ROW()</f>
        <v>321</v>
      </c>
      <c r="X321" s="97" t="s">
        <v>609</v>
      </c>
    </row>
    <row r="322" spans="1:24" ht="24" customHeight="1" x14ac:dyDescent="0.7">
      <c r="A322" s="68" t="s">
        <v>659</v>
      </c>
      <c r="B322" s="68"/>
      <c r="C322" s="66" t="s">
        <v>374</v>
      </c>
      <c r="D322" s="67"/>
      <c r="E322" s="68"/>
      <c r="F322" s="66"/>
      <c r="G322" s="68"/>
      <c r="H322" s="68">
        <v>1</v>
      </c>
      <c r="I322" s="68"/>
      <c r="J322" s="91">
        <v>1</v>
      </c>
      <c r="K322" s="69" t="s">
        <v>102</v>
      </c>
      <c r="L322" s="17"/>
      <c r="M322" s="70"/>
      <c r="N322" s="71" t="s">
        <v>141</v>
      </c>
      <c r="O322" t="s">
        <v>108</v>
      </c>
      <c r="P322" s="72"/>
      <c r="Q322" s="27">
        <v>10321</v>
      </c>
      <c r="R322" s="71" t="s">
        <v>219</v>
      </c>
      <c r="S322" t="s">
        <v>104</v>
      </c>
      <c r="T322" t="s">
        <v>57</v>
      </c>
      <c r="U322" s="73" t="s">
        <v>127</v>
      </c>
      <c r="V322" s="74" t="str">
        <f t="shared" si="9"/>
        <v/>
      </c>
      <c r="W322" s="75">
        <f>ROW()</f>
        <v>322</v>
      </c>
    </row>
    <row r="323" spans="1:24" ht="24" customHeight="1" x14ac:dyDescent="0.7">
      <c r="A323" s="68"/>
      <c r="B323" s="68"/>
      <c r="C323" s="66"/>
      <c r="D323" s="67"/>
      <c r="E323" s="68"/>
      <c r="F323" s="66"/>
      <c r="G323" s="68"/>
      <c r="H323" s="68"/>
      <c r="I323" s="68"/>
      <c r="J323" s="91"/>
      <c r="K323" s="69"/>
      <c r="L323" s="17"/>
      <c r="M323" s="70"/>
      <c r="N323" s="71"/>
      <c r="P323" s="72"/>
      <c r="Q323" s="27">
        <v>10322</v>
      </c>
      <c r="R323" s="68"/>
      <c r="U323" s="73"/>
      <c r="V323" s="74" t="str">
        <f t="shared" si="9"/>
        <v/>
      </c>
      <c r="W323" s="75">
        <f>ROW()</f>
        <v>323</v>
      </c>
    </row>
    <row r="324" spans="1:24" ht="24" customHeight="1" x14ac:dyDescent="0.7">
      <c r="A324" s="68" t="s">
        <v>444</v>
      </c>
      <c r="B324" s="68"/>
      <c r="C324" s="66"/>
      <c r="D324" s="67" t="s">
        <v>449</v>
      </c>
      <c r="E324" s="68"/>
      <c r="F324" s="66"/>
      <c r="G324" s="68"/>
      <c r="H324" s="68"/>
      <c r="I324" s="68"/>
      <c r="J324" s="91"/>
      <c r="K324" s="69" t="s">
        <v>165</v>
      </c>
      <c r="L324" s="17"/>
      <c r="M324" s="70"/>
      <c r="N324" s="71" t="s">
        <v>142</v>
      </c>
      <c r="P324" s="72"/>
      <c r="Q324" s="27">
        <v>10323</v>
      </c>
      <c r="R324" s="71" t="s">
        <v>219</v>
      </c>
      <c r="S324" t="s">
        <v>59</v>
      </c>
      <c r="T324" t="s">
        <v>60</v>
      </c>
      <c r="U324" s="73" t="s">
        <v>128</v>
      </c>
      <c r="V324" s="74" t="str">
        <f t="shared" si="9"/>
        <v/>
      </c>
      <c r="W324" s="75">
        <f>ROW()</f>
        <v>324</v>
      </c>
    </row>
    <row r="325" spans="1:24" ht="24" customHeight="1" x14ac:dyDescent="0.7">
      <c r="A325" s="68" t="s">
        <v>456</v>
      </c>
      <c r="B325" s="68"/>
      <c r="C325" s="66"/>
      <c r="D325" s="67" t="s">
        <v>457</v>
      </c>
      <c r="E325" s="68"/>
      <c r="F325" s="66"/>
      <c r="G325" s="68"/>
      <c r="H325" s="68"/>
      <c r="I325" s="68"/>
      <c r="J325" s="91"/>
      <c r="K325" s="69" t="s">
        <v>445</v>
      </c>
      <c r="L325" s="17"/>
      <c r="M325" s="70"/>
      <c r="N325" s="71" t="s">
        <v>142</v>
      </c>
      <c r="P325" s="72"/>
      <c r="Q325" s="27">
        <v>10324</v>
      </c>
      <c r="R325" s="71" t="s">
        <v>220</v>
      </c>
      <c r="S325" t="s">
        <v>454</v>
      </c>
      <c r="U325" s="73" t="s">
        <v>455</v>
      </c>
      <c r="V325" s="74" t="str">
        <f t="shared" si="9"/>
        <v/>
      </c>
      <c r="W325" s="75">
        <f>ROW()</f>
        <v>325</v>
      </c>
    </row>
    <row r="326" spans="1:24" ht="24" customHeight="1" x14ac:dyDescent="0.7">
      <c r="A326" s="68"/>
      <c r="B326" s="68"/>
      <c r="C326" s="66"/>
      <c r="D326" s="67" t="s">
        <v>458</v>
      </c>
      <c r="E326" s="68" t="s">
        <v>459</v>
      </c>
      <c r="F326" s="66"/>
      <c r="G326" s="68"/>
      <c r="H326" s="68"/>
      <c r="I326" s="68"/>
      <c r="J326" s="91"/>
      <c r="K326" s="69"/>
      <c r="L326" s="17"/>
      <c r="M326" s="70"/>
      <c r="N326" s="71" t="s">
        <v>142</v>
      </c>
      <c r="P326" s="72"/>
      <c r="Q326" s="27">
        <v>10325</v>
      </c>
      <c r="R326" s="71" t="s">
        <v>220</v>
      </c>
      <c r="S326" t="s">
        <v>454</v>
      </c>
      <c r="U326" s="73" t="s">
        <v>455</v>
      </c>
      <c r="V326" s="74" t="str">
        <f t="shared" si="9"/>
        <v/>
      </c>
      <c r="W326" s="75">
        <f>ROW()</f>
        <v>326</v>
      </c>
    </row>
    <row r="327" spans="1:24" ht="24" customHeight="1" x14ac:dyDescent="0.7">
      <c r="A327" s="68" t="s">
        <v>446</v>
      </c>
      <c r="B327" s="68"/>
      <c r="C327" s="66"/>
      <c r="D327" s="67" t="s">
        <v>450</v>
      </c>
      <c r="E327" s="68"/>
      <c r="F327" s="66"/>
      <c r="G327" s="68"/>
      <c r="H327" s="68">
        <v>1</v>
      </c>
      <c r="I327" s="68"/>
      <c r="J327" s="91">
        <v>1</v>
      </c>
      <c r="K327" s="69" t="s">
        <v>102</v>
      </c>
      <c r="L327" s="17"/>
      <c r="M327" s="70"/>
      <c r="N327" s="71" t="s">
        <v>141</v>
      </c>
      <c r="P327" s="72"/>
      <c r="Q327" s="27">
        <v>10326</v>
      </c>
      <c r="R327" s="71" t="s">
        <v>220</v>
      </c>
      <c r="S327" t="s">
        <v>104</v>
      </c>
      <c r="T327" t="s">
        <v>57</v>
      </c>
      <c r="U327" s="73" t="s">
        <v>127</v>
      </c>
      <c r="V327" s="74" t="str">
        <f t="shared" si="9"/>
        <v/>
      </c>
      <c r="W327" s="75">
        <f>ROW()</f>
        <v>327</v>
      </c>
    </row>
    <row r="328" spans="1:24" ht="24" customHeight="1" x14ac:dyDescent="0.7">
      <c r="A328" s="68" t="s">
        <v>447</v>
      </c>
      <c r="B328" s="68"/>
      <c r="C328" s="66"/>
      <c r="D328" s="67"/>
      <c r="E328" s="68"/>
      <c r="F328" s="66"/>
      <c r="G328" s="68"/>
      <c r="H328" s="68"/>
      <c r="I328" s="68"/>
      <c r="J328" s="91"/>
      <c r="K328" s="69"/>
      <c r="L328" s="17"/>
      <c r="M328" s="70"/>
      <c r="N328" s="71" t="s">
        <v>142</v>
      </c>
      <c r="P328" s="72"/>
      <c r="Q328" s="27">
        <v>10327</v>
      </c>
      <c r="R328" s="71" t="s">
        <v>219</v>
      </c>
      <c r="S328" t="s">
        <v>104</v>
      </c>
      <c r="T328" t="s">
        <v>57</v>
      </c>
      <c r="U328" s="73" t="s">
        <v>127</v>
      </c>
      <c r="V328" s="74" t="str">
        <f t="shared" si="9"/>
        <v/>
      </c>
      <c r="W328" s="75">
        <f>ROW()</f>
        <v>328</v>
      </c>
    </row>
    <row r="329" spans="1:24" ht="24" customHeight="1" x14ac:dyDescent="0.7">
      <c r="A329" s="68" t="s">
        <v>448</v>
      </c>
      <c r="B329" s="68"/>
      <c r="C329" s="66"/>
      <c r="D329" s="67"/>
      <c r="E329" s="68"/>
      <c r="F329" s="66"/>
      <c r="G329" s="68"/>
      <c r="H329" s="68"/>
      <c r="I329" s="68"/>
      <c r="J329" s="91"/>
      <c r="K329" s="69"/>
      <c r="L329" s="17"/>
      <c r="M329" s="70"/>
      <c r="N329" s="71" t="s">
        <v>142</v>
      </c>
      <c r="P329" s="72"/>
      <c r="Q329" s="27">
        <v>10328</v>
      </c>
      <c r="R329" s="71" t="s">
        <v>219</v>
      </c>
      <c r="S329" t="s">
        <v>104</v>
      </c>
      <c r="T329" t="s">
        <v>57</v>
      </c>
      <c r="U329" s="73" t="s">
        <v>127</v>
      </c>
      <c r="V329" s="74" t="str">
        <f t="shared" si="9"/>
        <v/>
      </c>
      <c r="W329" s="75">
        <f>ROW()</f>
        <v>329</v>
      </c>
    </row>
    <row r="330" spans="1:24" ht="24" customHeight="1" x14ac:dyDescent="0.7">
      <c r="A330" s="68" t="s">
        <v>786</v>
      </c>
      <c r="B330" s="68"/>
      <c r="C330" s="66" t="s">
        <v>374</v>
      </c>
      <c r="D330" s="67"/>
      <c r="E330" s="68"/>
      <c r="F330" s="66"/>
      <c r="G330" s="68"/>
      <c r="H330" s="68">
        <v>1</v>
      </c>
      <c r="I330" s="68"/>
      <c r="J330" s="91">
        <v>1</v>
      </c>
      <c r="K330" s="69" t="s">
        <v>102</v>
      </c>
      <c r="L330" s="17"/>
      <c r="M330" s="70"/>
      <c r="N330" s="71" t="s">
        <v>141</v>
      </c>
      <c r="P330" s="72"/>
      <c r="Q330" s="27">
        <v>10329</v>
      </c>
      <c r="R330" s="71" t="s">
        <v>220</v>
      </c>
      <c r="S330" t="s">
        <v>787</v>
      </c>
      <c r="T330" t="s">
        <v>788</v>
      </c>
      <c r="U330" s="73" t="s">
        <v>789</v>
      </c>
      <c r="V330" s="74" t="str">
        <f t="shared" ref="V330" si="11">IFERROR(IF(M330="","",M330-20),M330)</f>
        <v/>
      </c>
      <c r="W330" s="75">
        <f>ROW()</f>
        <v>330</v>
      </c>
    </row>
    <row r="331" spans="1:24" ht="24" customHeight="1" x14ac:dyDescent="0.7">
      <c r="A331" s="68"/>
      <c r="B331" s="68"/>
      <c r="C331" s="66"/>
      <c r="D331" s="67"/>
      <c r="E331" s="68"/>
      <c r="F331" s="66"/>
      <c r="G331" s="68"/>
      <c r="H331" s="68"/>
      <c r="I331" s="68"/>
      <c r="J331" s="91"/>
      <c r="K331" s="69"/>
      <c r="L331" s="17"/>
      <c r="M331" s="70"/>
      <c r="N331" s="71"/>
      <c r="P331" s="72"/>
      <c r="Q331" s="68"/>
      <c r="R331" s="68"/>
      <c r="U331" s="73"/>
      <c r="V331" s="76"/>
      <c r="W331" s="75"/>
    </row>
    <row r="332" spans="1:24" ht="24" customHeight="1" x14ac:dyDescent="0.7">
      <c r="A332" s="68"/>
      <c r="B332" s="68"/>
      <c r="C332" s="66"/>
      <c r="D332" s="67"/>
      <c r="E332" s="68"/>
      <c r="F332" s="66"/>
      <c r="G332" s="68"/>
      <c r="H332" s="68"/>
      <c r="I332" s="68"/>
      <c r="J332" s="91"/>
      <c r="K332" s="69"/>
      <c r="L332" s="17"/>
      <c r="M332" s="70"/>
      <c r="N332" s="71"/>
      <c r="P332" s="72"/>
      <c r="Q332" s="68"/>
      <c r="R332" s="68"/>
      <c r="U332" s="73"/>
      <c r="V332" s="76"/>
      <c r="W332" s="75"/>
    </row>
    <row r="333" spans="1:24" ht="24" customHeight="1" x14ac:dyDescent="0.7">
      <c r="A333" s="68"/>
      <c r="B333" s="68"/>
      <c r="C333" s="66"/>
      <c r="D333" s="67"/>
      <c r="E333" s="68"/>
      <c r="F333" s="66"/>
      <c r="G333" s="68"/>
      <c r="H333" s="68"/>
      <c r="I333" s="68"/>
      <c r="J333" s="91"/>
      <c r="K333" s="69"/>
      <c r="L333" s="17"/>
      <c r="M333" s="70"/>
      <c r="N333" s="71"/>
      <c r="P333" s="72"/>
      <c r="Q333" s="27"/>
      <c r="R333" s="68"/>
      <c r="U333" s="73"/>
      <c r="V333" s="74"/>
      <c r="W333" s="75"/>
    </row>
    <row r="334" spans="1:24" ht="24" customHeight="1" x14ac:dyDescent="0.7">
      <c r="A334" s="68"/>
      <c r="B334" s="68"/>
      <c r="C334" s="66"/>
      <c r="D334" s="67"/>
      <c r="E334" s="68"/>
      <c r="F334" s="66"/>
      <c r="G334" s="68"/>
      <c r="H334" s="68"/>
      <c r="I334" s="68"/>
      <c r="J334" s="91"/>
      <c r="K334" s="69"/>
      <c r="L334" s="17"/>
      <c r="M334" s="70"/>
      <c r="N334" s="71"/>
      <c r="P334" s="72"/>
      <c r="Q334" s="68"/>
      <c r="R334" s="68"/>
      <c r="U334" s="73"/>
      <c r="V334" s="76"/>
      <c r="W334" s="75"/>
    </row>
    <row r="335" spans="1:24" ht="24" customHeight="1" x14ac:dyDescent="0.7">
      <c r="A335" s="68"/>
      <c r="B335" s="68"/>
      <c r="C335" s="66"/>
      <c r="D335" s="67"/>
      <c r="E335" s="68"/>
      <c r="F335" s="66"/>
      <c r="G335" s="68"/>
      <c r="H335" s="68"/>
      <c r="I335" s="68"/>
      <c r="J335" s="91"/>
      <c r="K335" s="69"/>
      <c r="L335" s="17"/>
      <c r="M335" s="70"/>
      <c r="N335" s="71"/>
      <c r="P335" s="72"/>
      <c r="Q335" s="68"/>
      <c r="R335" s="68"/>
      <c r="U335" s="73"/>
      <c r="V335" s="76"/>
      <c r="W335" s="75"/>
    </row>
    <row r="336" spans="1:24" ht="24" customHeight="1" x14ac:dyDescent="0.7">
      <c r="A336" s="68"/>
      <c r="B336" s="68"/>
      <c r="C336" s="66"/>
      <c r="D336" s="67"/>
      <c r="E336" s="68"/>
      <c r="F336" s="66"/>
      <c r="G336" s="68"/>
      <c r="H336" s="68"/>
      <c r="I336" s="68"/>
      <c r="J336" s="91"/>
      <c r="K336" s="69"/>
      <c r="L336" s="17"/>
      <c r="M336" s="70"/>
      <c r="N336" s="71"/>
      <c r="P336" s="72"/>
      <c r="Q336" s="68"/>
      <c r="R336" s="68"/>
      <c r="U336" s="73"/>
      <c r="V336" s="76"/>
      <c r="W336" s="75"/>
    </row>
    <row r="337" spans="1:23" ht="24" customHeight="1" x14ac:dyDescent="0.7">
      <c r="A337" s="68"/>
      <c r="B337" s="68"/>
      <c r="C337" s="66"/>
      <c r="D337" s="67"/>
      <c r="E337" s="68"/>
      <c r="F337" s="66"/>
      <c r="G337" s="68"/>
      <c r="H337" s="68"/>
      <c r="I337" s="68"/>
      <c r="J337" s="91"/>
      <c r="K337" s="69"/>
      <c r="L337" s="17"/>
      <c r="M337" s="70"/>
      <c r="N337" s="71"/>
      <c r="P337" s="72"/>
      <c r="Q337" s="68"/>
      <c r="R337" s="68"/>
      <c r="U337" s="73"/>
      <c r="V337" s="76"/>
      <c r="W337" s="75"/>
    </row>
    <row r="338" spans="1:23" ht="24" customHeight="1" x14ac:dyDescent="0.7">
      <c r="A338" s="68"/>
      <c r="B338" s="68"/>
      <c r="C338" s="66"/>
      <c r="D338" s="67"/>
      <c r="E338" s="68"/>
      <c r="F338" s="66"/>
      <c r="G338" s="68"/>
      <c r="H338" s="68"/>
      <c r="I338" s="68"/>
      <c r="J338" s="91"/>
      <c r="K338" s="69"/>
      <c r="L338" s="17"/>
      <c r="M338" s="70"/>
      <c r="N338" s="71"/>
      <c r="P338" s="72"/>
      <c r="Q338" s="68"/>
      <c r="R338" s="68"/>
      <c r="U338" s="73"/>
      <c r="V338" s="76"/>
      <c r="W338" s="75"/>
    </row>
    <row r="339" spans="1:23" ht="24" customHeight="1" x14ac:dyDescent="0.7">
      <c r="A339" s="68"/>
      <c r="B339" s="68"/>
      <c r="C339" s="66"/>
      <c r="D339" s="67"/>
      <c r="E339" s="68"/>
      <c r="F339" s="66"/>
      <c r="G339" s="68"/>
      <c r="H339" s="68"/>
      <c r="I339" s="68"/>
      <c r="J339" s="91"/>
      <c r="K339" s="69"/>
      <c r="L339" s="17"/>
      <c r="M339" s="70"/>
      <c r="N339" s="71"/>
      <c r="P339" s="72"/>
      <c r="Q339" s="68"/>
      <c r="R339" s="68"/>
      <c r="U339" s="73"/>
      <c r="V339" s="76"/>
      <c r="W339" s="75"/>
    </row>
    <row r="340" spans="1:23" ht="24" customHeight="1" x14ac:dyDescent="0.7">
      <c r="A340" s="68"/>
      <c r="B340" s="68"/>
      <c r="C340" s="66"/>
      <c r="D340" s="67"/>
      <c r="E340" s="68"/>
      <c r="F340" s="66"/>
      <c r="G340" s="68"/>
      <c r="H340" s="68"/>
      <c r="I340" s="68"/>
      <c r="J340" s="91"/>
      <c r="K340" s="69"/>
      <c r="L340" s="17"/>
      <c r="M340" s="70"/>
      <c r="N340" s="71"/>
      <c r="P340" s="72"/>
      <c r="Q340" s="68"/>
      <c r="R340" s="68"/>
      <c r="U340" s="73"/>
      <c r="V340" s="76"/>
      <c r="W340" s="75"/>
    </row>
    <row r="341" spans="1:23" ht="24" customHeight="1" x14ac:dyDescent="0.7">
      <c r="A341" s="68"/>
      <c r="B341" s="68"/>
      <c r="C341" s="66"/>
      <c r="D341" s="67"/>
      <c r="E341" s="68"/>
      <c r="F341" s="66"/>
      <c r="G341" s="68"/>
      <c r="H341" s="68"/>
      <c r="I341" s="68"/>
      <c r="J341" s="91"/>
      <c r="K341" s="69"/>
      <c r="L341" s="17"/>
      <c r="M341" s="70"/>
      <c r="N341" s="71"/>
      <c r="P341" s="72"/>
      <c r="Q341" s="68"/>
      <c r="R341" s="68"/>
      <c r="U341" s="73"/>
      <c r="V341" s="76"/>
      <c r="W341" s="75"/>
    </row>
    <row r="342" spans="1:23" ht="24" customHeight="1" x14ac:dyDescent="0.7">
      <c r="A342" s="68"/>
      <c r="B342" s="68"/>
      <c r="C342" s="66"/>
      <c r="D342" s="67"/>
      <c r="E342" s="68"/>
      <c r="F342" s="66"/>
      <c r="G342" s="68"/>
      <c r="H342" s="68"/>
      <c r="I342" s="68"/>
      <c r="J342" s="91"/>
      <c r="K342" s="69"/>
      <c r="L342" s="17"/>
      <c r="M342" s="70"/>
      <c r="N342" s="71"/>
      <c r="P342" s="72"/>
      <c r="Q342" s="68"/>
      <c r="R342" s="68"/>
      <c r="U342" s="73"/>
      <c r="V342" s="76"/>
      <c r="W342" s="75"/>
    </row>
    <row r="343" spans="1:23" ht="24" customHeight="1" x14ac:dyDescent="0.7">
      <c r="A343" s="68"/>
      <c r="B343" s="68"/>
      <c r="C343" s="66"/>
      <c r="D343" s="67"/>
      <c r="E343" s="68"/>
      <c r="F343" s="66"/>
      <c r="G343" s="68"/>
      <c r="H343" s="68"/>
      <c r="I343" s="68"/>
      <c r="J343" s="91"/>
      <c r="K343" s="69"/>
      <c r="L343" s="17"/>
      <c r="M343" s="70"/>
      <c r="N343" s="71"/>
      <c r="P343" s="72"/>
      <c r="Q343" s="68"/>
      <c r="R343" s="68"/>
      <c r="U343" s="73"/>
      <c r="V343" s="76"/>
      <c r="W343" s="75"/>
    </row>
    <row r="344" spans="1:23" ht="24" customHeight="1" x14ac:dyDescent="0.7">
      <c r="A344" s="68"/>
      <c r="B344" s="68"/>
      <c r="C344" s="66"/>
      <c r="D344" s="67"/>
      <c r="E344" s="68"/>
      <c r="F344" s="66"/>
      <c r="G344" s="68"/>
      <c r="H344" s="68"/>
      <c r="I344" s="68"/>
      <c r="J344" s="91"/>
      <c r="K344" s="69"/>
      <c r="L344" s="17"/>
      <c r="M344" s="70"/>
      <c r="N344" s="71"/>
      <c r="P344" s="72"/>
      <c r="Q344" s="68"/>
      <c r="R344" s="68"/>
      <c r="U344" s="73"/>
      <c r="V344" s="76"/>
      <c r="W344" s="75"/>
    </row>
    <row r="345" spans="1:23" ht="24" customHeight="1" x14ac:dyDescent="0.7">
      <c r="A345" s="68"/>
      <c r="B345" s="68"/>
      <c r="C345" s="66"/>
      <c r="D345" s="67"/>
      <c r="E345" s="68"/>
      <c r="F345" s="66"/>
      <c r="G345" s="68"/>
      <c r="H345" s="68"/>
      <c r="I345" s="68"/>
      <c r="J345" s="91"/>
      <c r="K345" s="69"/>
      <c r="L345" s="17"/>
      <c r="M345" s="70"/>
      <c r="N345" s="71"/>
      <c r="P345" s="72"/>
      <c r="Q345" s="68"/>
      <c r="R345" s="68"/>
      <c r="U345" s="73"/>
      <c r="V345" s="76"/>
      <c r="W345" s="75"/>
    </row>
    <row r="346" spans="1:23" ht="24" customHeight="1" x14ac:dyDescent="0.7">
      <c r="A346" s="68"/>
      <c r="B346" s="68"/>
      <c r="C346" s="66"/>
      <c r="D346" s="67"/>
      <c r="E346" s="68"/>
      <c r="F346" s="66"/>
      <c r="G346" s="68"/>
      <c r="H346" s="68"/>
      <c r="I346" s="68"/>
      <c r="J346" s="91"/>
      <c r="K346" s="69"/>
      <c r="L346" s="17"/>
      <c r="M346" s="70"/>
      <c r="N346" s="71"/>
      <c r="P346" s="72"/>
      <c r="Q346" s="68"/>
      <c r="R346" s="68"/>
      <c r="U346" s="73"/>
      <c r="V346" s="76"/>
      <c r="W346" s="75"/>
    </row>
    <row r="347" spans="1:23" ht="24" customHeight="1" x14ac:dyDescent="0.7">
      <c r="A347" s="68"/>
      <c r="B347" s="68"/>
      <c r="C347" s="66"/>
      <c r="D347" s="67"/>
      <c r="E347" s="68"/>
      <c r="F347" s="66"/>
      <c r="G347" s="68"/>
      <c r="H347" s="68"/>
      <c r="I347" s="68"/>
      <c r="J347" s="91"/>
      <c r="K347" s="69"/>
      <c r="L347" s="17"/>
      <c r="M347" s="70"/>
      <c r="N347" s="71"/>
      <c r="P347" s="72"/>
      <c r="Q347" s="68"/>
      <c r="R347" s="68"/>
      <c r="U347" s="73"/>
      <c r="V347" s="76"/>
      <c r="W347" s="75"/>
    </row>
    <row r="348" spans="1:23" ht="24" customHeight="1" x14ac:dyDescent="0.7">
      <c r="A348" s="68"/>
      <c r="B348" s="68"/>
      <c r="C348" s="66"/>
      <c r="D348" s="67"/>
      <c r="E348" s="68"/>
      <c r="F348" s="66"/>
      <c r="G348" s="68"/>
      <c r="H348" s="68"/>
      <c r="I348" s="68"/>
      <c r="J348" s="91"/>
      <c r="K348" s="69"/>
      <c r="L348" s="17"/>
      <c r="M348" s="70"/>
      <c r="N348" s="71"/>
      <c r="P348" s="72"/>
      <c r="Q348" s="68"/>
      <c r="R348" s="68"/>
      <c r="U348" s="73"/>
      <c r="V348" s="76"/>
      <c r="W348" s="75"/>
    </row>
    <row r="349" spans="1:23" ht="24" customHeight="1" x14ac:dyDescent="0.7">
      <c r="A349" s="68"/>
      <c r="B349" s="68"/>
      <c r="C349" s="66"/>
      <c r="D349" s="67"/>
      <c r="E349" s="68"/>
      <c r="F349" s="66"/>
      <c r="G349" s="68"/>
      <c r="H349" s="68"/>
      <c r="I349" s="68"/>
      <c r="J349" s="91"/>
      <c r="K349" s="69"/>
      <c r="L349" s="17"/>
      <c r="M349" s="70"/>
      <c r="N349" s="71"/>
      <c r="P349" s="72"/>
      <c r="Q349" s="68"/>
      <c r="R349" s="68"/>
      <c r="U349" s="73"/>
      <c r="V349" s="76"/>
      <c r="W349" s="75"/>
    </row>
    <row r="350" spans="1:23" ht="24" customHeight="1" x14ac:dyDescent="0.7">
      <c r="A350" s="68"/>
      <c r="B350" s="68"/>
      <c r="C350" s="66"/>
      <c r="D350" s="67"/>
      <c r="E350" s="68"/>
      <c r="F350" s="66"/>
      <c r="G350" s="68"/>
      <c r="H350" s="68"/>
      <c r="I350" s="68"/>
      <c r="J350" s="91"/>
      <c r="K350" s="69"/>
      <c r="L350" s="17"/>
      <c r="M350" s="70"/>
      <c r="N350" s="71"/>
      <c r="P350" s="72"/>
      <c r="Q350" s="68"/>
      <c r="R350" s="68"/>
      <c r="U350" s="73"/>
      <c r="V350" s="76"/>
      <c r="W350" s="75"/>
    </row>
    <row r="351" spans="1:23" ht="24" customHeight="1" x14ac:dyDescent="0.7">
      <c r="A351" s="68"/>
      <c r="B351" s="68"/>
      <c r="C351" s="66"/>
      <c r="D351" s="67"/>
      <c r="E351" s="68"/>
      <c r="F351" s="66"/>
      <c r="G351" s="68"/>
      <c r="H351" s="68"/>
      <c r="I351" s="68"/>
      <c r="J351" s="91"/>
      <c r="K351" s="69"/>
      <c r="L351" s="17"/>
      <c r="M351" s="70"/>
      <c r="N351" s="71"/>
      <c r="P351" s="72"/>
      <c r="Q351" s="68"/>
      <c r="R351" s="68"/>
      <c r="U351" s="73"/>
      <c r="V351" s="76"/>
      <c r="W351" s="75"/>
    </row>
    <row r="352" spans="1:23" ht="24" customHeight="1" x14ac:dyDescent="0.7">
      <c r="A352" s="68"/>
      <c r="B352" s="68"/>
      <c r="C352" s="66"/>
      <c r="D352" s="67"/>
      <c r="E352" s="68"/>
      <c r="F352" s="66"/>
      <c r="G352" s="68"/>
      <c r="H352" s="68"/>
      <c r="I352" s="68"/>
      <c r="J352" s="91"/>
      <c r="K352" s="69"/>
      <c r="L352" s="17"/>
      <c r="M352" s="70"/>
      <c r="N352" s="71"/>
      <c r="P352" s="72"/>
      <c r="Q352" s="68"/>
      <c r="R352" s="68"/>
      <c r="U352" s="73"/>
      <c r="V352" s="76"/>
      <c r="W352" s="75"/>
    </row>
    <row r="353" spans="1:23" ht="24" customHeight="1" x14ac:dyDescent="0.7">
      <c r="A353" s="68"/>
      <c r="B353" s="68"/>
      <c r="C353" s="66"/>
      <c r="D353" s="67"/>
      <c r="E353" s="68"/>
      <c r="F353" s="66"/>
      <c r="G353" s="68"/>
      <c r="H353" s="68"/>
      <c r="I353" s="68"/>
      <c r="J353" s="91"/>
      <c r="K353" s="69"/>
      <c r="L353" s="17"/>
      <c r="M353" s="70"/>
      <c r="N353" s="71"/>
      <c r="P353" s="72"/>
      <c r="Q353" s="68"/>
      <c r="R353" s="68"/>
      <c r="U353" s="73"/>
      <c r="V353" s="76"/>
      <c r="W353" s="75"/>
    </row>
    <row r="354" spans="1:23" ht="24" customHeight="1" x14ac:dyDescent="0.7">
      <c r="A354" s="68"/>
      <c r="B354" s="68"/>
      <c r="C354" s="66"/>
      <c r="D354" s="67"/>
      <c r="E354" s="68"/>
      <c r="F354" s="66"/>
      <c r="G354" s="68"/>
      <c r="H354" s="68"/>
      <c r="I354" s="68"/>
      <c r="J354" s="91"/>
      <c r="K354" s="69"/>
      <c r="L354" s="17"/>
      <c r="M354" s="70"/>
      <c r="N354" s="71"/>
      <c r="P354" s="72"/>
      <c r="Q354" s="68"/>
      <c r="R354" s="68"/>
      <c r="U354" s="73"/>
      <c r="V354" s="76"/>
      <c r="W354" s="75"/>
    </row>
    <row r="355" spans="1:23" ht="24" customHeight="1" x14ac:dyDescent="0.7">
      <c r="A355" s="68"/>
      <c r="B355" s="68"/>
      <c r="C355" s="66"/>
      <c r="D355" s="67"/>
      <c r="E355" s="68"/>
      <c r="F355" s="66"/>
      <c r="G355" s="68"/>
      <c r="H355" s="68"/>
      <c r="I355" s="68"/>
      <c r="J355" s="91"/>
      <c r="K355" s="69"/>
      <c r="L355" s="17"/>
      <c r="M355" s="70"/>
      <c r="N355" s="71"/>
      <c r="P355" s="72"/>
      <c r="Q355" s="68"/>
      <c r="R355" s="68"/>
      <c r="U355" s="73"/>
      <c r="V355" s="76"/>
      <c r="W355" s="75"/>
    </row>
    <row r="356" spans="1:23" ht="24" customHeight="1" x14ac:dyDescent="0.7">
      <c r="A356" s="68"/>
      <c r="B356" s="68"/>
      <c r="C356" s="66"/>
      <c r="D356" s="67"/>
      <c r="E356" s="68"/>
      <c r="F356" s="66"/>
      <c r="G356" s="68"/>
      <c r="H356" s="68"/>
      <c r="I356" s="68"/>
      <c r="J356" s="91"/>
      <c r="K356" s="69"/>
      <c r="L356" s="17"/>
      <c r="M356" s="70"/>
      <c r="N356" s="71"/>
      <c r="P356" s="72"/>
      <c r="Q356" s="68"/>
      <c r="R356" s="68"/>
      <c r="U356" s="73"/>
      <c r="V356" s="76"/>
      <c r="W356" s="75"/>
    </row>
    <row r="357" spans="1:23" ht="24" customHeight="1" x14ac:dyDescent="0.7">
      <c r="A357" s="68"/>
      <c r="B357" s="68"/>
      <c r="C357" s="66"/>
      <c r="D357" s="67"/>
      <c r="E357" s="68"/>
      <c r="F357" s="66"/>
      <c r="G357" s="68"/>
      <c r="H357" s="68"/>
      <c r="I357" s="68"/>
      <c r="J357" s="91"/>
      <c r="K357" s="69"/>
      <c r="L357" s="17"/>
      <c r="M357" s="70"/>
      <c r="N357" s="71"/>
      <c r="P357" s="72"/>
      <c r="Q357" s="68"/>
      <c r="R357" s="68"/>
      <c r="U357" s="73"/>
      <c r="V357" s="76"/>
      <c r="W357" s="75"/>
    </row>
    <row r="358" spans="1:23" ht="24" customHeight="1" x14ac:dyDescent="0.7">
      <c r="A358" s="68"/>
      <c r="B358" s="68"/>
      <c r="C358" s="66"/>
      <c r="D358" s="67"/>
      <c r="E358" s="68"/>
      <c r="F358" s="66"/>
      <c r="G358" s="68"/>
      <c r="H358" s="68"/>
      <c r="I358" s="68"/>
      <c r="J358" s="91"/>
      <c r="K358" s="69"/>
      <c r="L358" s="17"/>
      <c r="M358" s="70"/>
      <c r="N358" s="71"/>
      <c r="P358" s="72"/>
      <c r="Q358" s="68"/>
      <c r="R358" s="68"/>
      <c r="U358" s="73"/>
      <c r="V358" s="76"/>
      <c r="W358" s="75"/>
    </row>
    <row r="359" spans="1:23" ht="24" customHeight="1" x14ac:dyDescent="0.7">
      <c r="A359" s="68"/>
      <c r="B359" s="68"/>
      <c r="C359" s="66"/>
      <c r="D359" s="67"/>
      <c r="E359" s="68"/>
      <c r="F359" s="66"/>
      <c r="G359" s="68"/>
      <c r="H359" s="68"/>
      <c r="I359" s="68"/>
      <c r="J359" s="91"/>
      <c r="K359" s="69"/>
      <c r="L359" s="17"/>
      <c r="M359" s="70"/>
      <c r="N359" s="71"/>
      <c r="P359" s="72"/>
      <c r="Q359" s="68"/>
      <c r="R359" s="68"/>
      <c r="U359" s="73"/>
      <c r="V359" s="76"/>
      <c r="W359" s="75"/>
    </row>
    <row r="360" spans="1:23" ht="24" customHeight="1" x14ac:dyDescent="0.7">
      <c r="A360" s="68"/>
      <c r="B360" s="68"/>
      <c r="C360" s="66"/>
      <c r="D360" s="67"/>
      <c r="E360" s="68"/>
      <c r="F360" s="66"/>
      <c r="G360" s="68"/>
      <c r="H360" s="68"/>
      <c r="I360" s="68"/>
      <c r="J360" s="91"/>
      <c r="K360" s="69"/>
      <c r="L360" s="17"/>
      <c r="M360" s="70"/>
      <c r="N360" s="71"/>
      <c r="P360" s="72"/>
      <c r="Q360" s="68"/>
      <c r="R360" s="68"/>
      <c r="U360" s="73"/>
      <c r="V360" s="76"/>
      <c r="W360" s="75"/>
    </row>
    <row r="361" spans="1:23" ht="24" customHeight="1" x14ac:dyDescent="0.7">
      <c r="A361" s="68"/>
      <c r="B361" s="68"/>
      <c r="C361" s="66"/>
      <c r="D361" s="67"/>
      <c r="E361" s="68"/>
      <c r="F361" s="66"/>
      <c r="G361" s="68"/>
      <c r="H361" s="68"/>
      <c r="I361" s="68"/>
      <c r="J361" s="91"/>
      <c r="K361" s="69"/>
      <c r="L361" s="17"/>
      <c r="M361" s="70"/>
      <c r="N361" s="71"/>
      <c r="P361" s="72"/>
      <c r="Q361" s="68"/>
      <c r="R361" s="68"/>
      <c r="U361" s="73"/>
      <c r="V361" s="76"/>
      <c r="W361" s="75"/>
    </row>
    <row r="362" spans="1:23" ht="24" customHeight="1" x14ac:dyDescent="0.7">
      <c r="A362" s="68"/>
      <c r="B362" s="68"/>
      <c r="C362" s="66"/>
      <c r="D362" s="67"/>
      <c r="E362" s="68"/>
      <c r="F362" s="66"/>
      <c r="G362" s="68"/>
      <c r="H362" s="68"/>
      <c r="I362" s="68"/>
      <c r="J362" s="91"/>
      <c r="K362" s="69"/>
      <c r="L362" s="17"/>
      <c r="M362" s="70"/>
      <c r="N362" s="71"/>
      <c r="P362" s="72"/>
      <c r="Q362" s="68"/>
      <c r="R362" s="68"/>
      <c r="U362" s="73"/>
      <c r="V362" s="76"/>
      <c r="W362" s="75"/>
    </row>
    <row r="363" spans="1:23" ht="24" customHeight="1" x14ac:dyDescent="0.7">
      <c r="A363" s="68"/>
      <c r="B363" s="68"/>
      <c r="C363" s="66"/>
      <c r="D363" s="67"/>
      <c r="E363" s="68"/>
      <c r="F363" s="66"/>
      <c r="G363" s="68"/>
      <c r="H363" s="68"/>
      <c r="I363" s="68"/>
      <c r="J363" s="91"/>
      <c r="K363" s="69"/>
      <c r="L363" s="17"/>
      <c r="M363" s="70"/>
      <c r="N363" s="71"/>
      <c r="P363" s="72"/>
      <c r="Q363" s="68"/>
      <c r="R363" s="68"/>
      <c r="U363" s="73"/>
      <c r="V363" s="76"/>
      <c r="W363" s="75"/>
    </row>
    <row r="364" spans="1:23" ht="24" customHeight="1" x14ac:dyDescent="0.7">
      <c r="A364" s="68"/>
      <c r="B364" s="68"/>
      <c r="C364" s="66"/>
      <c r="D364" s="67"/>
      <c r="E364" s="68"/>
      <c r="F364" s="66"/>
      <c r="G364" s="68"/>
      <c r="H364" s="68"/>
      <c r="I364" s="68"/>
      <c r="J364" s="91"/>
      <c r="K364" s="69"/>
      <c r="L364" s="17"/>
      <c r="M364" s="70"/>
      <c r="N364" s="71"/>
      <c r="P364" s="72"/>
      <c r="Q364" s="68"/>
      <c r="R364" s="68"/>
      <c r="U364" s="73"/>
      <c r="V364" s="76"/>
      <c r="W364" s="75"/>
    </row>
    <row r="365" spans="1:23" ht="24" customHeight="1" x14ac:dyDescent="0.7">
      <c r="A365" s="68"/>
      <c r="B365" s="68"/>
      <c r="C365" s="66"/>
      <c r="D365" s="67"/>
      <c r="E365" s="68"/>
      <c r="F365" s="66"/>
      <c r="G365" s="68"/>
      <c r="H365" s="68"/>
      <c r="I365" s="68"/>
      <c r="J365" s="91"/>
      <c r="K365" s="69"/>
      <c r="L365" s="17"/>
      <c r="M365" s="70"/>
      <c r="N365" s="71"/>
      <c r="P365" s="72"/>
      <c r="Q365" s="68"/>
      <c r="R365" s="68"/>
      <c r="U365" s="73"/>
      <c r="V365" s="76"/>
      <c r="W365" s="75"/>
    </row>
    <row r="366" spans="1:23" ht="24" customHeight="1" x14ac:dyDescent="0.7">
      <c r="A366" s="68"/>
      <c r="B366" s="68"/>
      <c r="C366" s="66"/>
      <c r="D366" s="67"/>
      <c r="E366" s="68"/>
      <c r="F366" s="66"/>
      <c r="G366" s="68"/>
      <c r="H366" s="68"/>
      <c r="I366" s="68"/>
      <c r="J366" s="91"/>
      <c r="K366" s="69"/>
      <c r="L366" s="17"/>
      <c r="M366" s="70"/>
      <c r="N366" s="71"/>
      <c r="P366" s="72"/>
      <c r="Q366" s="68"/>
      <c r="R366" s="68"/>
      <c r="U366" s="73"/>
      <c r="V366" s="76"/>
      <c r="W366" s="75"/>
    </row>
    <row r="367" spans="1:23" ht="24" customHeight="1" x14ac:dyDescent="0.7">
      <c r="A367" s="68"/>
      <c r="B367" s="68"/>
      <c r="C367" s="66"/>
      <c r="D367" s="67"/>
      <c r="E367" s="68"/>
      <c r="F367" s="66"/>
      <c r="G367" s="68"/>
      <c r="H367" s="68"/>
      <c r="I367" s="68"/>
      <c r="J367" s="91"/>
      <c r="K367" s="69"/>
      <c r="L367" s="17"/>
      <c r="M367" s="70"/>
      <c r="N367" s="71"/>
      <c r="P367" s="72"/>
      <c r="Q367" s="68"/>
      <c r="R367" s="68"/>
      <c r="U367" s="73"/>
      <c r="V367" s="76"/>
      <c r="W367" s="75"/>
    </row>
    <row r="368" spans="1:23" ht="24" customHeight="1" x14ac:dyDescent="0.7">
      <c r="A368" s="68"/>
      <c r="B368" s="68"/>
      <c r="C368" s="66"/>
      <c r="D368" s="67"/>
      <c r="E368" s="68"/>
      <c r="F368" s="66"/>
      <c r="G368" s="68"/>
      <c r="H368" s="68"/>
      <c r="I368" s="68"/>
      <c r="J368" s="91"/>
      <c r="K368" s="69"/>
      <c r="L368" s="17"/>
      <c r="M368" s="70"/>
      <c r="N368" s="71"/>
      <c r="P368" s="72"/>
      <c r="Q368" s="68"/>
      <c r="R368" s="68"/>
      <c r="U368" s="73"/>
      <c r="V368" s="76"/>
      <c r="W368" s="75"/>
    </row>
    <row r="369" spans="1:23" ht="24" customHeight="1" x14ac:dyDescent="0.7">
      <c r="A369" s="68"/>
      <c r="B369" s="68"/>
      <c r="C369" s="66"/>
      <c r="D369" s="67"/>
      <c r="E369" s="68"/>
      <c r="F369" s="66"/>
      <c r="G369" s="68"/>
      <c r="H369" s="68"/>
      <c r="I369" s="68"/>
      <c r="J369" s="91"/>
      <c r="K369" s="69"/>
      <c r="L369" s="17"/>
      <c r="M369" s="70"/>
      <c r="N369" s="71"/>
      <c r="P369" s="72"/>
      <c r="Q369" s="68"/>
      <c r="R369" s="68"/>
      <c r="U369" s="73"/>
      <c r="V369" s="76"/>
      <c r="W369" s="75"/>
    </row>
    <row r="370" spans="1:23" ht="24" customHeight="1" x14ac:dyDescent="0.7">
      <c r="A370" s="68"/>
      <c r="B370" s="68"/>
      <c r="C370" s="66"/>
      <c r="D370" s="67"/>
      <c r="E370" s="68"/>
      <c r="F370" s="66"/>
      <c r="G370" s="68"/>
      <c r="H370" s="68"/>
      <c r="I370" s="68"/>
      <c r="J370" s="91"/>
      <c r="K370" s="69"/>
      <c r="L370" s="17"/>
      <c r="M370" s="70"/>
      <c r="N370" s="71"/>
      <c r="P370" s="72"/>
      <c r="Q370" s="68"/>
      <c r="R370" s="68"/>
      <c r="U370" s="73"/>
      <c r="V370" s="76"/>
      <c r="W370" s="75"/>
    </row>
    <row r="371" spans="1:23" ht="24" customHeight="1" x14ac:dyDescent="0.7">
      <c r="A371" s="68"/>
      <c r="B371" s="68"/>
      <c r="C371" s="66"/>
      <c r="D371" s="67"/>
      <c r="E371" s="68"/>
      <c r="F371" s="66"/>
      <c r="G371" s="68"/>
      <c r="H371" s="68"/>
      <c r="I371" s="68"/>
      <c r="J371" s="91"/>
      <c r="K371" s="69"/>
      <c r="L371" s="17"/>
      <c r="M371" s="70"/>
      <c r="N371" s="71"/>
      <c r="P371" s="72"/>
      <c r="Q371" s="68"/>
      <c r="R371" s="68"/>
      <c r="U371" s="73"/>
      <c r="V371" s="76"/>
      <c r="W371" s="75"/>
    </row>
    <row r="372" spans="1:23" ht="24" customHeight="1" x14ac:dyDescent="0.7">
      <c r="A372" s="68"/>
      <c r="B372" s="68"/>
      <c r="C372" s="66"/>
      <c r="D372" s="67"/>
      <c r="E372" s="68"/>
      <c r="F372" s="66"/>
      <c r="G372" s="68"/>
      <c r="H372" s="68"/>
      <c r="I372" s="68"/>
      <c r="J372" s="91"/>
      <c r="K372" s="69"/>
      <c r="L372" s="17"/>
      <c r="M372" s="70"/>
      <c r="N372" s="71"/>
      <c r="P372" s="72"/>
      <c r="Q372" s="68"/>
      <c r="R372" s="68"/>
      <c r="U372" s="73"/>
      <c r="V372" s="76"/>
      <c r="W372" s="75"/>
    </row>
    <row r="373" spans="1:23" ht="24" customHeight="1" x14ac:dyDescent="0.7">
      <c r="A373" s="68"/>
      <c r="B373" s="68"/>
      <c r="C373" s="66"/>
      <c r="D373" s="67"/>
      <c r="E373" s="68"/>
      <c r="F373" s="66"/>
      <c r="G373" s="68"/>
      <c r="H373" s="68"/>
      <c r="I373" s="68"/>
      <c r="J373" s="91"/>
      <c r="K373" s="69"/>
      <c r="L373" s="17"/>
      <c r="M373" s="70"/>
      <c r="N373" s="71"/>
      <c r="P373" s="72"/>
      <c r="Q373" s="68"/>
      <c r="R373" s="68"/>
      <c r="U373" s="73"/>
      <c r="V373" s="76"/>
      <c r="W373" s="75"/>
    </row>
    <row r="374" spans="1:23" ht="24" customHeight="1" x14ac:dyDescent="0.7">
      <c r="A374" s="68"/>
      <c r="B374" s="68"/>
      <c r="C374" s="66"/>
      <c r="D374" s="67"/>
      <c r="E374" s="68"/>
      <c r="F374" s="66"/>
      <c r="G374" s="68"/>
      <c r="H374" s="68"/>
      <c r="I374" s="68"/>
      <c r="J374" s="91"/>
      <c r="K374" s="69"/>
      <c r="L374" s="17"/>
      <c r="M374" s="70"/>
      <c r="N374" s="71"/>
      <c r="P374" s="72"/>
      <c r="Q374" s="68"/>
      <c r="R374" s="68"/>
      <c r="U374" s="73"/>
      <c r="V374" s="76"/>
      <c r="W374" s="75"/>
    </row>
    <row r="375" spans="1:23" ht="24" customHeight="1" x14ac:dyDescent="0.7">
      <c r="A375" s="68"/>
      <c r="B375" s="68"/>
      <c r="C375" s="66"/>
      <c r="D375" s="67"/>
      <c r="E375" s="68"/>
      <c r="F375" s="66"/>
      <c r="G375" s="68"/>
      <c r="H375" s="68"/>
      <c r="I375" s="68"/>
      <c r="J375" s="91"/>
      <c r="K375" s="69"/>
      <c r="L375" s="17"/>
      <c r="M375" s="70"/>
      <c r="N375" s="71"/>
      <c r="P375" s="72"/>
      <c r="Q375" s="68"/>
      <c r="R375" s="68"/>
      <c r="U375" s="73"/>
      <c r="V375" s="76"/>
      <c r="W375" s="75"/>
    </row>
    <row r="376" spans="1:23" ht="24" customHeight="1" x14ac:dyDescent="0.7">
      <c r="A376" s="68"/>
      <c r="B376" s="68"/>
      <c r="C376" s="66"/>
      <c r="D376" s="67"/>
      <c r="E376" s="68"/>
      <c r="F376" s="66"/>
      <c r="G376" s="68"/>
      <c r="H376" s="68"/>
      <c r="I376" s="68"/>
      <c r="J376" s="91"/>
      <c r="K376" s="69"/>
      <c r="L376" s="17"/>
      <c r="M376" s="70"/>
      <c r="N376" s="71"/>
      <c r="P376" s="72"/>
      <c r="Q376" s="68"/>
      <c r="R376" s="68"/>
      <c r="U376" s="73"/>
      <c r="V376" s="76"/>
      <c r="W376" s="75"/>
    </row>
    <row r="377" spans="1:23" ht="24" customHeight="1" x14ac:dyDescent="0.7">
      <c r="A377" s="68"/>
      <c r="B377" s="68"/>
      <c r="C377" s="66"/>
      <c r="D377" s="67"/>
      <c r="E377" s="68"/>
      <c r="F377" s="66"/>
      <c r="G377" s="68"/>
      <c r="H377" s="68"/>
      <c r="I377" s="68"/>
      <c r="J377" s="91"/>
      <c r="K377" s="69"/>
      <c r="L377" s="17"/>
      <c r="M377" s="70"/>
      <c r="N377" s="71"/>
      <c r="P377" s="72"/>
      <c r="Q377" s="68"/>
      <c r="R377" s="68"/>
      <c r="U377" s="73"/>
      <c r="V377" s="76"/>
      <c r="W377" s="75"/>
    </row>
    <row r="378" spans="1:23" ht="24" customHeight="1" x14ac:dyDescent="0.7">
      <c r="A378" s="68"/>
      <c r="B378" s="68"/>
      <c r="C378" s="66"/>
      <c r="D378" s="67"/>
      <c r="E378" s="68"/>
      <c r="F378" s="66"/>
      <c r="G378" s="68"/>
      <c r="H378" s="68"/>
      <c r="I378" s="68"/>
      <c r="J378" s="91"/>
      <c r="K378" s="69"/>
      <c r="L378" s="17"/>
      <c r="M378" s="70"/>
      <c r="N378" s="71"/>
      <c r="P378" s="72"/>
      <c r="Q378" s="68"/>
      <c r="R378" s="68"/>
      <c r="U378" s="73"/>
      <c r="V378" s="76"/>
      <c r="W378" s="75"/>
    </row>
    <row r="379" spans="1:23" ht="24" customHeight="1" x14ac:dyDescent="0.7">
      <c r="A379" s="68"/>
      <c r="B379" s="68"/>
      <c r="C379" s="66"/>
      <c r="D379" s="67"/>
      <c r="E379" s="68"/>
      <c r="F379" s="66"/>
      <c r="G379" s="68"/>
      <c r="H379" s="68"/>
      <c r="I379" s="68"/>
      <c r="J379" s="91"/>
      <c r="K379" s="69"/>
      <c r="L379" s="17"/>
      <c r="M379" s="70"/>
      <c r="N379" s="71"/>
      <c r="P379" s="72"/>
      <c r="Q379" s="68"/>
      <c r="R379" s="68"/>
      <c r="U379" s="73"/>
      <c r="V379" s="76"/>
      <c r="W379" s="75"/>
    </row>
    <row r="380" spans="1:23" ht="24" customHeight="1" x14ac:dyDescent="0.7">
      <c r="A380" s="68"/>
      <c r="B380" s="68"/>
      <c r="C380" s="66"/>
      <c r="D380" s="67"/>
      <c r="E380" s="68"/>
      <c r="F380" s="66"/>
      <c r="G380" s="68"/>
      <c r="H380" s="68"/>
      <c r="I380" s="68"/>
      <c r="J380" s="91"/>
      <c r="K380" s="69"/>
      <c r="L380" s="17"/>
      <c r="M380" s="70"/>
      <c r="N380" s="71"/>
      <c r="P380" s="72"/>
      <c r="Q380" s="68"/>
      <c r="R380" s="68"/>
      <c r="U380" s="73"/>
      <c r="V380" s="76"/>
      <c r="W380" s="75"/>
    </row>
    <row r="381" spans="1:23" ht="24" customHeight="1" x14ac:dyDescent="0.7">
      <c r="A381" s="68"/>
      <c r="B381" s="68"/>
      <c r="C381" s="66"/>
      <c r="D381" s="67"/>
      <c r="E381" s="68"/>
      <c r="F381" s="66"/>
      <c r="G381" s="68"/>
      <c r="H381" s="68"/>
      <c r="I381" s="68"/>
      <c r="J381" s="91"/>
      <c r="K381" s="69"/>
      <c r="L381" s="17"/>
      <c r="M381" s="70"/>
      <c r="N381" s="71"/>
      <c r="P381" s="72"/>
      <c r="Q381" s="68"/>
      <c r="R381" s="68"/>
      <c r="U381" s="73"/>
      <c r="V381" s="76"/>
      <c r="W381" s="75"/>
    </row>
    <row r="382" spans="1:23" ht="24" customHeight="1" x14ac:dyDescent="0.7">
      <c r="A382" s="68"/>
      <c r="B382" s="68"/>
      <c r="C382" s="66"/>
      <c r="D382" s="67"/>
      <c r="E382" s="68"/>
      <c r="F382" s="66"/>
      <c r="G382" s="68"/>
      <c r="H382" s="68"/>
      <c r="I382" s="68"/>
      <c r="J382" s="91"/>
      <c r="K382" s="69"/>
      <c r="L382" s="17"/>
      <c r="M382" s="70"/>
      <c r="N382" s="71"/>
      <c r="P382" s="72"/>
      <c r="Q382" s="68"/>
      <c r="R382" s="68"/>
      <c r="U382" s="73"/>
      <c r="V382" s="76"/>
      <c r="W382" s="75"/>
    </row>
    <row r="383" spans="1:23" ht="24" customHeight="1" x14ac:dyDescent="0.7">
      <c r="A383" s="68"/>
      <c r="B383" s="68"/>
      <c r="C383" s="66"/>
      <c r="D383" s="67"/>
      <c r="E383" s="68"/>
      <c r="F383" s="66"/>
      <c r="G383" s="68"/>
      <c r="H383" s="68"/>
      <c r="I383" s="68"/>
      <c r="J383" s="91"/>
      <c r="K383" s="69"/>
      <c r="L383" s="17"/>
      <c r="M383" s="70"/>
      <c r="N383" s="71"/>
      <c r="P383" s="72"/>
      <c r="Q383" s="68"/>
      <c r="R383" s="68"/>
      <c r="U383" s="73"/>
      <c r="V383" s="76"/>
      <c r="W383" s="75"/>
    </row>
    <row r="384" spans="1:23" ht="24" customHeight="1" x14ac:dyDescent="0.7">
      <c r="A384" s="68"/>
      <c r="B384" s="68"/>
      <c r="C384" s="66"/>
      <c r="D384" s="67"/>
      <c r="E384" s="68"/>
      <c r="F384" s="66"/>
      <c r="G384" s="68"/>
      <c r="H384" s="68"/>
      <c r="I384" s="68"/>
      <c r="J384" s="91"/>
      <c r="K384" s="69"/>
      <c r="L384" s="17"/>
      <c r="M384" s="70"/>
      <c r="N384" s="71"/>
      <c r="P384" s="72"/>
      <c r="Q384" s="68"/>
      <c r="R384" s="68"/>
      <c r="U384" s="73"/>
      <c r="V384" s="76"/>
      <c r="W384" s="75"/>
    </row>
    <row r="385" spans="1:23" ht="24" customHeight="1" x14ac:dyDescent="0.7">
      <c r="A385" s="68"/>
      <c r="B385" s="68"/>
      <c r="C385" s="66"/>
      <c r="D385" s="67"/>
      <c r="E385" s="68"/>
      <c r="F385" s="66"/>
      <c r="G385" s="68"/>
      <c r="H385" s="68"/>
      <c r="I385" s="68"/>
      <c r="J385" s="91"/>
      <c r="K385" s="69"/>
      <c r="L385" s="17"/>
      <c r="M385" s="70"/>
      <c r="N385" s="71"/>
      <c r="P385" s="72"/>
      <c r="Q385" s="68"/>
      <c r="R385" s="68"/>
      <c r="U385" s="73"/>
      <c r="V385" s="76"/>
      <c r="W385" s="75"/>
    </row>
    <row r="386" spans="1:23" ht="24" customHeight="1" x14ac:dyDescent="0.7">
      <c r="A386" s="68"/>
      <c r="B386" s="68"/>
      <c r="C386" s="66"/>
      <c r="D386" s="67"/>
      <c r="E386" s="68"/>
      <c r="F386" s="66"/>
      <c r="G386" s="68"/>
      <c r="H386" s="68"/>
      <c r="I386" s="68"/>
      <c r="J386" s="91"/>
      <c r="K386" s="69"/>
      <c r="L386" s="17"/>
      <c r="M386" s="70"/>
      <c r="N386" s="71"/>
      <c r="P386" s="72"/>
      <c r="Q386" s="68"/>
      <c r="R386" s="68"/>
      <c r="U386" s="73"/>
      <c r="V386" s="76"/>
      <c r="W386" s="75"/>
    </row>
    <row r="387" spans="1:23" ht="24" customHeight="1" x14ac:dyDescent="0.7">
      <c r="A387" s="68"/>
      <c r="B387" s="68"/>
      <c r="C387" s="66"/>
      <c r="D387" s="67"/>
      <c r="E387" s="68"/>
      <c r="F387" s="66"/>
      <c r="G387" s="68"/>
      <c r="H387" s="68"/>
      <c r="I387" s="68"/>
      <c r="J387" s="91"/>
      <c r="K387" s="69"/>
      <c r="L387" s="17"/>
      <c r="M387" s="70"/>
      <c r="N387" s="71"/>
      <c r="P387" s="72"/>
      <c r="Q387" s="68"/>
      <c r="R387" s="68"/>
      <c r="U387" s="73"/>
      <c r="V387" s="76"/>
      <c r="W387" s="75"/>
    </row>
    <row r="388" spans="1:23" ht="24" customHeight="1" x14ac:dyDescent="0.7">
      <c r="A388" s="68"/>
      <c r="B388" s="68"/>
      <c r="C388" s="66"/>
      <c r="D388" s="67"/>
      <c r="E388" s="68"/>
      <c r="F388" s="66"/>
      <c r="G388" s="68"/>
      <c r="H388" s="68"/>
      <c r="I388" s="68"/>
      <c r="J388" s="91"/>
      <c r="K388" s="69"/>
      <c r="L388" s="17"/>
      <c r="M388" s="70"/>
      <c r="N388" s="71"/>
      <c r="P388" s="72"/>
      <c r="Q388" s="68"/>
      <c r="R388" s="68"/>
      <c r="U388" s="73"/>
      <c r="V388" s="76"/>
      <c r="W388" s="75"/>
    </row>
    <row r="389" spans="1:23" ht="24" customHeight="1" x14ac:dyDescent="0.7">
      <c r="A389" s="68"/>
      <c r="B389" s="68"/>
      <c r="C389" s="66"/>
      <c r="D389" s="67"/>
      <c r="E389" s="68"/>
      <c r="F389" s="66"/>
      <c r="G389" s="68"/>
      <c r="H389" s="68"/>
      <c r="I389" s="68"/>
      <c r="J389" s="91"/>
      <c r="K389" s="69"/>
      <c r="L389" s="17"/>
      <c r="M389" s="70"/>
      <c r="N389" s="71"/>
      <c r="P389" s="72"/>
      <c r="Q389" s="68"/>
      <c r="R389" s="68"/>
      <c r="U389" s="73"/>
      <c r="V389" s="76"/>
      <c r="W389" s="75"/>
    </row>
    <row r="390" spans="1:23" ht="24" customHeight="1" x14ac:dyDescent="0.7">
      <c r="A390" s="68"/>
      <c r="B390" s="68"/>
      <c r="C390" s="66"/>
      <c r="D390" s="67"/>
      <c r="E390" s="68"/>
      <c r="F390" s="66"/>
      <c r="G390" s="68"/>
      <c r="H390" s="68"/>
      <c r="I390" s="68"/>
      <c r="J390" s="91"/>
      <c r="K390" s="69"/>
      <c r="L390" s="17"/>
      <c r="M390" s="70"/>
      <c r="N390" s="71"/>
      <c r="P390" s="72"/>
      <c r="Q390" s="68"/>
      <c r="R390" s="68"/>
      <c r="U390" s="73"/>
      <c r="V390" s="76"/>
      <c r="W390" s="75"/>
    </row>
    <row r="391" spans="1:23" ht="24" customHeight="1" x14ac:dyDescent="0.7">
      <c r="A391" s="68"/>
      <c r="B391" s="68"/>
      <c r="C391" s="66"/>
      <c r="D391" s="67"/>
      <c r="E391" s="68"/>
      <c r="F391" s="66"/>
      <c r="G391" s="68"/>
      <c r="H391" s="68"/>
      <c r="I391" s="68"/>
      <c r="J391" s="91"/>
      <c r="K391" s="69"/>
      <c r="L391" s="17"/>
      <c r="M391" s="70"/>
      <c r="N391" s="71"/>
      <c r="P391" s="72"/>
      <c r="Q391" s="68"/>
      <c r="R391" s="68"/>
      <c r="U391" s="73"/>
      <c r="V391" s="76"/>
      <c r="W391" s="75"/>
    </row>
    <row r="392" spans="1:23" ht="24" customHeight="1" x14ac:dyDescent="0.7">
      <c r="A392" s="68"/>
      <c r="B392" s="68"/>
      <c r="C392" s="66"/>
      <c r="D392" s="67"/>
      <c r="E392" s="68"/>
      <c r="F392" s="66"/>
      <c r="G392" s="68"/>
      <c r="H392" s="68"/>
      <c r="I392" s="68"/>
      <c r="J392" s="91"/>
      <c r="K392" s="69"/>
      <c r="L392" s="17"/>
      <c r="M392" s="70"/>
      <c r="N392" s="71"/>
      <c r="P392" s="72"/>
      <c r="Q392" s="68"/>
      <c r="R392" s="68"/>
      <c r="U392" s="73"/>
      <c r="V392" s="76"/>
      <c r="W392" s="75"/>
    </row>
    <row r="393" spans="1:23" ht="24" customHeight="1" x14ac:dyDescent="0.7">
      <c r="A393" s="68"/>
      <c r="B393" s="68"/>
      <c r="C393" s="66"/>
      <c r="D393" s="67"/>
      <c r="E393" s="68"/>
      <c r="F393" s="66"/>
      <c r="G393" s="68"/>
      <c r="H393" s="68"/>
      <c r="I393" s="68"/>
      <c r="J393" s="91"/>
      <c r="K393" s="69"/>
      <c r="L393" s="17"/>
      <c r="M393" s="70"/>
      <c r="N393" s="71"/>
      <c r="P393" s="72"/>
      <c r="Q393" s="68"/>
      <c r="R393" s="68"/>
      <c r="U393" s="73"/>
      <c r="V393" s="76"/>
      <c r="W393" s="75"/>
    </row>
    <row r="394" spans="1:23" ht="24" customHeight="1" x14ac:dyDescent="0.7">
      <c r="A394" s="68"/>
      <c r="B394" s="68"/>
      <c r="C394" s="66"/>
      <c r="D394" s="67"/>
      <c r="E394" s="68"/>
      <c r="F394" s="66"/>
      <c r="G394" s="68"/>
      <c r="H394" s="68"/>
      <c r="I394" s="68"/>
      <c r="J394" s="91"/>
      <c r="K394" s="69"/>
      <c r="L394" s="17"/>
      <c r="M394" s="70"/>
      <c r="N394" s="71"/>
      <c r="P394" s="72"/>
      <c r="Q394" s="68"/>
      <c r="R394" s="68"/>
      <c r="U394" s="73"/>
      <c r="V394" s="76"/>
      <c r="W394" s="75"/>
    </row>
    <row r="395" spans="1:23" ht="24" customHeight="1" x14ac:dyDescent="0.7">
      <c r="A395" s="68"/>
      <c r="B395" s="68"/>
      <c r="C395" s="66"/>
      <c r="D395" s="67"/>
      <c r="E395" s="68"/>
      <c r="F395" s="66"/>
      <c r="G395" s="68"/>
      <c r="H395" s="68"/>
      <c r="I395" s="68"/>
      <c r="J395" s="91"/>
      <c r="K395" s="69"/>
      <c r="L395" s="17"/>
      <c r="M395" s="70"/>
      <c r="N395" s="71"/>
      <c r="P395" s="72"/>
      <c r="Q395" s="68"/>
      <c r="R395" s="68"/>
      <c r="U395" s="73"/>
      <c r="V395" s="76"/>
      <c r="W395" s="75"/>
    </row>
    <row r="396" spans="1:23" ht="24" customHeight="1" x14ac:dyDescent="0.7">
      <c r="A396" s="68"/>
      <c r="B396" s="68"/>
      <c r="C396" s="66"/>
      <c r="D396" s="67"/>
      <c r="E396" s="68"/>
      <c r="F396" s="66"/>
      <c r="G396" s="68"/>
      <c r="H396" s="68"/>
      <c r="I396" s="68"/>
      <c r="J396" s="91"/>
      <c r="K396" s="69"/>
      <c r="L396" s="17"/>
      <c r="M396" s="70"/>
      <c r="N396" s="71"/>
      <c r="P396" s="72"/>
      <c r="Q396" s="68"/>
      <c r="R396" s="68"/>
      <c r="U396" s="73"/>
      <c r="V396" s="76"/>
      <c r="W396" s="75"/>
    </row>
    <row r="397" spans="1:23" ht="24" customHeight="1" x14ac:dyDescent="0.7">
      <c r="A397" s="68"/>
      <c r="B397" s="68"/>
      <c r="C397" s="66"/>
      <c r="D397" s="67"/>
      <c r="E397" s="68"/>
      <c r="F397" s="66"/>
      <c r="G397" s="68"/>
      <c r="H397" s="68"/>
      <c r="I397" s="68"/>
      <c r="J397" s="91"/>
      <c r="K397" s="69"/>
      <c r="L397" s="17"/>
      <c r="M397" s="70"/>
      <c r="N397" s="71"/>
      <c r="P397" s="72"/>
      <c r="Q397" s="68"/>
      <c r="R397" s="68"/>
      <c r="U397" s="73"/>
      <c r="V397" s="76"/>
      <c r="W397" s="75"/>
    </row>
    <row r="398" spans="1:23" ht="24" customHeight="1" x14ac:dyDescent="0.7">
      <c r="A398" s="68"/>
      <c r="B398" s="68"/>
      <c r="C398" s="66"/>
      <c r="D398" s="67"/>
      <c r="E398" s="68"/>
      <c r="F398" s="66"/>
      <c r="G398" s="68"/>
      <c r="H398" s="68"/>
      <c r="I398" s="68"/>
      <c r="J398" s="91"/>
      <c r="K398" s="69"/>
      <c r="L398" s="17"/>
      <c r="M398" s="70"/>
      <c r="N398" s="71"/>
      <c r="P398" s="72"/>
      <c r="Q398" s="68"/>
      <c r="R398" s="68"/>
      <c r="U398" s="73"/>
      <c r="V398" s="76"/>
      <c r="W398" s="75"/>
    </row>
    <row r="399" spans="1:23" ht="24" customHeight="1" x14ac:dyDescent="0.7">
      <c r="A399" s="68"/>
      <c r="B399" s="68"/>
      <c r="C399" s="66"/>
      <c r="D399" s="67"/>
      <c r="E399" s="68"/>
      <c r="F399" s="66"/>
      <c r="G399" s="68"/>
      <c r="H399" s="68"/>
      <c r="I399" s="68"/>
      <c r="J399" s="91"/>
      <c r="K399" s="69"/>
      <c r="L399" s="17"/>
      <c r="M399" s="70"/>
      <c r="N399" s="71"/>
      <c r="P399" s="72"/>
      <c r="Q399" s="68"/>
      <c r="R399" s="68"/>
      <c r="U399" s="73"/>
      <c r="V399" s="76"/>
      <c r="W399" s="75"/>
    </row>
    <row r="400" spans="1:23" ht="24" customHeight="1" x14ac:dyDescent="0.7">
      <c r="A400" s="68"/>
      <c r="B400" s="68"/>
      <c r="C400" s="66"/>
      <c r="D400" s="67"/>
      <c r="E400" s="68"/>
      <c r="F400" s="66"/>
      <c r="G400" s="68"/>
      <c r="H400" s="68"/>
      <c r="I400" s="68"/>
      <c r="J400" s="91"/>
      <c r="K400" s="69"/>
      <c r="L400" s="17"/>
      <c r="M400" s="70"/>
      <c r="N400" s="71"/>
      <c r="P400" s="72"/>
      <c r="Q400" s="68"/>
      <c r="R400" s="68"/>
      <c r="U400" s="73"/>
      <c r="V400" s="76"/>
      <c r="W400" s="75"/>
    </row>
  </sheetData>
  <phoneticPr fontId="1"/>
  <dataValidations count="5">
    <dataValidation type="list" allowBlank="1" showInputMessage="1" showErrorMessage="1" sqref="E169" xr:uid="{49542E07-C7A3-4EC7-BEC2-ADD638F083C8}">
      <formula1>"無地5072,模様5074"</formula1>
    </dataValidation>
    <dataValidation type="list" allowBlank="1" showInputMessage="1" showErrorMessage="1" sqref="E132:E133" xr:uid="{09729D75-A13C-497B-9F7F-28408F0D01AA}">
      <formula1>"ﾐﾆﾏﾙﾁｪｽﾅｯﾄ,ﾐﾆﾏﾙﾒｲﾌﾟﾙ,ﾐﾆﾏﾙｵｰｸ,ﾐﾆﾏﾙﾁｪﾘｰ,ｴﾘｿﾝﾎﾜｲﾄｵｰｸ,ｴﾘｿﾝﾁｪﾘｰ,ｴﾘｿﾝｳｫｰﾙﾅｯﾄ,ｴﾘｿﾝｼｮｺﾗｵｰｸ"</formula1>
    </dataValidation>
    <dataValidation type="list" allowBlank="1" showInputMessage="1" showErrorMessage="1" sqref="F132:F133" xr:uid="{8C0B14BC-CAEF-4BB9-99BF-46AE7DF960C2}">
      <formula1>"JR01,JR02,JR03,JR04,JR05,JR06,JR07,JR08"</formula1>
    </dataValidation>
    <dataValidation type="list" allowBlank="1" showInputMessage="1" showErrorMessage="1" sqref="R46:R49 R101:R104 R39:R44 R72:R88 R51:R70 R90:R99 R107:R112 R219:R330 R2:R37 R333 R114:R217" xr:uid="{3623C91B-BE9B-4786-95A4-3B5C2046E703}">
      <formula1>"材,外"</formula1>
    </dataValidation>
    <dataValidation type="list" allowBlank="1" showInputMessage="1" showErrorMessage="1" sqref="N219:N330 N333 N2:N217" xr:uid="{D6EADA90-2C76-4176-BBD8-7ADEE35DCEEB}">
      <formula1>"○,×"</formula1>
    </dataValidation>
  </dataValidations>
  <hyperlinks>
    <hyperlink ref="A163" location="パナ!A30" display="ﾊﾟﾅｿﾆｯｸ　廻縁4型　" xr:uid="{06361FC0-C3AE-4C28-BB95-BF16DF96C9DB}"/>
    <hyperlink ref="A170" location="KP!M53" display="アルミジョイナー" xr:uid="{D6F15C79-1683-480F-8F2A-C97A5A472A5E}"/>
    <hyperlink ref="A107" location="その他!A1" display="クラックガード" xr:uid="{B476BA43-4EF7-4AB3-AE5F-EC9C9CBA2995}"/>
    <hyperlink ref="A76" location="JOTO!J28" display="Joto　天井点検口" xr:uid="{D6E63955-A5B2-40D8-BB07-942BF6B8FAAA}"/>
    <hyperlink ref="A114" location="GW!A1" display="GW　ﾏｯﾄｴｰｽ10" xr:uid="{F37F06BB-97E9-4F1B-A12D-D0AC7F1F934C}"/>
    <hyperlink ref="A122" location="GW!I1" display="ネオマフォーム" xr:uid="{A065EE37-F0F0-47AC-BA53-94B301349583}"/>
    <hyperlink ref="A153" location="その他!A30" display="Mクロス" xr:uid="{C6162EF5-6CAE-47E0-8948-348B3D7B694A}"/>
    <hyperlink ref="A132" location="フロア!A1" display="ﾃｯｸｽﾌﾛｱｰ　Juri   " xr:uid="{4EBA50EF-1B12-4BA7-A5E2-F7FBBE7DA969}"/>
    <hyperlink ref="A139" location="フロア!L45" display="ﾊﾟﾅｿﾆｯｸ　単体框　9尺" xr:uid="{C6EEA7D6-D163-4721-9671-71E6A771F274}"/>
    <hyperlink ref="A144" location="フロア!A45" display="ﾍﾞﾘﾃｨｽﾌﾛｱ-　石目ｻﾆﾀﾘｰ" xr:uid="{A56CD246-9FD0-473C-B84F-BFD001AD070F}"/>
    <hyperlink ref="A155" location="樹脂枠!A1" display="樹脂枠　三方枠L字ﾀｲﾌﾟ" xr:uid="{8E493896-56F2-42D6-85C6-7ED77F2C2F64}"/>
    <hyperlink ref="A157" location="リクシル!A1" display="無目枠 　NZH Y 401" xr:uid="{B5D76140-3C2A-4127-B03C-092D106BE291}"/>
    <hyperlink ref="A178" location="KP!A1" display="不燃マグボード" xr:uid="{D11C624C-A6F2-4C3D-A589-3AA699485857}"/>
    <hyperlink ref="A282" location="手摺金物!A1" display="手摺金物　35φ＃WS" xr:uid="{D49AC5E9-9DD1-4C88-AE40-10D138574845}"/>
    <hyperlink ref="A291" location="パナ!A1" display="手摺I型ｾｯﾄ φ35×600" xr:uid="{551539BA-66E9-4877-AE75-86EDEBB92C7E}"/>
    <hyperlink ref="A209" location="金辰商事!A1" display="熱源配管目地ｿｹｯﾄ" xr:uid="{BFE5EF53-3BCB-436B-B759-59B4CFC12B31}"/>
    <hyperlink ref="A101" location="GW!A1" display="GW ｱｸﾘｱｳｰﾙ16kHG" xr:uid="{34E42DE7-1E83-4298-BC43-8452E8DB2CDA}"/>
    <hyperlink ref="A56" location="杉田エース!A1" display="フェイスガード(逆巻)" xr:uid="{6FC34E18-1646-4AC2-9B41-77F4457B7009}"/>
    <hyperlink ref="A236" location="ﾊﾟｲﾌﾟ!A1" display="気密フランジセット" xr:uid="{735B90FD-C16B-453B-B76E-CD7F7CADC7AC}"/>
    <hyperlink ref="A239" location="ﾊﾟｲﾌﾟ!N1" display="塩ビｽﾘｰﾌﾞｼﾞｮｲﾝﾄﾊﾟｰﾂ" xr:uid="{33004CE6-8358-494E-8676-A9E955931D59}"/>
    <hyperlink ref="A268" location="発泡ウレタン!A1" display="発砲ウレタン ｲﾝｻﾙﾊﾟｯｸ" xr:uid="{8394A9FE-940B-46CB-84EA-4855E2340285}"/>
    <hyperlink ref="X51" r:id="rId1" xr:uid="{C223CE74-E465-4B77-B18E-FCCA25CD3FB8}"/>
    <hyperlink ref="A213" location="金辰商事!A32" display="エルボジョイント" xr:uid="{14D91B0C-A264-4DBC-86CD-DA06EA2FF31F}"/>
    <hyperlink ref="X314" r:id="rId2" xr:uid="{FD9AD00F-1B64-49F4-9F03-E7703D819D12}"/>
    <hyperlink ref="X302" r:id="rId3" xr:uid="{016A6E52-FD0F-4AB1-9554-D08846F4E8A3}"/>
    <hyperlink ref="X303" r:id="rId4" xr:uid="{97DDE30F-EDFF-483D-AB56-243C7F57CEC4}"/>
    <hyperlink ref="O303" r:id="rId5" xr:uid="{1F471E33-0B3D-43D2-AF1C-31394D1E4734}"/>
    <hyperlink ref="X279" r:id="rId6" xr:uid="{E68B520D-5EA7-45B1-9B14-98B9589A9DA0}"/>
    <hyperlink ref="X316" r:id="rId7" xr:uid="{0C306556-E6A6-46BE-9125-0F37992BFB40}"/>
    <hyperlink ref="X319" r:id="rId8" xr:uid="{17EE0A0F-5A26-43A2-81CA-90BCCDB27FEE}"/>
    <hyperlink ref="X320" r:id="rId9" xr:uid="{CF56F2E8-7F35-476F-A9E4-08004A1F8C8F}"/>
    <hyperlink ref="X321" r:id="rId10" xr:uid="{85136324-17FE-448D-8EE7-AB7E47812E0F}"/>
    <hyperlink ref="A294" location="換気扇!A1" display="ﾊﾟｲﾌﾟ用ﾌｧﾝ  24H換気" xr:uid="{4AFB381D-8B70-4645-A42E-EE7611C08784}"/>
    <hyperlink ref="A306" location="トイレ!A1" display="ｳｫｯｼｭﾚｯﾄ一体型　ZJ1" xr:uid="{1F7B07BA-43D5-4D4A-B035-A3E4C332FA96}"/>
    <hyperlink ref="A307" location="'ﾄｲﾚアクセサリ-'!A1" display="棚付紙巻器" xr:uid="{6AAC4EA6-656B-4690-9FA5-75893652DF75}"/>
    <hyperlink ref="A183" location="外壁!A1" display="ニチハ　ﾓｴﾝｴｸｾﾗｰﾄﾞ16V" xr:uid="{B4255753-6AD6-47A2-B209-1096F8348415}"/>
    <hyperlink ref="A196" location="外壁!L26" display="ハットジョイナー" xr:uid="{9EA7079B-C6F4-4B82-B9B3-207C518E872E}"/>
    <hyperlink ref="C202" location="外壁貼り手間!A1" display="別シート" xr:uid="{06458C19-268E-4260-B95C-C7386E706158}"/>
    <hyperlink ref="C203" location="シーリング工!A1" display="別シート" xr:uid="{828AE069-0808-4FCE-BDD9-33E7F37BFDA7}"/>
    <hyperlink ref="X203" r:id="rId11" xr:uid="{495DA598-DD9E-4EF9-8280-87AEB69035EE}"/>
  </hyperlinks>
  <pageMargins left="0.19685039370078741" right="7.874015748031496E-2" top="0.74803149606299213" bottom="0.74803149606299213" header="0.31496062992125984" footer="0.31496062992125984"/>
  <pageSetup paperSize="9" orientation="portrait" r:id="rId12"/>
  <drawing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27B6-E132-4997-9EBD-91D0CC7EC415}">
  <dimension ref="A1:P188"/>
  <sheetViews>
    <sheetView workbookViewId="0">
      <selection activeCell="E22" sqref="E22"/>
    </sheetView>
    <sheetView workbookViewId="1"/>
  </sheetViews>
  <sheetFormatPr defaultRowHeight="21.95" customHeight="1" x14ac:dyDescent="0.7"/>
  <cols>
    <col min="1" max="1" width="14" style="23" bestFit="1" customWidth="1"/>
    <col min="2" max="2" width="15.875" style="24" bestFit="1" customWidth="1"/>
    <col min="3" max="3" width="7.25" style="24" customWidth="1"/>
    <col min="4" max="4" width="6.375" style="96" customWidth="1"/>
    <col min="5" max="5" width="3.125" style="94" customWidth="1"/>
    <col min="6" max="7" width="4.125" style="68" customWidth="1"/>
    <col min="8" max="8" width="4.125" style="37" customWidth="1"/>
    <col min="9" max="9" width="3" style="93" customWidth="1"/>
    <col min="10" max="10" width="6.5" style="39" customWidth="1"/>
    <col min="11" max="11" width="8.25" style="24" customWidth="1"/>
    <col min="12" max="12" width="15.375" style="24" customWidth="1"/>
    <col min="13" max="13" width="2.25" style="23" customWidth="1"/>
    <col min="14" max="15" width="9" style="23"/>
    <col min="16" max="16" width="9" style="25"/>
    <col min="17" max="16384" width="9" style="23"/>
  </cols>
  <sheetData>
    <row r="1" spans="1:14" s="20" customFormat="1" ht="21.95" customHeight="1" x14ac:dyDescent="0.7">
      <c r="A1" s="20" t="s">
        <v>4</v>
      </c>
      <c r="B1" s="21" t="s">
        <v>13</v>
      </c>
      <c r="C1" s="21" t="s">
        <v>13</v>
      </c>
      <c r="D1" s="21" t="s">
        <v>13</v>
      </c>
      <c r="E1" s="22" t="s">
        <v>21</v>
      </c>
      <c r="F1" s="95" t="s">
        <v>134</v>
      </c>
      <c r="G1" s="26" t="s">
        <v>135</v>
      </c>
      <c r="H1" s="36" t="s">
        <v>22</v>
      </c>
      <c r="I1" s="92" t="s">
        <v>6</v>
      </c>
      <c r="J1" s="38" t="s">
        <v>7</v>
      </c>
      <c r="K1" s="22" t="s">
        <v>15</v>
      </c>
      <c r="L1" s="22" t="s">
        <v>136</v>
      </c>
      <c r="M1" s="20" t="s">
        <v>137</v>
      </c>
      <c r="N1" s="26" t="s">
        <v>140</v>
      </c>
    </row>
    <row r="2" spans="1:14" ht="21.95" customHeight="1" x14ac:dyDescent="0.7">
      <c r="A2" s="23" t="str" cm="1">
        <f t="array" ref="A2:N188">_xlfn.LET(
  _xlpm.元, _xlfn._xlws.FILTER(
        _xlfn.CHOOSECOLS(拾い出し!A2:X400, 1,4,5,6,7,8,9,10,11,13,15,16,19,23),
        拾い出し!N2:N400="○"
      ),
  _xlpm.A列, IF(INDEX(_xlpm.元,,1)="","",INDEX(_xlpm.元,,1)),
  _xlpm.H列, IF(INDEX(_xlpm.元,,6)="","",INDEX(_xlpm.元,,6)),
  _xlpm.I列, IF(INDEX(_xlpm.元,,7)="","",INDEX(_xlpm.元,,7)),
  _xlpm.K列, IF(INDEX(_xlpm.元,,9)="","",INDEX(_xlpm.元,,9)),
  _xlpm.M列, IF(INDEX(_xlpm.元,,10)="","",INDEX(_xlpm.元,,10)),
  _xlfn.HSTACK(
    _xlpm.A列,
    INDEX(_xlpm.元,,2), INDEX(_xlpm.元,,3), INDEX(_xlpm.元,,4), INDEX(_xlpm.元,,5),
    _xlpm.H列,
    _xlpm.I列,
    INDEX(_xlpm.元,,8),
    _xlpm.K列,
    _xlpm.M列,
    INDEX(_xlpm.元,,11), INDEX(_xlpm.元,,12), INDEX(_xlpm.元,,13), INDEX(_xlpm.元,,14)
  )
)</f>
        <v>スタイロフォーム</v>
      </c>
      <c r="B2" s="24" t="str">
        <v>t15　3’×6'</v>
      </c>
      <c r="C2" s="24">
        <v>0</v>
      </c>
      <c r="D2" s="96" t="str">
        <v>基礎立上断熱</v>
      </c>
      <c r="E2" s="94">
        <v>0</v>
      </c>
      <c r="F2" s="68" t="str">
        <v>1+少</v>
      </c>
      <c r="G2" s="68" t="str">
        <v/>
      </c>
      <c r="H2" s="37">
        <v>1</v>
      </c>
      <c r="I2" s="93" t="str">
        <v>枚</v>
      </c>
      <c r="J2" s="39">
        <v>46122</v>
      </c>
      <c r="K2" s="24" t="str">
        <v>作業場</v>
      </c>
      <c r="L2" s="24">
        <v>0</v>
      </c>
      <c r="M2" s="23" t="str">
        <v>岡田電気産業</v>
      </c>
      <c r="N2" s="23">
        <v>5</v>
      </c>
    </row>
    <row r="3" spans="1:14" ht="21.95" customHeight="1" x14ac:dyDescent="0.7">
      <c r="A3" s="23" t="str">
        <v>ミラフォーム</v>
      </c>
      <c r="B3" s="24" t="str">
        <v>t30　3’×6'</v>
      </c>
      <c r="C3" s="24">
        <v>0</v>
      </c>
      <c r="D3" s="96" t="str">
        <v>基礎土間断熱　</v>
      </c>
      <c r="E3" s="94">
        <v>0</v>
      </c>
      <c r="F3" s="68" t="str">
        <v/>
      </c>
      <c r="G3" s="68" t="str">
        <v/>
      </c>
      <c r="H3" s="37">
        <v>2</v>
      </c>
      <c r="I3" s="93" t="str">
        <v>枚</v>
      </c>
      <c r="J3" s="39">
        <v>46122</v>
      </c>
      <c r="K3" s="24" t="str">
        <v>作業場</v>
      </c>
      <c r="L3" s="24">
        <v>0</v>
      </c>
      <c r="M3" s="23" t="str">
        <v>岡田電気産業</v>
      </c>
      <c r="N3" s="23">
        <v>6</v>
      </c>
    </row>
    <row r="4" spans="1:14" ht="21.95" customHeight="1" x14ac:dyDescent="0.7">
      <c r="A4" s="23" t="str">
        <v>ミラフォーム</v>
      </c>
      <c r="B4" s="24" t="str">
        <v>t30　3’×6'</v>
      </c>
      <c r="C4" s="24">
        <v>0</v>
      </c>
      <c r="D4" s="96" t="str">
        <v>床下玄関立上り</v>
      </c>
      <c r="E4" s="94">
        <v>0</v>
      </c>
      <c r="F4" s="68">
        <v>1</v>
      </c>
      <c r="G4" s="68" t="str">
        <v/>
      </c>
      <c r="H4" s="37">
        <v>3</v>
      </c>
      <c r="I4" s="93" t="str">
        <v>枚</v>
      </c>
      <c r="J4" s="39">
        <v>46122</v>
      </c>
      <c r="K4" s="24" t="str">
        <v>作業場</v>
      </c>
      <c r="L4" s="24">
        <v>0</v>
      </c>
      <c r="M4" s="23" t="str">
        <v>岡田電気産業</v>
      </c>
      <c r="N4" s="23">
        <v>7</v>
      </c>
    </row>
    <row r="5" spans="1:14" ht="21.95" customHeight="1" x14ac:dyDescent="0.7">
      <c r="A5" s="23" t="str">
        <v>ミラフォーム</v>
      </c>
      <c r="B5" s="24" t="str">
        <v>t30　3’×6'</v>
      </c>
      <c r="C5" s="24">
        <v>0</v>
      </c>
      <c r="D5" s="96" t="str">
        <v>UB土間+立上り</v>
      </c>
      <c r="E5" s="94">
        <v>0</v>
      </c>
      <c r="F5" s="68">
        <v>4</v>
      </c>
      <c r="G5" s="68" t="str">
        <v/>
      </c>
      <c r="H5" s="37">
        <v>4</v>
      </c>
      <c r="I5" s="93" t="str">
        <v>枚</v>
      </c>
      <c r="J5" s="39">
        <v>46122</v>
      </c>
      <c r="K5" s="24" t="str">
        <v>作業場</v>
      </c>
      <c r="L5" s="24">
        <v>0</v>
      </c>
      <c r="M5" s="23" t="str">
        <v>岡田電気産業</v>
      </c>
      <c r="N5" s="23">
        <v>8</v>
      </c>
    </row>
    <row r="6" spans="1:14" ht="21.95" customHeight="1" x14ac:dyDescent="0.7">
      <c r="A6" s="23" t="str">
        <v>スタイロフォーム</v>
      </c>
      <c r="B6" s="24" t="str">
        <v>t15　3’×6’</v>
      </c>
      <c r="C6" s="24">
        <v>0</v>
      </c>
      <c r="D6" s="96" t="str">
        <v>UB窓枠</v>
      </c>
      <c r="E6" s="94">
        <v>0</v>
      </c>
      <c r="F6" s="68">
        <v>1</v>
      </c>
      <c r="G6" s="68" t="str">
        <v/>
      </c>
      <c r="H6" s="37">
        <v>1</v>
      </c>
      <c r="I6" s="93" t="str">
        <v>枚</v>
      </c>
      <c r="J6" s="39">
        <v>46122</v>
      </c>
      <c r="K6" s="24" t="str">
        <v>作業場</v>
      </c>
      <c r="L6" s="24">
        <v>0</v>
      </c>
      <c r="M6" s="23" t="str">
        <v>岡田電気産業</v>
      </c>
      <c r="N6" s="23">
        <v>10</v>
      </c>
    </row>
    <row r="7" spans="1:14" ht="21.95" customHeight="1" x14ac:dyDescent="0.7">
      <c r="A7" s="23" t="str">
        <v/>
      </c>
      <c r="B7" s="24">
        <v>0</v>
      </c>
      <c r="C7" s="24">
        <v>0</v>
      </c>
      <c r="D7" s="96">
        <v>0</v>
      </c>
      <c r="E7" s="94">
        <v>0</v>
      </c>
      <c r="F7" s="68" t="str">
        <v/>
      </c>
      <c r="G7" s="68" t="str">
        <v/>
      </c>
      <c r="H7" s="37">
        <v>0</v>
      </c>
      <c r="I7" s="93" t="str">
        <v/>
      </c>
      <c r="J7" s="39" t="str">
        <v/>
      </c>
      <c r="K7" s="24">
        <v>0</v>
      </c>
      <c r="L7" s="24">
        <v>0</v>
      </c>
      <c r="M7" s="23">
        <v>0</v>
      </c>
      <c r="N7" s="23">
        <v>11</v>
      </c>
    </row>
    <row r="8" spans="1:14" ht="21.95" customHeight="1" x14ac:dyDescent="0.7">
      <c r="A8" s="23" t="str">
        <v>プレカット材</v>
      </c>
      <c r="B8" s="24" t="str">
        <v>基礎ﾊﾟｯｷﾝ・床束</v>
      </c>
      <c r="C8" s="24" t="str">
        <v>・金物</v>
      </c>
      <c r="D8" s="96">
        <v>0</v>
      </c>
      <c r="E8" s="94">
        <v>0</v>
      </c>
      <c r="F8" s="68" t="str">
        <v/>
      </c>
      <c r="G8" s="68" t="str">
        <v/>
      </c>
      <c r="H8" s="37">
        <v>1</v>
      </c>
      <c r="I8" s="93" t="str">
        <v>式</v>
      </c>
      <c r="J8" s="39">
        <v>46167</v>
      </c>
      <c r="K8" s="24" t="str">
        <v>現場</v>
      </c>
      <c r="L8" s="24" t="str">
        <v>1便目：床組材・金物他</v>
      </c>
      <c r="M8" s="23" t="str">
        <v>ﾀｶｶﾂ建材　ﾌﾟﾚｶｯﾄ</v>
      </c>
      <c r="N8" s="23">
        <v>12</v>
      </c>
    </row>
    <row r="9" spans="1:14" ht="21.95" customHeight="1" x14ac:dyDescent="0.7">
      <c r="A9" s="23" t="str">
        <v>ミラフォーム</v>
      </c>
      <c r="B9" s="24" t="str">
        <v>t50　3’×6’</v>
      </c>
      <c r="C9" s="24">
        <v>0</v>
      </c>
      <c r="D9" s="96">
        <v>0</v>
      </c>
      <c r="E9" s="94" t="str">
        <v>2F</v>
      </c>
      <c r="F9" s="68">
        <v>5</v>
      </c>
      <c r="G9" s="68">
        <v>2</v>
      </c>
      <c r="H9" s="37">
        <v>5</v>
      </c>
      <c r="I9" s="93" t="str">
        <v>枚</v>
      </c>
      <c r="J9" s="39">
        <v>46167</v>
      </c>
      <c r="K9" s="24" t="str">
        <v>現場</v>
      </c>
      <c r="L9" s="24">
        <v>0</v>
      </c>
      <c r="M9" s="23" t="str">
        <v>ﾀｶｶﾂ建材　ﾌﾟﾚｶｯﾄ</v>
      </c>
      <c r="N9" s="23">
        <v>21</v>
      </c>
    </row>
    <row r="10" spans="1:14" ht="21.95" customHeight="1" x14ac:dyDescent="0.7">
      <c r="A10" s="23" t="str">
        <v>ミラフォーム</v>
      </c>
      <c r="B10" s="24" t="str">
        <v>t65　3’×6’</v>
      </c>
      <c r="C10" s="24">
        <v>0</v>
      </c>
      <c r="D10" s="96">
        <v>0</v>
      </c>
      <c r="E10" s="94" t="str">
        <v>1F</v>
      </c>
      <c r="F10" s="68" t="str">
        <v/>
      </c>
      <c r="G10" s="68" t="str">
        <v/>
      </c>
      <c r="H10" s="37">
        <v>0</v>
      </c>
      <c r="I10" s="93" t="str">
        <v>枚</v>
      </c>
      <c r="J10" s="39">
        <v>46167</v>
      </c>
      <c r="K10" s="24" t="str">
        <v>現場</v>
      </c>
      <c r="L10" s="24">
        <v>0</v>
      </c>
      <c r="M10" s="23" t="str">
        <v>ﾀｶｶﾂ建材　ﾌﾟﾚｶｯﾄ</v>
      </c>
      <c r="N10" s="23">
        <v>22</v>
      </c>
    </row>
    <row r="11" spans="1:14" ht="21.95" customHeight="1" x14ac:dyDescent="0.7">
      <c r="A11" s="23" t="str">
        <v>外部下地</v>
      </c>
      <c r="B11" s="24" t="str">
        <v>13’×10×15</v>
      </c>
      <c r="C11" s="24" t="str">
        <v>杉 1ト</v>
      </c>
      <c r="D11" s="96">
        <v>0</v>
      </c>
      <c r="E11" s="94" t="str">
        <v>2F</v>
      </c>
      <c r="F11" s="68">
        <v>42</v>
      </c>
      <c r="G11" s="68" t="str">
        <v/>
      </c>
      <c r="H11" s="37">
        <v>45</v>
      </c>
      <c r="I11" s="93" t="str">
        <v>丁</v>
      </c>
      <c r="J11" s="39">
        <v>46167</v>
      </c>
      <c r="K11" s="24" t="str">
        <v>現場</v>
      </c>
      <c r="L11" s="24">
        <v>0</v>
      </c>
      <c r="M11" s="23" t="str">
        <v>ﾀｶｶﾂ建材　ﾌﾟﾚｶｯﾄ</v>
      </c>
      <c r="N11" s="23">
        <v>26</v>
      </c>
    </row>
    <row r="12" spans="1:14" ht="21.95" customHeight="1" x14ac:dyDescent="0.7">
      <c r="A12" s="23" t="str">
        <v>外部下地</v>
      </c>
      <c r="B12" s="24" t="str">
        <v>13’×10×15</v>
      </c>
      <c r="C12" s="24" t="str">
        <v>杉 1ト</v>
      </c>
      <c r="D12" s="96">
        <v>0</v>
      </c>
      <c r="E12" s="94" t="str">
        <v>1F</v>
      </c>
      <c r="F12" s="68">
        <v>43</v>
      </c>
      <c r="G12" s="68" t="str">
        <v/>
      </c>
      <c r="H12" s="37">
        <v>40</v>
      </c>
      <c r="I12" s="93" t="str">
        <v>丁</v>
      </c>
      <c r="J12" s="39">
        <v>46167</v>
      </c>
      <c r="K12" s="24" t="str">
        <v>現場</v>
      </c>
      <c r="L12" s="24">
        <v>0</v>
      </c>
      <c r="M12" s="23" t="str">
        <v>ﾀｶｶﾂ建材　ﾌﾟﾚｶｯﾄ</v>
      </c>
      <c r="N12" s="23">
        <v>27</v>
      </c>
    </row>
    <row r="13" spans="1:14" ht="21.95" customHeight="1" x14ac:dyDescent="0.7">
      <c r="A13" s="23" t="str">
        <v/>
      </c>
      <c r="B13" s="24">
        <v>0</v>
      </c>
      <c r="C13" s="24">
        <v>0</v>
      </c>
      <c r="D13" s="96">
        <v>0</v>
      </c>
      <c r="E13" s="94">
        <v>0</v>
      </c>
      <c r="F13" s="68" t="str">
        <v/>
      </c>
      <c r="G13" s="68" t="str">
        <v/>
      </c>
      <c r="H13" s="37">
        <v>0</v>
      </c>
      <c r="I13" s="93" t="str">
        <v/>
      </c>
      <c r="J13" s="39" t="str">
        <v/>
      </c>
      <c r="K13" s="24">
        <v>0</v>
      </c>
      <c r="L13" s="24">
        <v>0</v>
      </c>
      <c r="M13" s="23">
        <v>0</v>
      </c>
      <c r="N13" s="23">
        <v>30</v>
      </c>
    </row>
    <row r="14" spans="1:14" ht="21.95" customHeight="1" x14ac:dyDescent="0.7">
      <c r="A14" s="23" t="str">
        <v>リモコンコード</v>
      </c>
      <c r="B14" s="24" t="str">
        <v>UC-25-50A</v>
      </c>
      <c r="C14" s="24" t="str">
        <v>2芯 50M</v>
      </c>
      <c r="D14" s="96">
        <v>0</v>
      </c>
      <c r="E14" s="94">
        <v>0</v>
      </c>
      <c r="F14" s="68" t="str">
        <v/>
      </c>
      <c r="G14" s="68" t="str">
        <v>90m</v>
      </c>
      <c r="H14" s="37" t="str">
        <v>－</v>
      </c>
      <c r="I14" s="93" t="str">
        <v>箱</v>
      </c>
      <c r="J14" s="39" t="str">
        <v/>
      </c>
      <c r="K14" s="24" t="str">
        <v>事務所</v>
      </c>
      <c r="L14" s="24">
        <v>0</v>
      </c>
      <c r="M14" s="23" t="str">
        <v>金辰商事</v>
      </c>
      <c r="N14" s="23">
        <v>31</v>
      </c>
    </row>
    <row r="15" spans="1:14" ht="21.95" customHeight="1" x14ac:dyDescent="0.7">
      <c r="A15" s="23" t="str">
        <v>レベルプレート</v>
      </c>
      <c r="B15" s="24" t="str">
        <v>1mm</v>
      </c>
      <c r="C15" s="24">
        <v>0</v>
      </c>
      <c r="D15" s="96">
        <v>0</v>
      </c>
      <c r="E15" s="94">
        <v>0</v>
      </c>
      <c r="F15" s="68">
        <v>1</v>
      </c>
      <c r="G15" s="68">
        <v>1</v>
      </c>
      <c r="H15" s="37">
        <v>1</v>
      </c>
      <c r="I15" s="93" t="str">
        <v>箱</v>
      </c>
      <c r="J15" s="39">
        <v>46150</v>
      </c>
      <c r="K15" s="24" t="str">
        <v>作業場</v>
      </c>
      <c r="L15" s="24">
        <v>0</v>
      </c>
      <c r="M15" s="23" t="str">
        <v>三浦金物商会</v>
      </c>
      <c r="N15" s="23">
        <v>32</v>
      </c>
    </row>
    <row r="16" spans="1:14" ht="21.95" customHeight="1" x14ac:dyDescent="0.7">
      <c r="A16" s="23" t="str">
        <v>レベルプレート</v>
      </c>
      <c r="B16" s="24" t="str">
        <v>3mm</v>
      </c>
      <c r="C16" s="24">
        <v>0</v>
      </c>
      <c r="D16" s="96">
        <v>0</v>
      </c>
      <c r="E16" s="94">
        <v>0</v>
      </c>
      <c r="F16" s="68">
        <v>1</v>
      </c>
      <c r="G16" s="68">
        <v>1</v>
      </c>
      <c r="H16" s="37" t="str">
        <v>－</v>
      </c>
      <c r="I16" s="93" t="str">
        <v>箱</v>
      </c>
      <c r="J16" s="39" t="str">
        <v/>
      </c>
      <c r="K16" s="24" t="str">
        <v>作業場</v>
      </c>
      <c r="L16" s="24">
        <v>0</v>
      </c>
      <c r="M16" s="23" t="str">
        <v>三浦金物商会</v>
      </c>
      <c r="N16" s="23">
        <v>33</v>
      </c>
    </row>
    <row r="17" spans="1:14" ht="21.95" customHeight="1" x14ac:dyDescent="0.7">
      <c r="A17" s="23" t="str">
        <v>オメガ丸座金70Ⅱ</v>
      </c>
      <c r="B17" s="24">
        <v>0</v>
      </c>
      <c r="C17" s="24">
        <v>0</v>
      </c>
      <c r="D17" s="96">
        <v>0</v>
      </c>
      <c r="E17" s="94">
        <v>0</v>
      </c>
      <c r="F17" s="68">
        <v>5</v>
      </c>
      <c r="G17" s="68" t="str">
        <v/>
      </c>
      <c r="H17" s="37">
        <v>5</v>
      </c>
      <c r="I17" s="93" t="str">
        <v>個</v>
      </c>
      <c r="J17" s="39">
        <v>46150</v>
      </c>
      <c r="K17" s="24" t="str">
        <v>作業場</v>
      </c>
      <c r="L17" s="24">
        <v>0</v>
      </c>
      <c r="M17" s="23" t="str">
        <v>三浦金物商会</v>
      </c>
      <c r="N17" s="23">
        <v>36</v>
      </c>
    </row>
    <row r="18" spans="1:14" ht="21.95" customHeight="1" x14ac:dyDescent="0.7">
      <c r="A18" s="23" t="str">
        <v>破風・鼻隠し</v>
      </c>
      <c r="B18" s="24" t="str">
        <v>13.2’×70×08</v>
      </c>
      <c r="C18" s="24" t="str">
        <v>杉 1ト</v>
      </c>
      <c r="D18" s="96">
        <v>0</v>
      </c>
      <c r="E18" s="94">
        <v>0</v>
      </c>
      <c r="F18" s="68">
        <v>9</v>
      </c>
      <c r="G18" s="68" t="str">
        <v/>
      </c>
      <c r="H18" s="37">
        <v>9</v>
      </c>
      <c r="I18" s="93" t="str">
        <v>丁</v>
      </c>
      <c r="J18" s="39">
        <v>46155</v>
      </c>
      <c r="K18" s="24" t="str">
        <v>作業場</v>
      </c>
      <c r="L18" s="24">
        <v>0</v>
      </c>
      <c r="M18" s="23" t="str">
        <v>渡辺製材所</v>
      </c>
      <c r="N18" s="23">
        <v>39</v>
      </c>
    </row>
    <row r="19" spans="1:14" ht="21.95" customHeight="1" x14ac:dyDescent="0.7">
      <c r="A19" s="23" t="str">
        <v>鼻隠し（水上側）</v>
      </c>
      <c r="B19" s="24" t="str">
        <v>13.2’×72×08</v>
      </c>
      <c r="C19" s="24" t="str">
        <v>杉 1ト</v>
      </c>
      <c r="D19" s="96">
        <v>0</v>
      </c>
      <c r="E19" s="94">
        <v>0</v>
      </c>
      <c r="F19" s="68">
        <v>3</v>
      </c>
      <c r="G19" s="68" t="str">
        <v/>
      </c>
      <c r="H19" s="37">
        <v>3</v>
      </c>
      <c r="I19" s="93" t="str">
        <v>丁</v>
      </c>
      <c r="J19" s="39">
        <v>46155</v>
      </c>
      <c r="K19" s="24" t="str">
        <v>作業場</v>
      </c>
      <c r="L19" s="24">
        <v>0</v>
      </c>
      <c r="M19" s="23" t="str">
        <v>渡辺製材所</v>
      </c>
      <c r="N19" s="23">
        <v>42</v>
      </c>
    </row>
    <row r="20" spans="1:14" ht="21.95" customHeight="1" x14ac:dyDescent="0.7">
      <c r="A20" s="23" t="str">
        <v>広小舞・登淀</v>
      </c>
      <c r="B20" s="24" t="str">
        <v>13.2’×30×05</v>
      </c>
      <c r="C20" s="24" t="str">
        <v>杉 1ト</v>
      </c>
      <c r="D20" s="96">
        <v>0</v>
      </c>
      <c r="E20" s="94">
        <v>0</v>
      </c>
      <c r="F20" s="68">
        <v>12</v>
      </c>
      <c r="G20" s="68" t="str">
        <v/>
      </c>
      <c r="H20" s="37">
        <v>12</v>
      </c>
      <c r="I20" s="93" t="str">
        <v>丁</v>
      </c>
      <c r="J20" s="39">
        <v>46155</v>
      </c>
      <c r="K20" s="24" t="str">
        <v>作業場</v>
      </c>
      <c r="L20" s="24">
        <v>0</v>
      </c>
      <c r="M20" s="23" t="str">
        <v>渡辺製材所</v>
      </c>
      <c r="N20" s="23">
        <v>44</v>
      </c>
    </row>
    <row r="21" spans="1:14" ht="21.95" customHeight="1" x14ac:dyDescent="0.7">
      <c r="A21" s="23" t="str">
        <v/>
      </c>
      <c r="B21" s="24">
        <v>0</v>
      </c>
      <c r="C21" s="24">
        <v>0</v>
      </c>
      <c r="D21" s="96">
        <v>0</v>
      </c>
      <c r="E21" s="94">
        <v>0</v>
      </c>
      <c r="F21" s="68" t="str">
        <v/>
      </c>
      <c r="G21" s="68" t="str">
        <v/>
      </c>
      <c r="H21" s="37">
        <v>0</v>
      </c>
      <c r="I21" s="93" t="str">
        <v/>
      </c>
      <c r="J21" s="39" t="str">
        <v/>
      </c>
      <c r="K21" s="24">
        <v>0</v>
      </c>
      <c r="L21" s="24">
        <v>0</v>
      </c>
      <c r="M21" s="23">
        <v>0</v>
      </c>
      <c r="N21" s="23">
        <v>50</v>
      </c>
    </row>
    <row r="22" spans="1:14" ht="21.95" customHeight="1" x14ac:dyDescent="0.7">
      <c r="A22" s="23" t="str">
        <v>サッシ　LIXIL</v>
      </c>
      <c r="B22" s="24">
        <v>0</v>
      </c>
      <c r="C22" s="24">
        <v>0</v>
      </c>
      <c r="D22" s="96">
        <v>0</v>
      </c>
      <c r="E22" s="94">
        <v>0</v>
      </c>
      <c r="F22" s="68">
        <v>1</v>
      </c>
      <c r="G22" s="68" t="str">
        <v/>
      </c>
      <c r="H22" s="37">
        <v>1</v>
      </c>
      <c r="I22" s="93" t="str">
        <v>式</v>
      </c>
      <c r="J22" s="39">
        <v>46177</v>
      </c>
      <c r="K22" s="24" t="str">
        <v>現場</v>
      </c>
      <c r="L22" s="24" t="str">
        <v>午前中（庇も）</v>
      </c>
      <c r="M22" s="23" t="str">
        <v>岡田電気産業</v>
      </c>
      <c r="N22" s="23">
        <v>51</v>
      </c>
    </row>
    <row r="23" spans="1:14" ht="21.95" customHeight="1" x14ac:dyDescent="0.7">
      <c r="A23" s="23" t="str">
        <v>窓枠　LIXIL</v>
      </c>
      <c r="B23" s="24">
        <v>0</v>
      </c>
      <c r="C23" s="24">
        <v>0</v>
      </c>
      <c r="D23" s="96">
        <v>0</v>
      </c>
      <c r="E23" s="94" t="str">
        <v>2F</v>
      </c>
      <c r="F23" s="68">
        <v>1</v>
      </c>
      <c r="G23" s="68" t="str">
        <v/>
      </c>
      <c r="H23" s="37">
        <v>1</v>
      </c>
      <c r="I23" s="93" t="str">
        <v>式</v>
      </c>
      <c r="J23" s="39" t="str">
        <v>6月中旬</v>
      </c>
      <c r="K23" s="24" t="str">
        <v>現場</v>
      </c>
      <c r="L23" s="24">
        <v>0</v>
      </c>
      <c r="M23" s="23" t="str">
        <v>岡田電気産業</v>
      </c>
      <c r="N23" s="23">
        <v>52</v>
      </c>
    </row>
    <row r="24" spans="1:14" ht="21.95" customHeight="1" x14ac:dyDescent="0.7">
      <c r="A24" s="23" t="str">
        <v>窓枠　LIXIL</v>
      </c>
      <c r="B24" s="24">
        <v>0</v>
      </c>
      <c r="C24" s="24">
        <v>0</v>
      </c>
      <c r="D24" s="96">
        <v>0</v>
      </c>
      <c r="E24" s="94" t="str">
        <v>1F</v>
      </c>
      <c r="F24" s="68">
        <v>1</v>
      </c>
      <c r="G24" s="68" t="str">
        <v/>
      </c>
      <c r="H24" s="37">
        <v>1</v>
      </c>
      <c r="I24" s="93" t="str">
        <v>式</v>
      </c>
      <c r="J24" s="39" t="str">
        <v>6月中旬</v>
      </c>
      <c r="K24" s="24" t="str">
        <v>現場</v>
      </c>
      <c r="L24" s="24">
        <v>0</v>
      </c>
      <c r="M24" s="23" t="str">
        <v>岡田電気産業</v>
      </c>
      <c r="N24" s="23">
        <v>53</v>
      </c>
    </row>
    <row r="25" spans="1:14" ht="21.95" customHeight="1" x14ac:dyDescent="0.7">
      <c r="A25" s="23" t="str">
        <v>網戸</v>
      </c>
      <c r="B25" s="24">
        <v>0</v>
      </c>
      <c r="C25" s="24">
        <v>0</v>
      </c>
      <c r="D25" s="96">
        <v>0</v>
      </c>
      <c r="E25" s="94">
        <v>0</v>
      </c>
      <c r="F25" s="68">
        <v>1</v>
      </c>
      <c r="G25" s="68" t="str">
        <v/>
      </c>
      <c r="H25" s="37">
        <v>1</v>
      </c>
      <c r="I25" s="93" t="str">
        <v>式</v>
      </c>
      <c r="J25" s="39" t="str">
        <v>9月ごろ</v>
      </c>
      <c r="K25" s="24" t="str">
        <v>現場</v>
      </c>
      <c r="L25" s="24">
        <v>0</v>
      </c>
      <c r="M25" s="23" t="str">
        <v>岡田電気産業</v>
      </c>
      <c r="N25" s="23">
        <v>54</v>
      </c>
    </row>
    <row r="26" spans="1:14" ht="21.95" customHeight="1" x14ac:dyDescent="0.7">
      <c r="A26" s="23" t="str">
        <v>フェイスガード(逆巻)</v>
      </c>
      <c r="B26" s="24" t="str">
        <v>1000mm×30M　</v>
      </c>
      <c r="C26" s="24" t="str">
        <v>4本/ｹｰｽ</v>
      </c>
      <c r="D26" s="96" t="str">
        <v>G02-001</v>
      </c>
      <c r="E26" s="94">
        <v>0</v>
      </c>
      <c r="F26" s="68">
        <v>2</v>
      </c>
      <c r="G26" s="68">
        <v>2</v>
      </c>
      <c r="H26" s="37">
        <v>2</v>
      </c>
      <c r="I26" s="93" t="str">
        <v>ｹｰｽ</v>
      </c>
      <c r="J26" s="39">
        <v>46142</v>
      </c>
      <c r="K26" s="24" t="str">
        <v>事務所</v>
      </c>
      <c r="L26" s="24">
        <v>0</v>
      </c>
      <c r="M26" s="23" t="str">
        <v>杉田エース</v>
      </c>
      <c r="N26" s="23">
        <v>56</v>
      </c>
    </row>
    <row r="27" spans="1:14" ht="21.95" customHeight="1" x14ac:dyDescent="0.7">
      <c r="A27" s="23" t="str">
        <v>外部胴縁</v>
      </c>
      <c r="B27" s="24" t="str">
        <v>10’×15×05</v>
      </c>
      <c r="C27" s="24" t="str">
        <v xml:space="preserve">米松 1ト </v>
      </c>
      <c r="D27" s="96">
        <v>0</v>
      </c>
      <c r="E27" s="94">
        <v>0</v>
      </c>
      <c r="F27" s="68">
        <v>156</v>
      </c>
      <c r="G27" s="68" t="str">
        <v/>
      </c>
      <c r="H27" s="37">
        <v>156</v>
      </c>
      <c r="I27" s="93" t="str">
        <v>丁</v>
      </c>
      <c r="J27" s="39">
        <v>46172</v>
      </c>
      <c r="K27" s="24" t="str">
        <v>現場</v>
      </c>
      <c r="L27" s="24" t="str">
        <v>午前中</v>
      </c>
      <c r="M27" s="23" t="str">
        <v>渡辺製材所</v>
      </c>
      <c r="N27" s="23">
        <v>60</v>
      </c>
    </row>
    <row r="28" spans="1:14" ht="21.95" customHeight="1" x14ac:dyDescent="0.7">
      <c r="A28" s="23" t="str">
        <v>外部胴縁</v>
      </c>
      <c r="B28" s="24" t="str">
        <v>10’×35×05</v>
      </c>
      <c r="C28" s="24" t="str">
        <v xml:space="preserve">米松 1ト </v>
      </c>
      <c r="D28" s="96">
        <v>0</v>
      </c>
      <c r="E28" s="94">
        <v>0</v>
      </c>
      <c r="F28" s="68">
        <v>49</v>
      </c>
      <c r="G28" s="68" t="str">
        <v/>
      </c>
      <c r="H28" s="37">
        <v>50</v>
      </c>
      <c r="I28" s="93" t="str">
        <v>丁</v>
      </c>
      <c r="J28" s="39">
        <v>46172</v>
      </c>
      <c r="K28" s="24" t="str">
        <v>現場</v>
      </c>
      <c r="L28" s="24" t="str">
        <v>午前中</v>
      </c>
      <c r="M28" s="23" t="str">
        <v>渡辺製材所</v>
      </c>
      <c r="N28" s="23">
        <v>61</v>
      </c>
    </row>
    <row r="29" spans="1:14" ht="21.95" customHeight="1" x14ac:dyDescent="0.7">
      <c r="A29" s="23" t="str">
        <v>ｼﾞｮｲﾝﾄ軒天下地</v>
      </c>
      <c r="B29" s="24" t="str">
        <v>12’×12×15</v>
      </c>
      <c r="C29" s="24" t="str">
        <v>杉 1ト</v>
      </c>
      <c r="D29" s="96">
        <v>0</v>
      </c>
      <c r="E29" s="94">
        <v>0</v>
      </c>
      <c r="F29" s="68">
        <v>9</v>
      </c>
      <c r="G29" s="68">
        <v>16</v>
      </c>
      <c r="H29" s="37" t="str">
        <v>－</v>
      </c>
      <c r="I29" s="93" t="str">
        <v>丁</v>
      </c>
      <c r="J29" s="39" t="str">
        <v/>
      </c>
      <c r="K29" s="24" t="str">
        <v>現場</v>
      </c>
      <c r="L29" s="24" t="str">
        <v>午前中</v>
      </c>
      <c r="M29" s="23" t="str">
        <v>渡辺製材所</v>
      </c>
      <c r="N29" s="23">
        <v>62</v>
      </c>
    </row>
    <row r="30" spans="1:14" ht="21.95" customHeight="1" x14ac:dyDescent="0.7">
      <c r="A30" s="23" t="str">
        <v>野縁　軒天下地</v>
      </c>
      <c r="B30" s="24" t="str">
        <v>13’×12×13</v>
      </c>
      <c r="C30" s="24" t="str">
        <v>杉 1ト</v>
      </c>
      <c r="D30" s="96" t="str">
        <v>9入/束</v>
      </c>
      <c r="E30" s="94">
        <v>0</v>
      </c>
      <c r="F30" s="68" t="str">
        <v>31本</v>
      </c>
      <c r="G30" s="68" t="str">
        <v/>
      </c>
      <c r="H30" s="37">
        <v>4</v>
      </c>
      <c r="I30" s="93" t="str">
        <v>束</v>
      </c>
      <c r="J30" s="39">
        <v>46172</v>
      </c>
      <c r="K30" s="24" t="str">
        <v>現場</v>
      </c>
      <c r="L30" s="24" t="str">
        <v>午前中</v>
      </c>
      <c r="M30" s="23" t="str">
        <v>渡辺製材所</v>
      </c>
      <c r="N30" s="23">
        <v>63</v>
      </c>
    </row>
    <row r="31" spans="1:14" ht="21.95" customHeight="1" x14ac:dyDescent="0.7">
      <c r="A31" s="23" t="str">
        <v>胴縁</v>
      </c>
      <c r="B31" s="24" t="str">
        <v>13’×12×08</v>
      </c>
      <c r="C31" s="24" t="str">
        <v>杉 1ト</v>
      </c>
      <c r="D31" s="96" t="str">
        <v>12入/束</v>
      </c>
      <c r="E31" s="94" t="str">
        <v>2F</v>
      </c>
      <c r="F31" s="68" t="str">
        <v>167本</v>
      </c>
      <c r="G31" s="68" t="str">
        <v/>
      </c>
      <c r="H31" s="37">
        <v>14</v>
      </c>
      <c r="I31" s="93" t="str">
        <v>束</v>
      </c>
      <c r="J31" s="39">
        <v>46170</v>
      </c>
      <c r="K31" s="24" t="str">
        <v>現場</v>
      </c>
      <c r="L31" s="24" t="str">
        <v>10：00までに(ｸﾚｰﾝ吊上)</v>
      </c>
      <c r="M31" s="23" t="str">
        <v>渡辺製材所</v>
      </c>
      <c r="N31" s="23">
        <v>65</v>
      </c>
    </row>
    <row r="32" spans="1:14" ht="21.95" customHeight="1" x14ac:dyDescent="0.7">
      <c r="A32" s="23" t="str">
        <v>胴縁</v>
      </c>
      <c r="B32" s="24" t="str">
        <v>13’×12×08</v>
      </c>
      <c r="C32" s="24" t="str">
        <v>杉 1ト</v>
      </c>
      <c r="D32" s="96" t="str">
        <v>12入/束</v>
      </c>
      <c r="E32" s="94" t="str">
        <v>1F</v>
      </c>
      <c r="F32" s="68" t="str">
        <v>162本</v>
      </c>
      <c r="G32" s="68" t="str">
        <v/>
      </c>
      <c r="H32" s="37">
        <v>13</v>
      </c>
      <c r="I32" s="93" t="str">
        <v>束</v>
      </c>
      <c r="J32" s="39" t="str">
        <v/>
      </c>
      <c r="K32" s="24" t="str">
        <v>現場</v>
      </c>
      <c r="L32" s="24">
        <v>0</v>
      </c>
      <c r="M32" s="23" t="str">
        <v>渡辺製材所</v>
      </c>
      <c r="N32" s="23">
        <v>66</v>
      </c>
    </row>
    <row r="33" spans="1:14" ht="21.95" customHeight="1" x14ac:dyDescent="0.7">
      <c r="A33" s="23" t="str">
        <v>胴縁（追加）</v>
      </c>
      <c r="B33" s="24" t="str">
        <v>13’×12×08</v>
      </c>
      <c r="C33" s="24" t="str">
        <v>杉 1ト</v>
      </c>
      <c r="D33" s="96" t="str">
        <v>12入/束</v>
      </c>
      <c r="E33" s="94" t="str">
        <v>1F</v>
      </c>
      <c r="F33" s="68" t="str">
        <v/>
      </c>
      <c r="G33" s="68" t="str">
        <v/>
      </c>
      <c r="H33" s="37">
        <v>0</v>
      </c>
      <c r="I33" s="93" t="str">
        <v>束</v>
      </c>
      <c r="J33" s="39" t="str">
        <v/>
      </c>
      <c r="K33" s="24" t="str">
        <v>現場</v>
      </c>
      <c r="L33" s="24">
        <v>0</v>
      </c>
      <c r="M33" s="23" t="str">
        <v>渡辺製材所</v>
      </c>
      <c r="N33" s="23">
        <v>67</v>
      </c>
    </row>
    <row r="34" spans="1:14" ht="21.95" customHeight="1" x14ac:dyDescent="0.7">
      <c r="A34" s="23" t="str">
        <v>野縁　</v>
      </c>
      <c r="B34" s="24" t="str">
        <v>13’×12×13</v>
      </c>
      <c r="C34" s="24" t="str">
        <v>杉 1ト</v>
      </c>
      <c r="D34" s="96" t="str">
        <v>9入/束</v>
      </c>
      <c r="E34" s="94" t="str">
        <v>2F</v>
      </c>
      <c r="F34" s="68" t="str">
        <v>133本</v>
      </c>
      <c r="G34" s="68" t="str">
        <v/>
      </c>
      <c r="H34" s="37">
        <v>14</v>
      </c>
      <c r="I34" s="93" t="str">
        <v>束</v>
      </c>
      <c r="J34" s="39">
        <v>46170</v>
      </c>
      <c r="K34" s="24" t="str">
        <v>現場</v>
      </c>
      <c r="L34" s="24">
        <v>0</v>
      </c>
      <c r="M34" s="23" t="str">
        <v>渡辺製材所</v>
      </c>
      <c r="N34" s="23">
        <v>68</v>
      </c>
    </row>
    <row r="35" spans="1:14" ht="21.95" customHeight="1" x14ac:dyDescent="0.7">
      <c r="A35" s="23" t="str">
        <v>野縁　</v>
      </c>
      <c r="B35" s="24" t="str">
        <v>13’×12×13</v>
      </c>
      <c r="C35" s="24" t="str">
        <v>杉 1ト</v>
      </c>
      <c r="D35" s="96" t="str">
        <v>9入/束</v>
      </c>
      <c r="E35" s="94" t="str">
        <v>1F</v>
      </c>
      <c r="F35" s="68" t="str">
        <v>101本</v>
      </c>
      <c r="G35" s="68" t="str">
        <v/>
      </c>
      <c r="H35" s="37">
        <v>11</v>
      </c>
      <c r="I35" s="93" t="str">
        <v>束</v>
      </c>
      <c r="J35" s="39" t="str">
        <v/>
      </c>
      <c r="K35" s="24" t="str">
        <v>現場</v>
      </c>
      <c r="L35" s="24">
        <v>0</v>
      </c>
      <c r="M35" s="23" t="str">
        <v>渡辺製材所</v>
      </c>
      <c r="N35" s="23">
        <v>69</v>
      </c>
    </row>
    <row r="36" spans="1:14" ht="21.95" customHeight="1" x14ac:dyDescent="0.7">
      <c r="A36" s="23" t="str">
        <v>野縁（追加）</v>
      </c>
      <c r="B36" s="24" t="str">
        <v>13’×12×13</v>
      </c>
      <c r="C36" s="24" t="str">
        <v>杉 1ト</v>
      </c>
      <c r="D36" s="96" t="str">
        <v>9入/束</v>
      </c>
      <c r="E36" s="94" t="str">
        <v>1F</v>
      </c>
      <c r="F36" s="68" t="str">
        <v/>
      </c>
      <c r="G36" s="68" t="str">
        <v/>
      </c>
      <c r="H36" s="37">
        <v>0</v>
      </c>
      <c r="I36" s="93" t="str">
        <v>束</v>
      </c>
      <c r="J36" s="39" t="str">
        <v/>
      </c>
      <c r="K36" s="24" t="str">
        <v>現場</v>
      </c>
      <c r="L36" s="24">
        <v>0</v>
      </c>
      <c r="M36" s="23" t="str">
        <v>渡辺製材所</v>
      </c>
      <c r="N36" s="23">
        <v>70</v>
      </c>
    </row>
    <row r="37" spans="1:14" ht="21.95" customHeight="1" x14ac:dyDescent="0.7">
      <c r="A37" s="23" t="str">
        <v>防虫網</v>
      </c>
      <c r="B37" s="24" t="str">
        <v>BSF-1518　</v>
      </c>
      <c r="C37" s="24" t="str">
        <v>20本/ｹｰｽ</v>
      </c>
      <c r="D37" s="96">
        <v>0</v>
      </c>
      <c r="E37" s="94">
        <v>0</v>
      </c>
      <c r="F37" s="68" t="str">
        <v>21本</v>
      </c>
      <c r="G37" s="68" t="str">
        <v>8本</v>
      </c>
      <c r="H37" s="37">
        <v>2</v>
      </c>
      <c r="I37" s="93" t="str">
        <v>ｹｰｽ</v>
      </c>
      <c r="J37" s="39">
        <v>46132</v>
      </c>
      <c r="K37" s="24" t="str">
        <v>5/11～15</v>
      </c>
      <c r="L37" s="24" t="str">
        <v>までに作業場</v>
      </c>
      <c r="M37" s="23" t="str">
        <v>タカカツ建材</v>
      </c>
      <c r="N37" s="23">
        <v>75</v>
      </c>
    </row>
    <row r="38" spans="1:14" ht="21.95" customHeight="1" x14ac:dyDescent="0.7">
      <c r="A38" s="23" t="str">
        <v>高気密型天井点検口</v>
      </c>
      <c r="B38" s="24" t="str">
        <v>SPC-4545B(1)</v>
      </c>
      <c r="C38" s="24" t="str">
        <v xml:space="preserve">Joto </v>
      </c>
      <c r="D38" s="96">
        <v>0</v>
      </c>
      <c r="E38" s="94">
        <v>0</v>
      </c>
      <c r="F38" s="68">
        <v>1</v>
      </c>
      <c r="G38" s="68" t="str">
        <v/>
      </c>
      <c r="H38" s="37">
        <v>1</v>
      </c>
      <c r="I38" s="93" t="str">
        <v>台</v>
      </c>
      <c r="J38" s="39">
        <v>46132</v>
      </c>
      <c r="K38" s="24" t="str">
        <v>5/11～15</v>
      </c>
      <c r="L38" s="24" t="str">
        <v>までに作業場</v>
      </c>
      <c r="M38" s="23" t="str">
        <v>タカカツ建材</v>
      </c>
      <c r="N38" s="23">
        <v>76</v>
      </c>
    </row>
    <row r="39" spans="1:14" ht="21.95" customHeight="1" x14ac:dyDescent="0.7">
      <c r="A39" s="23" t="str">
        <v>防振吊木　MAX399㎜</v>
      </c>
      <c r="B39" s="24" t="str">
        <v>TH-10(在来)</v>
      </c>
      <c r="C39" s="24" t="str">
        <v xml:space="preserve"> (20本×2)</v>
      </c>
      <c r="D39" s="96" t="str">
        <v xml:space="preserve">40本/ｹｰｽ </v>
      </c>
      <c r="E39" s="94">
        <v>0</v>
      </c>
      <c r="F39" s="68">
        <v>1</v>
      </c>
      <c r="G39" s="68">
        <v>1</v>
      </c>
      <c r="H39" s="37">
        <v>1</v>
      </c>
      <c r="I39" s="93" t="str">
        <v>ｹｰｽ</v>
      </c>
      <c r="J39" s="39">
        <v>46132</v>
      </c>
      <c r="K39" s="24" t="str">
        <v>5/11～15</v>
      </c>
      <c r="L39" s="24" t="str">
        <v>までに作業場</v>
      </c>
      <c r="M39" s="23" t="str">
        <v>タカカツ建材</v>
      </c>
      <c r="N39" s="23">
        <v>77</v>
      </c>
    </row>
    <row r="40" spans="1:14" ht="21.95" customHeight="1" x14ac:dyDescent="0.7">
      <c r="A40" s="23" t="str">
        <v>防振吊木　MAX217㎜</v>
      </c>
      <c r="B40" s="24" t="str">
        <v>TH-30(枠組)</v>
      </c>
      <c r="C40" s="24" t="str">
        <v xml:space="preserve"> (20本×2)</v>
      </c>
      <c r="D40" s="96" t="str">
        <v xml:space="preserve">40本/ｹｰｽ </v>
      </c>
      <c r="E40" s="94">
        <v>0</v>
      </c>
      <c r="F40" s="68">
        <v>1</v>
      </c>
      <c r="G40" s="68">
        <v>1</v>
      </c>
      <c r="H40" s="37">
        <v>1</v>
      </c>
      <c r="I40" s="93" t="str">
        <v>ｹｰｽ</v>
      </c>
      <c r="J40" s="39">
        <v>46132</v>
      </c>
      <c r="K40" s="24" t="str">
        <v>5/11～15</v>
      </c>
      <c r="L40" s="24" t="str">
        <v>までに作業場</v>
      </c>
      <c r="M40" s="23" t="str">
        <v>タカカツ建材</v>
      </c>
      <c r="N40" s="23">
        <v>78</v>
      </c>
    </row>
    <row r="41" spans="1:14" ht="21.95" customHeight="1" x14ac:dyDescent="0.7">
      <c r="A41" s="23" t="str">
        <v>床下点検口450×600</v>
      </c>
      <c r="B41" s="24" t="str">
        <v>SPF-R45F12-BC2</v>
      </c>
      <c r="C41" s="24" t="str">
        <v>MBﾐﾃﾞｨｱﾑﾌﾞﾗｳﾝ</v>
      </c>
      <c r="D41" s="96" t="str">
        <v>高断熱</v>
      </c>
      <c r="E41" s="94">
        <v>0</v>
      </c>
      <c r="F41" s="68">
        <v>2</v>
      </c>
      <c r="G41" s="68" t="str">
        <v/>
      </c>
      <c r="H41" s="37">
        <v>2</v>
      </c>
      <c r="I41" s="93" t="str">
        <v>台</v>
      </c>
      <c r="J41" s="39">
        <v>46132</v>
      </c>
      <c r="K41" s="24" t="str">
        <v>5/11～15</v>
      </c>
      <c r="L41" s="24" t="str">
        <v>までに作業場</v>
      </c>
      <c r="M41" s="23" t="str">
        <v>タカカツ建材</v>
      </c>
      <c r="N41" s="23">
        <v>79</v>
      </c>
    </row>
    <row r="42" spans="1:14" ht="21.95" customHeight="1" x14ac:dyDescent="0.7">
      <c r="A42" s="23" t="str">
        <v>透湿防水シート</v>
      </c>
      <c r="B42" s="24" t="str">
        <v>1M×50M　</v>
      </c>
      <c r="C42" s="24" t="str">
        <v>2本/ｹｰｽ</v>
      </c>
      <c r="D42" s="96">
        <v>0</v>
      </c>
      <c r="E42" s="94">
        <v>0</v>
      </c>
      <c r="F42" s="68">
        <v>5</v>
      </c>
      <c r="G42" s="68">
        <v>1</v>
      </c>
      <c r="H42" s="37">
        <v>6</v>
      </c>
      <c r="I42" s="93" t="str">
        <v>本</v>
      </c>
      <c r="J42" s="39">
        <v>46150</v>
      </c>
      <c r="K42" s="24" t="str">
        <v>までに</v>
      </c>
      <c r="L42" s="24" t="str">
        <v>作業場</v>
      </c>
      <c r="M42" s="23" t="str">
        <v>岡田電気産業</v>
      </c>
      <c r="N42" s="23">
        <v>83</v>
      </c>
    </row>
    <row r="43" spans="1:14" ht="21.95" customHeight="1" x14ac:dyDescent="0.7">
      <c r="A43" s="23" t="str">
        <v>ﾀﾞｲﾗｲﾄMS（外部）</v>
      </c>
      <c r="B43" s="24" t="str">
        <v>t9　3’×10’</v>
      </c>
      <c r="C43" s="24">
        <v>0</v>
      </c>
      <c r="D43" s="96">
        <v>0</v>
      </c>
      <c r="E43" s="94" t="str">
        <v>2F</v>
      </c>
      <c r="F43" s="68">
        <v>37</v>
      </c>
      <c r="G43" s="68" t="str">
        <v/>
      </c>
      <c r="H43" s="37">
        <v>37</v>
      </c>
      <c r="I43" s="93" t="str">
        <v>枚</v>
      </c>
      <c r="J43" s="39">
        <v>46170</v>
      </c>
      <c r="K43" s="24" t="str">
        <v>現場</v>
      </c>
      <c r="L43" s="24" t="str">
        <v>11：00頃 ｸﾚｰﾝ吊上</v>
      </c>
      <c r="M43" s="23" t="str">
        <v>岡田電気産業</v>
      </c>
      <c r="N43" s="23">
        <v>85</v>
      </c>
    </row>
    <row r="44" spans="1:14" ht="21.95" customHeight="1" x14ac:dyDescent="0.7">
      <c r="A44" s="23" t="str">
        <v>ﾀﾞｲﾗｲﾄMS（外部）</v>
      </c>
      <c r="B44" s="24" t="str">
        <v>t9　3’×10’</v>
      </c>
      <c r="C44" s="24">
        <v>0</v>
      </c>
      <c r="D44" s="96">
        <v>0</v>
      </c>
      <c r="E44" s="94" t="str">
        <v>1F</v>
      </c>
      <c r="F44" s="68">
        <v>36</v>
      </c>
      <c r="G44" s="68" t="str">
        <v/>
      </c>
      <c r="H44" s="37">
        <v>37</v>
      </c>
      <c r="I44" s="93" t="str">
        <v>枚</v>
      </c>
      <c r="J44" s="39">
        <v>46174</v>
      </c>
      <c r="K44" s="24" t="str">
        <v>現場</v>
      </c>
      <c r="L44" s="24" t="str">
        <v>午前中（早め）</v>
      </c>
      <c r="M44" s="23" t="str">
        <v>岡田電気産業</v>
      </c>
      <c r="N44" s="23">
        <v>86</v>
      </c>
    </row>
    <row r="45" spans="1:14" ht="21.95" customHeight="1" x14ac:dyDescent="0.7">
      <c r="A45" s="23" t="str">
        <v>ﾀﾞｲﾗｲﾄMU（内部）</v>
      </c>
      <c r="B45" s="24" t="str">
        <v>t12.5　3’×10’</v>
      </c>
      <c r="C45" s="24">
        <v>0</v>
      </c>
      <c r="D45" s="96">
        <v>0</v>
      </c>
      <c r="E45" s="94" t="str">
        <v>2F</v>
      </c>
      <c r="F45" s="68">
        <v>24</v>
      </c>
      <c r="G45" s="68" t="str">
        <v/>
      </c>
      <c r="H45" s="37">
        <v>24</v>
      </c>
      <c r="I45" s="93" t="str">
        <v>枚</v>
      </c>
      <c r="J45" s="39">
        <v>46170</v>
      </c>
      <c r="K45" s="24" t="str">
        <v>現場</v>
      </c>
      <c r="L45" s="24" t="str">
        <v>11：00頃 ｸﾚｰﾝ吊上</v>
      </c>
      <c r="M45" s="23" t="str">
        <v>岡田電気産業</v>
      </c>
      <c r="N45" s="23">
        <v>87</v>
      </c>
    </row>
    <row r="46" spans="1:14" ht="21.95" customHeight="1" x14ac:dyDescent="0.7">
      <c r="A46" s="23" t="str">
        <v>ﾀﾞｲﾗｲﾄMU（内部）</v>
      </c>
      <c r="B46" s="24" t="str">
        <v>t12.5　3’×10’</v>
      </c>
      <c r="C46" s="24">
        <v>0</v>
      </c>
      <c r="D46" s="96">
        <v>0</v>
      </c>
      <c r="E46" s="94" t="str">
        <v>1F</v>
      </c>
      <c r="F46" s="68">
        <v>19</v>
      </c>
      <c r="G46" s="68" t="str">
        <v/>
      </c>
      <c r="H46" s="37">
        <v>19</v>
      </c>
      <c r="I46" s="93" t="str">
        <v>枚</v>
      </c>
      <c r="J46" s="39" t="str">
        <v/>
      </c>
      <c r="K46" s="24" t="str">
        <v>現場</v>
      </c>
      <c r="L46" s="24">
        <v>0</v>
      </c>
      <c r="M46" s="23" t="str">
        <v>岡田電気産業</v>
      </c>
      <c r="N46" s="23">
        <v>88</v>
      </c>
    </row>
    <row r="47" spans="1:14" ht="21.95" customHeight="1" x14ac:dyDescent="0.7">
      <c r="A47" s="23" t="str">
        <v>壁　石膏ﾎﾞｰﾄﾞ</v>
      </c>
      <c r="B47" s="24" t="str">
        <v>t12.5　3’×8’</v>
      </c>
      <c r="C47" s="24">
        <v>0</v>
      </c>
      <c r="D47" s="96">
        <v>0</v>
      </c>
      <c r="E47" s="94" t="str">
        <v>2F</v>
      </c>
      <c r="F47" s="68">
        <v>88</v>
      </c>
      <c r="G47" s="68" t="str">
        <v/>
      </c>
      <c r="H47" s="37">
        <v>88</v>
      </c>
      <c r="I47" s="93" t="str">
        <v>枚</v>
      </c>
      <c r="J47" s="39">
        <v>46170</v>
      </c>
      <c r="K47" s="24" t="str">
        <v>現場</v>
      </c>
      <c r="L47" s="24" t="str">
        <v>11：00頃 ｸﾚｰﾝ吊上</v>
      </c>
      <c r="M47" s="23" t="str">
        <v>岡田電気産業</v>
      </c>
      <c r="N47" s="23">
        <v>90</v>
      </c>
    </row>
    <row r="48" spans="1:14" ht="21.95" customHeight="1" x14ac:dyDescent="0.7">
      <c r="A48" s="23" t="str">
        <v>壁　石膏ﾎﾞｰﾄﾞ</v>
      </c>
      <c r="B48" s="24" t="str">
        <v>t12.5　3’×8’</v>
      </c>
      <c r="C48" s="24">
        <v>0</v>
      </c>
      <c r="D48" s="96">
        <v>0</v>
      </c>
      <c r="E48" s="94" t="str">
        <v>1F</v>
      </c>
      <c r="F48" s="68">
        <v>22</v>
      </c>
      <c r="G48" s="68" t="str">
        <v/>
      </c>
      <c r="H48" s="37">
        <v>0</v>
      </c>
      <c r="I48" s="93" t="str">
        <v>枚</v>
      </c>
      <c r="J48" s="39" t="str">
        <v/>
      </c>
      <c r="K48" s="24" t="str">
        <v>現場</v>
      </c>
      <c r="L48" s="24">
        <v>0</v>
      </c>
      <c r="M48" s="23" t="str">
        <v>岡田電気産業</v>
      </c>
      <c r="N48" s="23">
        <v>91</v>
      </c>
    </row>
    <row r="49" spans="1:14" ht="21.95" customHeight="1" x14ac:dyDescent="0.7">
      <c r="A49" s="23" t="str">
        <v>壁　石膏ﾎﾞｰﾄﾞ</v>
      </c>
      <c r="B49" s="24" t="str">
        <v>t12.5　3’×8’</v>
      </c>
      <c r="C49" s="24">
        <v>0</v>
      </c>
      <c r="D49" s="96">
        <v>0</v>
      </c>
      <c r="E49" s="94" t="str">
        <v>1F</v>
      </c>
      <c r="F49" s="68">
        <v>62</v>
      </c>
      <c r="G49" s="68" t="str">
        <v/>
      </c>
      <c r="H49" s="37">
        <v>0</v>
      </c>
      <c r="I49" s="93" t="str">
        <v>枚</v>
      </c>
      <c r="J49" s="39" t="str">
        <v/>
      </c>
      <c r="K49" s="24" t="str">
        <v>現場</v>
      </c>
      <c r="L49" s="24">
        <v>0</v>
      </c>
      <c r="M49" s="23" t="str">
        <v>岡田電気産業</v>
      </c>
      <c r="N49" s="23">
        <v>92</v>
      </c>
    </row>
    <row r="50" spans="1:14" ht="21.95" customHeight="1" x14ac:dyDescent="0.7">
      <c r="A50" s="23" t="str">
        <v>壁　石膏ﾎﾞｰﾄﾞ（追加）</v>
      </c>
      <c r="B50" s="24" t="str">
        <v>t12.5　3’×8’</v>
      </c>
      <c r="C50" s="24">
        <v>0</v>
      </c>
      <c r="D50" s="96">
        <v>0</v>
      </c>
      <c r="E50" s="94" t="str">
        <v>1F</v>
      </c>
      <c r="F50" s="68" t="str">
        <v/>
      </c>
      <c r="G50" s="68" t="str">
        <v/>
      </c>
      <c r="H50" s="37">
        <v>0</v>
      </c>
      <c r="I50" s="93" t="str">
        <v>枚</v>
      </c>
      <c r="J50" s="39" t="str">
        <v/>
      </c>
      <c r="K50" s="24" t="str">
        <v>現場</v>
      </c>
      <c r="L50" s="24">
        <v>0</v>
      </c>
      <c r="M50" s="23" t="str">
        <v>岡田電気産業</v>
      </c>
      <c r="N50" s="23">
        <v>93</v>
      </c>
    </row>
    <row r="51" spans="1:14" ht="21.95" customHeight="1" x14ac:dyDescent="0.7">
      <c r="A51" s="23" t="str">
        <v>界壁　石膏ﾎﾞｰﾄﾞ</v>
      </c>
      <c r="B51" s="24" t="str">
        <v>t9.5　3’×6’</v>
      </c>
      <c r="C51" s="24">
        <v>0</v>
      </c>
      <c r="D51" s="96">
        <v>0</v>
      </c>
      <c r="E51" s="94" t="str">
        <v>2F</v>
      </c>
      <c r="F51" s="68">
        <v>100</v>
      </c>
      <c r="G51" s="68" t="str">
        <v/>
      </c>
      <c r="H51" s="37">
        <v>100</v>
      </c>
      <c r="I51" s="93" t="str">
        <v>枚</v>
      </c>
      <c r="J51" s="39">
        <v>46170</v>
      </c>
      <c r="K51" s="24" t="str">
        <v>現場</v>
      </c>
      <c r="L51" s="24" t="str">
        <v>11：00頃 ｸﾚｰﾝ吊上</v>
      </c>
      <c r="M51" s="23" t="str">
        <v>岡田電気産業</v>
      </c>
      <c r="N51" s="23">
        <v>94</v>
      </c>
    </row>
    <row r="52" spans="1:14" ht="21.95" customHeight="1" x14ac:dyDescent="0.7">
      <c r="A52" s="23" t="str">
        <v>ケイカル板　無孔</v>
      </c>
      <c r="B52" s="24" t="str">
        <v>t6　3’×6’</v>
      </c>
      <c r="C52" s="24">
        <v>0</v>
      </c>
      <c r="D52" s="96">
        <v>0</v>
      </c>
      <c r="E52" s="94" t="str">
        <v>2F</v>
      </c>
      <c r="F52" s="68">
        <v>6</v>
      </c>
      <c r="G52" s="68" t="str">
        <v/>
      </c>
      <c r="H52" s="37">
        <v>0</v>
      </c>
      <c r="I52" s="93" t="str">
        <v>枚</v>
      </c>
      <c r="J52" s="39" t="str">
        <v/>
      </c>
      <c r="K52" s="24" t="str">
        <v>現場</v>
      </c>
      <c r="L52" s="24">
        <v>0</v>
      </c>
      <c r="M52" s="23" t="str">
        <v>岡田電気産業</v>
      </c>
      <c r="N52" s="23">
        <v>96</v>
      </c>
    </row>
    <row r="53" spans="1:14" ht="21.95" customHeight="1" x14ac:dyDescent="0.7">
      <c r="A53" s="23" t="str">
        <v>ケイカル板　有孔</v>
      </c>
      <c r="B53" s="24" t="str">
        <v>t6　3’×6’</v>
      </c>
      <c r="C53" s="24">
        <v>0</v>
      </c>
      <c r="D53" s="96">
        <v>0</v>
      </c>
      <c r="E53" s="94" t="str">
        <v>2F</v>
      </c>
      <c r="F53" s="68">
        <v>6.1</v>
      </c>
      <c r="G53" s="68" t="str">
        <v/>
      </c>
      <c r="H53" s="37">
        <v>0</v>
      </c>
      <c r="I53" s="93" t="str">
        <v>枚</v>
      </c>
      <c r="J53" s="39" t="str">
        <v/>
      </c>
      <c r="K53" s="24" t="str">
        <v>現場</v>
      </c>
      <c r="L53" s="24">
        <v>0</v>
      </c>
      <c r="M53" s="23" t="str">
        <v>岡田電気産業</v>
      </c>
      <c r="N53" s="23">
        <v>97</v>
      </c>
    </row>
    <row r="54" spans="1:14" ht="21.95" customHeight="1" x14ac:dyDescent="0.7">
      <c r="A54" s="23" t="str">
        <v>ケイカル板　無孔</v>
      </c>
      <c r="B54" s="24" t="str">
        <v>t6　3’×6’</v>
      </c>
      <c r="C54" s="24">
        <v>0</v>
      </c>
      <c r="D54" s="96">
        <v>0</v>
      </c>
      <c r="E54" s="94" t="str">
        <v>1F</v>
      </c>
      <c r="F54" s="68">
        <v>1.5</v>
      </c>
      <c r="G54" s="68" t="str">
        <v/>
      </c>
      <c r="H54" s="37">
        <v>0</v>
      </c>
      <c r="I54" s="93" t="str">
        <v>枚</v>
      </c>
      <c r="J54" s="39" t="str">
        <v/>
      </c>
      <c r="K54" s="24" t="str">
        <v>現場</v>
      </c>
      <c r="L54" s="24">
        <v>0</v>
      </c>
      <c r="M54" s="23" t="str">
        <v>岡田電気産業</v>
      </c>
      <c r="N54" s="23">
        <v>98</v>
      </c>
    </row>
    <row r="55" spans="1:14" ht="21.95" customHeight="1" x14ac:dyDescent="0.7">
      <c r="A55" s="23" t="str">
        <v>ケイカル板　有孔</v>
      </c>
      <c r="B55" s="24" t="str">
        <v>t6　3’×6’</v>
      </c>
      <c r="C55" s="24">
        <v>0</v>
      </c>
      <c r="D55" s="96">
        <v>0</v>
      </c>
      <c r="E55" s="94" t="str">
        <v>1F</v>
      </c>
      <c r="F55" s="68">
        <v>1.5</v>
      </c>
      <c r="G55" s="68" t="str">
        <v/>
      </c>
      <c r="H55" s="37">
        <v>0</v>
      </c>
      <c r="I55" s="93" t="str">
        <v>枚</v>
      </c>
      <c r="J55" s="39" t="str">
        <v/>
      </c>
      <c r="K55" s="24" t="str">
        <v>現場</v>
      </c>
      <c r="L55" s="24">
        <v>0</v>
      </c>
      <c r="M55" s="23" t="str">
        <v>岡田電気産業</v>
      </c>
      <c r="N55" s="23">
        <v>99</v>
      </c>
    </row>
    <row r="56" spans="1:14" ht="21.95" customHeight="1" x14ac:dyDescent="0.7">
      <c r="A56" s="23" t="str">
        <v>GW ｱｸﾘｱｳｰﾙ16kHG</v>
      </c>
      <c r="B56" s="24" t="str">
        <v>t105 L2,740  W395</v>
      </c>
      <c r="C56" s="24">
        <v>0</v>
      </c>
      <c r="D56" s="96" t="str">
        <v>8枚/本</v>
      </c>
      <c r="E56" s="94" t="str">
        <v>2F</v>
      </c>
      <c r="F56" s="68" t="str">
        <v>65枚</v>
      </c>
      <c r="G56" s="68" t="str">
        <v/>
      </c>
      <c r="H56" s="37">
        <v>8</v>
      </c>
      <c r="I56" s="93" t="str">
        <v>本</v>
      </c>
      <c r="J56" s="39" t="str">
        <v>6月中旬</v>
      </c>
      <c r="K56" s="24" t="str">
        <v>現場</v>
      </c>
      <c r="L56" s="24">
        <v>0</v>
      </c>
      <c r="M56" s="23" t="str">
        <v>岡田電気産業</v>
      </c>
      <c r="N56" s="23">
        <v>101</v>
      </c>
    </row>
    <row r="57" spans="1:14" ht="21.95" customHeight="1" x14ac:dyDescent="0.7">
      <c r="A57" s="23" t="str">
        <v>GW ｱｸﾘｱｳｰﾙ16kHG</v>
      </c>
      <c r="B57" s="24" t="str">
        <v>t105 L2,740  W430</v>
      </c>
      <c r="C57" s="24">
        <v>0</v>
      </c>
      <c r="D57" s="96" t="str">
        <v>8枚/本</v>
      </c>
      <c r="E57" s="94" t="str">
        <v>2F</v>
      </c>
      <c r="F57" s="68" t="str">
        <v>6枚</v>
      </c>
      <c r="G57" s="68" t="str">
        <v/>
      </c>
      <c r="H57" s="37">
        <v>1</v>
      </c>
      <c r="I57" s="93" t="str">
        <v>本</v>
      </c>
      <c r="J57" s="39" t="str">
        <v>6月中旬</v>
      </c>
      <c r="K57" s="24" t="str">
        <v>現場</v>
      </c>
      <c r="L57" s="24">
        <v>0</v>
      </c>
      <c r="M57" s="23" t="str">
        <v>岡田電気産業</v>
      </c>
      <c r="N57" s="23">
        <v>102</v>
      </c>
    </row>
    <row r="58" spans="1:14" ht="21.95" customHeight="1" x14ac:dyDescent="0.7">
      <c r="A58" s="23" t="str">
        <v>GW ｱｸﾘｱｳｰﾙ16kHG</v>
      </c>
      <c r="B58" s="24" t="str">
        <v>t105 L2,740  W395</v>
      </c>
      <c r="C58" s="24">
        <v>0</v>
      </c>
      <c r="D58" s="96" t="str">
        <v>8枚/本</v>
      </c>
      <c r="E58" s="94" t="str">
        <v>1F</v>
      </c>
      <c r="F58" s="68" t="str">
        <v>69枚</v>
      </c>
      <c r="G58" s="68" t="str">
        <v>2本+6</v>
      </c>
      <c r="H58" s="37">
        <v>8</v>
      </c>
      <c r="I58" s="93" t="str">
        <v>本</v>
      </c>
      <c r="J58" s="39" t="str">
        <v>6月中旬</v>
      </c>
      <c r="K58" s="24" t="str">
        <v>現場</v>
      </c>
      <c r="L58" s="24">
        <v>0</v>
      </c>
      <c r="M58" s="23" t="str">
        <v>岡田電気産業</v>
      </c>
      <c r="N58" s="23">
        <v>103</v>
      </c>
    </row>
    <row r="59" spans="1:14" ht="21.95" customHeight="1" x14ac:dyDescent="0.7">
      <c r="A59" s="23" t="str">
        <v>GW ｱｸﾘｱｳｰﾙ16kHG</v>
      </c>
      <c r="B59" s="24" t="str">
        <v>t105 L2,740  W430</v>
      </c>
      <c r="C59" s="24">
        <v>0</v>
      </c>
      <c r="D59" s="96" t="str">
        <v>8枚/本</v>
      </c>
      <c r="E59" s="94" t="str">
        <v>1F</v>
      </c>
      <c r="F59" s="68" t="str">
        <v>7枚</v>
      </c>
      <c r="G59" s="68" t="str">
        <v/>
      </c>
      <c r="H59" s="37">
        <v>1</v>
      </c>
      <c r="I59" s="93" t="str">
        <v>本</v>
      </c>
      <c r="J59" s="39" t="str">
        <v>6月中旬</v>
      </c>
      <c r="K59" s="24" t="str">
        <v>現場</v>
      </c>
      <c r="L59" s="24">
        <v>0</v>
      </c>
      <c r="M59" s="23" t="str">
        <v>岡田電気産業</v>
      </c>
      <c r="N59" s="23">
        <v>104</v>
      </c>
    </row>
    <row r="60" spans="1:14" ht="21.95" customHeight="1" x14ac:dyDescent="0.7">
      <c r="A60" s="23" t="str">
        <v>ﾀｲｶﾞｰｺｰﾅｰﾊﾟﾈﾙ</v>
      </c>
      <c r="B60" s="24" t="str">
        <v>2R　65×65×2,500</v>
      </c>
      <c r="C60" s="24">
        <v>0</v>
      </c>
      <c r="D60" s="96">
        <v>0</v>
      </c>
      <c r="E60" s="94" t="str">
        <v>2F</v>
      </c>
      <c r="F60" s="68">
        <v>8</v>
      </c>
      <c r="G60" s="68" t="str">
        <v/>
      </c>
      <c r="H60" s="37">
        <v>7</v>
      </c>
      <c r="I60" s="93" t="str">
        <v>本</v>
      </c>
      <c r="J60" s="39" t="str">
        <v/>
      </c>
      <c r="K60" s="24" t="str">
        <v>現場</v>
      </c>
      <c r="L60" s="24">
        <v>0</v>
      </c>
      <c r="M60" s="23" t="str">
        <v>岡田電気産業</v>
      </c>
      <c r="N60" s="23">
        <v>108</v>
      </c>
    </row>
    <row r="61" spans="1:14" ht="21.95" customHeight="1" x14ac:dyDescent="0.7">
      <c r="A61" s="23" t="str">
        <v>ﾀｲｶﾞｰｺｰﾅｰﾊﾟﾈﾙ</v>
      </c>
      <c r="B61" s="24" t="str">
        <v>2R　65×65×2,500</v>
      </c>
      <c r="C61" s="24">
        <v>0</v>
      </c>
      <c r="D61" s="96">
        <v>0</v>
      </c>
      <c r="E61" s="94" t="str">
        <v>1F</v>
      </c>
      <c r="F61" s="68">
        <v>17</v>
      </c>
      <c r="G61" s="68" t="str">
        <v/>
      </c>
      <c r="H61" s="37">
        <v>17</v>
      </c>
      <c r="I61" s="93" t="str">
        <v>本</v>
      </c>
      <c r="J61" s="39" t="str">
        <v/>
      </c>
      <c r="K61" s="24" t="str">
        <v>現場</v>
      </c>
      <c r="L61" s="24">
        <v>0</v>
      </c>
      <c r="M61" s="23" t="str">
        <v>岡田電気産業</v>
      </c>
      <c r="N61" s="23">
        <v>109</v>
      </c>
    </row>
    <row r="62" spans="1:14" ht="21.95" customHeight="1" x14ac:dyDescent="0.7">
      <c r="A62" s="23" t="str">
        <v>GW　ﾏｯﾄｴｰｽ10</v>
      </c>
      <c r="B62" s="24" t="str">
        <v>t100  430×2740</v>
      </c>
      <c r="C62" s="24" t="str">
        <v>10K</v>
      </c>
      <c r="D62" s="96" t="str">
        <v>14枚/本(5坪)</v>
      </c>
      <c r="E62" s="94">
        <v>0</v>
      </c>
      <c r="F62" s="68">
        <v>2.3199999999999998</v>
      </c>
      <c r="G62" s="68" t="str">
        <v>18枚</v>
      </c>
      <c r="H62" s="37">
        <v>3</v>
      </c>
      <c r="I62" s="93" t="str">
        <v>本</v>
      </c>
      <c r="J62" s="39" t="str">
        <v>6月中旬</v>
      </c>
      <c r="K62" s="24" t="str">
        <v>現場</v>
      </c>
      <c r="L62" s="24">
        <v>0</v>
      </c>
      <c r="M62" s="23" t="str">
        <v>岡田電気産業</v>
      </c>
      <c r="N62" s="23">
        <v>111</v>
      </c>
    </row>
    <row r="63" spans="1:14" ht="21.95" customHeight="1" x14ac:dyDescent="0.7">
      <c r="A63" s="23" t="str">
        <v>GW　ﾏｯﾄｴｰｽ10</v>
      </c>
      <c r="B63" s="24" t="str">
        <v>t100  430×2740</v>
      </c>
      <c r="C63" s="24" t="str">
        <v>10K</v>
      </c>
      <c r="D63" s="96" t="str">
        <v>14枚/本(5坪)</v>
      </c>
      <c r="E63" s="94" t="str">
        <v>2F</v>
      </c>
      <c r="F63" s="68">
        <v>9</v>
      </c>
      <c r="G63" s="68" t="str">
        <v/>
      </c>
      <c r="H63" s="37">
        <v>9</v>
      </c>
      <c r="I63" s="93" t="str">
        <v>本</v>
      </c>
      <c r="J63" s="39" t="str">
        <v>6月中旬</v>
      </c>
      <c r="K63" s="24" t="str">
        <v>現場</v>
      </c>
      <c r="L63" s="24">
        <v>0</v>
      </c>
      <c r="M63" s="23" t="str">
        <v>岡田電気産業</v>
      </c>
      <c r="N63" s="23">
        <v>114</v>
      </c>
    </row>
    <row r="64" spans="1:14" ht="21.95" customHeight="1" x14ac:dyDescent="0.7">
      <c r="A64" s="23" t="str">
        <v>GW　ﾏｯﾄｴｰｽHG24</v>
      </c>
      <c r="B64" s="24" t="str">
        <v>t50  430×1370</v>
      </c>
      <c r="C64" s="24" t="str">
        <v xml:space="preserve">24K   </v>
      </c>
      <c r="D64" s="96" t="str">
        <v>22枚/本(≒4坪)</v>
      </c>
      <c r="E64" s="94" t="str">
        <v>2F</v>
      </c>
      <c r="F64" s="68">
        <v>5.68</v>
      </c>
      <c r="G64" s="68" t="str">
        <v/>
      </c>
      <c r="H64" s="37">
        <v>6</v>
      </c>
      <c r="I64" s="93" t="str">
        <v>本</v>
      </c>
      <c r="J64" s="39" t="str">
        <v>6月中旬</v>
      </c>
      <c r="K64" s="24" t="str">
        <v>現場</v>
      </c>
      <c r="L64" s="24">
        <v>0</v>
      </c>
      <c r="M64" s="23" t="str">
        <v>岡田電気産業</v>
      </c>
      <c r="N64" s="23">
        <v>116</v>
      </c>
    </row>
    <row r="65" spans="1:14" ht="21.95" customHeight="1" x14ac:dyDescent="0.7">
      <c r="A65" s="23" t="str">
        <v>GW　ﾏｯﾄｴｰｽHG24</v>
      </c>
      <c r="B65" s="24" t="str">
        <v>t50  430×1370</v>
      </c>
      <c r="C65" s="24" t="str">
        <v xml:space="preserve">24K   </v>
      </c>
      <c r="D65" s="96" t="str">
        <v>22枚/本(≒4坪)</v>
      </c>
      <c r="E65" s="94" t="str">
        <v>1F</v>
      </c>
      <c r="F65" s="68">
        <v>1.1000000000000001</v>
      </c>
      <c r="G65" s="68" t="str">
        <v/>
      </c>
      <c r="H65" s="37">
        <v>1</v>
      </c>
      <c r="I65" s="93" t="str">
        <v>本</v>
      </c>
      <c r="J65" s="39" t="str">
        <v>6月中旬</v>
      </c>
      <c r="K65" s="24" t="str">
        <v>現場</v>
      </c>
      <c r="L65" s="24">
        <v>0</v>
      </c>
      <c r="M65" s="23" t="str">
        <v>岡田電気産業</v>
      </c>
      <c r="N65" s="23">
        <v>117</v>
      </c>
    </row>
    <row r="66" spans="1:14" ht="21.95" customHeight="1" x14ac:dyDescent="0.7">
      <c r="A66" s="23" t="str">
        <v/>
      </c>
      <c r="B66" s="24">
        <v>0</v>
      </c>
      <c r="C66" s="24">
        <v>0</v>
      </c>
      <c r="D66" s="96">
        <v>0</v>
      </c>
      <c r="E66" s="94">
        <v>0</v>
      </c>
      <c r="F66" s="68" t="str">
        <v/>
      </c>
      <c r="G66" s="68" t="str">
        <v/>
      </c>
      <c r="H66" s="37">
        <v>0</v>
      </c>
      <c r="I66" s="93" t="str">
        <v/>
      </c>
      <c r="J66" s="39" t="str">
        <v/>
      </c>
      <c r="K66" s="24">
        <v>0</v>
      </c>
      <c r="L66" s="24">
        <v>0</v>
      </c>
      <c r="M66" s="23">
        <v>0</v>
      </c>
      <c r="N66" s="23">
        <v>118</v>
      </c>
    </row>
    <row r="67" spans="1:14" ht="21.95" customHeight="1" x14ac:dyDescent="0.7">
      <c r="A67" s="23" t="str">
        <v>天井　石膏ﾎﾞｰﾄﾞ</v>
      </c>
      <c r="B67" s="24" t="str">
        <v>t9.5　3’×6’</v>
      </c>
      <c r="C67" s="24">
        <v>0</v>
      </c>
      <c r="D67" s="96">
        <v>0</v>
      </c>
      <c r="E67" s="94" t="str">
        <v>2F</v>
      </c>
      <c r="F67" s="68">
        <v>45</v>
      </c>
      <c r="G67" s="68" t="str">
        <v/>
      </c>
      <c r="H67" s="37">
        <v>0</v>
      </c>
      <c r="I67" s="93" t="str">
        <v>枚</v>
      </c>
      <c r="J67" s="39" t="str">
        <v/>
      </c>
      <c r="K67" s="24" t="str">
        <v>現場</v>
      </c>
      <c r="L67" s="24">
        <v>0</v>
      </c>
      <c r="M67" s="23" t="str">
        <v>岡田電気産業</v>
      </c>
      <c r="N67" s="23">
        <v>119</v>
      </c>
    </row>
    <row r="68" spans="1:14" ht="21.95" customHeight="1" x14ac:dyDescent="0.7">
      <c r="A68" s="23" t="str">
        <v>天井　石膏ﾎﾞｰﾄﾞ</v>
      </c>
      <c r="B68" s="24" t="str">
        <v>t9.5　3’×6’</v>
      </c>
      <c r="C68" s="24">
        <v>0</v>
      </c>
      <c r="D68" s="96">
        <v>0</v>
      </c>
      <c r="E68" s="94" t="str">
        <v>1F</v>
      </c>
      <c r="F68" s="68">
        <v>40</v>
      </c>
      <c r="G68" s="68" t="str">
        <v/>
      </c>
      <c r="H68" s="37">
        <v>0</v>
      </c>
      <c r="I68" s="93" t="str">
        <v>枚</v>
      </c>
      <c r="J68" s="39" t="str">
        <v/>
      </c>
      <c r="K68" s="24" t="str">
        <v>現場</v>
      </c>
      <c r="L68" s="24">
        <v>0</v>
      </c>
      <c r="M68" s="23" t="str">
        <v>岡田電気産業</v>
      </c>
      <c r="N68" s="23">
        <v>120</v>
      </c>
    </row>
    <row r="69" spans="1:14" ht="21.95" customHeight="1" x14ac:dyDescent="0.7">
      <c r="A69" s="23" t="str">
        <v/>
      </c>
      <c r="B69" s="24">
        <v>0</v>
      </c>
      <c r="C69" s="24">
        <v>0</v>
      </c>
      <c r="D69" s="96">
        <v>0</v>
      </c>
      <c r="E69" s="94">
        <v>0</v>
      </c>
      <c r="F69" s="68" t="str">
        <v/>
      </c>
      <c r="G69" s="68" t="str">
        <v/>
      </c>
      <c r="H69" s="37">
        <v>0</v>
      </c>
      <c r="I69" s="93" t="str">
        <v/>
      </c>
      <c r="J69" s="39" t="str">
        <v/>
      </c>
      <c r="K69" s="24">
        <v>0</v>
      </c>
      <c r="L69" s="24">
        <v>0</v>
      </c>
      <c r="M69" s="23">
        <v>0</v>
      </c>
      <c r="N69" s="23">
        <v>121</v>
      </c>
    </row>
    <row r="70" spans="1:14" ht="21.95" customHeight="1" x14ac:dyDescent="0.7">
      <c r="A70" s="23" t="str">
        <v>ネオマフォーム</v>
      </c>
      <c r="B70" s="24" t="str">
        <v>t45　3’×6’</v>
      </c>
      <c r="C70" s="24">
        <v>0</v>
      </c>
      <c r="D70" s="96" t="str">
        <v>8枚/ｹｰｽ</v>
      </c>
      <c r="E70" s="94">
        <v>0</v>
      </c>
      <c r="F70" s="68">
        <v>6</v>
      </c>
      <c r="G70" s="68">
        <v>12</v>
      </c>
      <c r="H70" s="37" t="str">
        <v>－</v>
      </c>
      <c r="I70" s="93" t="str">
        <v>枚</v>
      </c>
      <c r="J70" s="39" t="str">
        <v/>
      </c>
      <c r="K70" s="24">
        <v>0</v>
      </c>
      <c r="L70" s="24">
        <v>0</v>
      </c>
      <c r="M70" s="23" t="str">
        <v>岡田電気産業</v>
      </c>
      <c r="N70" s="23">
        <v>122</v>
      </c>
    </row>
    <row r="71" spans="1:14" ht="21.95" customHeight="1" x14ac:dyDescent="0.7">
      <c r="A71" s="23" t="str">
        <v>ﾊﾟﾅｿﾆｯｸ　内装建具</v>
      </c>
      <c r="B71" s="24" t="str">
        <v>敷居・床見切</v>
      </c>
      <c r="C71" s="24" t="str">
        <v>・入口枠</v>
      </c>
      <c r="D71" s="96">
        <v>0</v>
      </c>
      <c r="E71" s="94" t="str">
        <v>2F</v>
      </c>
      <c r="F71" s="68">
        <v>1</v>
      </c>
      <c r="G71" s="68" t="str">
        <v/>
      </c>
      <c r="H71" s="37">
        <v>1</v>
      </c>
      <c r="I71" s="93" t="str">
        <v>式</v>
      </c>
      <c r="J71" s="39" t="str">
        <v/>
      </c>
      <c r="K71" s="24" t="str">
        <v>現場</v>
      </c>
      <c r="L71" s="24">
        <v>0</v>
      </c>
      <c r="M71" s="23" t="str">
        <v>岡田電気産業</v>
      </c>
      <c r="N71" s="23">
        <v>126</v>
      </c>
    </row>
    <row r="72" spans="1:14" ht="21.95" customHeight="1" x14ac:dyDescent="0.7">
      <c r="A72" s="23" t="str">
        <v>ﾊﾟﾅｿﾆｯｸ　内装建具</v>
      </c>
      <c r="B72" s="24" t="str">
        <v>敷居・床見切</v>
      </c>
      <c r="C72" s="24" t="str">
        <v>・入口枠</v>
      </c>
      <c r="D72" s="96">
        <v>0</v>
      </c>
      <c r="E72" s="94" t="str">
        <v>1F</v>
      </c>
      <c r="F72" s="68">
        <v>1</v>
      </c>
      <c r="G72" s="68" t="str">
        <v/>
      </c>
      <c r="H72" s="37">
        <v>1</v>
      </c>
      <c r="I72" s="93" t="str">
        <v>式</v>
      </c>
      <c r="J72" s="39" t="str">
        <v/>
      </c>
      <c r="K72" s="24" t="str">
        <v>現場</v>
      </c>
      <c r="L72" s="24">
        <v>0</v>
      </c>
      <c r="M72" s="23" t="str">
        <v>岡田電気産業</v>
      </c>
      <c r="N72" s="23">
        <v>127</v>
      </c>
    </row>
    <row r="73" spans="1:14" ht="21.95" customHeight="1" x14ac:dyDescent="0.7">
      <c r="A73" s="23" t="str">
        <v>ﾊﾟﾅｿﾆｯｸ　内装建具</v>
      </c>
      <c r="B73" s="24" t="str">
        <v>建具扉</v>
      </c>
      <c r="C73" s="24">
        <v>0</v>
      </c>
      <c r="D73" s="96">
        <v>0</v>
      </c>
      <c r="E73" s="94" t="str">
        <v>2F</v>
      </c>
      <c r="F73" s="68">
        <v>1</v>
      </c>
      <c r="G73" s="68" t="str">
        <v/>
      </c>
      <c r="H73" s="37">
        <v>1</v>
      </c>
      <c r="I73" s="93" t="str">
        <v>式</v>
      </c>
      <c r="J73" s="39" t="str">
        <v/>
      </c>
      <c r="K73" s="24" t="str">
        <v>現場</v>
      </c>
      <c r="L73" s="24">
        <v>0</v>
      </c>
      <c r="M73" s="23" t="str">
        <v>岡田電気産業</v>
      </c>
      <c r="N73" s="23">
        <v>128</v>
      </c>
    </row>
    <row r="74" spans="1:14" ht="21.95" customHeight="1" x14ac:dyDescent="0.7">
      <c r="A74" s="23" t="str">
        <v>ﾊﾟﾅｿﾆｯｸ　内装建具</v>
      </c>
      <c r="B74" s="24" t="str">
        <v>建具扉</v>
      </c>
      <c r="C74" s="24">
        <v>0</v>
      </c>
      <c r="D74" s="96">
        <v>0</v>
      </c>
      <c r="E74" s="94" t="str">
        <v>1F</v>
      </c>
      <c r="F74" s="68">
        <v>1</v>
      </c>
      <c r="G74" s="68" t="str">
        <v/>
      </c>
      <c r="H74" s="37">
        <v>1</v>
      </c>
      <c r="I74" s="93" t="str">
        <v>式</v>
      </c>
      <c r="J74" s="39" t="str">
        <v/>
      </c>
      <c r="K74" s="24" t="str">
        <v>現場</v>
      </c>
      <c r="L74" s="24">
        <v>0</v>
      </c>
      <c r="M74" s="23" t="str">
        <v>岡田電気産業</v>
      </c>
      <c r="N74" s="23">
        <v>129</v>
      </c>
    </row>
    <row r="75" spans="1:14" ht="21.95" customHeight="1" x14ac:dyDescent="0.7">
      <c r="A75" s="23" t="str">
        <v>床コンビボード</v>
      </c>
      <c r="B75" s="24" t="str">
        <v>t9　3’×6’</v>
      </c>
      <c r="C75" s="24">
        <v>0</v>
      </c>
      <c r="D75" s="96" t="str">
        <v>6枚/梱</v>
      </c>
      <c r="E75" s="94" t="str">
        <v>2F</v>
      </c>
      <c r="F75" s="68" t="str">
        <v>43枚</v>
      </c>
      <c r="G75" s="68" t="str">
        <v>9.5枚</v>
      </c>
      <c r="H75" s="37">
        <v>6</v>
      </c>
      <c r="I75" s="93" t="str">
        <v>梱</v>
      </c>
      <c r="J75" s="39" t="str">
        <v/>
      </c>
      <c r="K75" s="24" t="str">
        <v>現場</v>
      </c>
      <c r="L75" s="24">
        <v>0</v>
      </c>
      <c r="M75" s="23" t="str">
        <v>岡田電気産業</v>
      </c>
      <c r="N75" s="23">
        <v>131</v>
      </c>
    </row>
    <row r="76" spans="1:14" ht="21.95" customHeight="1" x14ac:dyDescent="0.7">
      <c r="A76" s="23" t="str">
        <v xml:space="preserve">ﾃｯｸｽﾌﾛｱｰ　Juri   </v>
      </c>
      <c r="B76" s="24" t="str">
        <v>t12×303×1818</v>
      </c>
      <c r="C76" s="24" t="str">
        <v>ﾐﾆﾏﾙﾁｪﾘｰ</v>
      </c>
      <c r="D76" s="96" t="str">
        <v>JR04</v>
      </c>
      <c r="E76" s="94" t="str">
        <v>2F</v>
      </c>
      <c r="F76" s="68">
        <v>21</v>
      </c>
      <c r="G76" s="68" t="str">
        <v>4枚</v>
      </c>
      <c r="H76" s="37">
        <v>21</v>
      </c>
      <c r="I76" s="93" t="str">
        <v>坪</v>
      </c>
      <c r="J76" s="39" t="str">
        <v/>
      </c>
      <c r="K76" s="24" t="str">
        <v>現場</v>
      </c>
      <c r="L76" s="24">
        <v>0</v>
      </c>
      <c r="M76" s="23" t="str">
        <v>岡田電気産業</v>
      </c>
      <c r="N76" s="23">
        <v>132</v>
      </c>
    </row>
    <row r="77" spans="1:14" ht="21.95" customHeight="1" x14ac:dyDescent="0.7">
      <c r="A77" s="23" t="str">
        <v xml:space="preserve">ﾃｯｸｽﾌﾛｱｰ　Juri   </v>
      </c>
      <c r="B77" s="24" t="str">
        <v>t12×303×1818</v>
      </c>
      <c r="C77" s="24" t="str">
        <v>ﾐﾆﾏﾙﾁｪﾘｰ</v>
      </c>
      <c r="D77" s="96" t="str">
        <v>JR04</v>
      </c>
      <c r="E77" s="94" t="str">
        <v>1F</v>
      </c>
      <c r="F77" s="68">
        <v>19</v>
      </c>
      <c r="G77" s="68" t="str">
        <v>傷2枚</v>
      </c>
      <c r="H77" s="37">
        <v>19</v>
      </c>
      <c r="I77" s="93" t="str">
        <v>坪</v>
      </c>
      <c r="J77" s="39" t="str">
        <v/>
      </c>
      <c r="K77" s="24" t="str">
        <v>現場</v>
      </c>
      <c r="L77" s="24">
        <v>0</v>
      </c>
      <c r="M77" s="23" t="str">
        <v>岡田電気産業</v>
      </c>
      <c r="N77" s="23">
        <v>133</v>
      </c>
    </row>
    <row r="78" spans="1:14" ht="21.95" customHeight="1" x14ac:dyDescent="0.7">
      <c r="A78" s="23" t="str">
        <v>ﾊﾟﾅｿﾆｯｸ　単体框　9尺</v>
      </c>
      <c r="B78" s="24" t="str">
        <v>90×120×2950</v>
      </c>
      <c r="C78" s="24">
        <v>0</v>
      </c>
      <c r="D78" s="96">
        <v>0</v>
      </c>
      <c r="E78" s="94">
        <v>0</v>
      </c>
      <c r="F78" s="68">
        <v>1</v>
      </c>
      <c r="G78" s="68" t="str">
        <v/>
      </c>
      <c r="H78" s="37">
        <v>1</v>
      </c>
      <c r="I78" s="93" t="str">
        <v>本</v>
      </c>
      <c r="J78" s="39" t="str">
        <v/>
      </c>
      <c r="K78" s="24" t="str">
        <v>現場</v>
      </c>
      <c r="L78" s="24">
        <v>0</v>
      </c>
      <c r="M78" s="23" t="str">
        <v>岡田電気産業</v>
      </c>
      <c r="N78" s="23">
        <v>139</v>
      </c>
    </row>
    <row r="79" spans="1:14" ht="21.95" customHeight="1" x14ac:dyDescent="0.7">
      <c r="A79" s="23" t="str">
        <v>ﾊﾟﾅｿﾆｯｸ　付け框　9尺</v>
      </c>
      <c r="B79" s="24" t="str">
        <v>29×120×2950</v>
      </c>
      <c r="C79" s="24">
        <v>0</v>
      </c>
      <c r="D79" s="96">
        <v>0</v>
      </c>
      <c r="E79" s="94">
        <v>0</v>
      </c>
      <c r="F79" s="68">
        <v>2</v>
      </c>
      <c r="G79" s="68" t="str">
        <v/>
      </c>
      <c r="H79" s="37">
        <v>2</v>
      </c>
      <c r="I79" s="93" t="str">
        <v>本</v>
      </c>
      <c r="J79" s="39" t="str">
        <v/>
      </c>
      <c r="K79" s="24" t="str">
        <v>現場</v>
      </c>
      <c r="L79" s="24">
        <v>0</v>
      </c>
      <c r="M79" s="23" t="str">
        <v>岡田電気産業</v>
      </c>
      <c r="N79" s="23">
        <v>141</v>
      </c>
    </row>
    <row r="80" spans="1:14" ht="21.95" customHeight="1" x14ac:dyDescent="0.7">
      <c r="A80" s="23" t="str">
        <v>ﾊﾟﾅｿﾆｯｸ　付け框　6尺</v>
      </c>
      <c r="B80" s="24" t="str">
        <v>29×120×1950</v>
      </c>
      <c r="C80" s="24">
        <v>0</v>
      </c>
      <c r="D80" s="96">
        <v>0</v>
      </c>
      <c r="E80" s="94">
        <v>0</v>
      </c>
      <c r="F80" s="68">
        <v>1</v>
      </c>
      <c r="G80" s="68" t="str">
        <v/>
      </c>
      <c r="H80" s="37">
        <v>1</v>
      </c>
      <c r="I80" s="93" t="str">
        <v>本</v>
      </c>
      <c r="J80" s="39" t="str">
        <v/>
      </c>
      <c r="K80" s="24" t="str">
        <v>現場</v>
      </c>
      <c r="L80" s="24">
        <v>0</v>
      </c>
      <c r="M80" s="23" t="str">
        <v>岡田電気産業</v>
      </c>
      <c r="N80" s="23">
        <v>142</v>
      </c>
    </row>
    <row r="81" spans="1:14" ht="21.95" customHeight="1" x14ac:dyDescent="0.7">
      <c r="A81" s="23" t="str">
        <v>ﾍﾞﾘﾃｨｽﾌﾛｱ-　石目ｻﾆﾀﾘｰ</v>
      </c>
      <c r="B81" s="24" t="str">
        <v>KEDV13 STCS</v>
      </c>
      <c r="C81" s="24" t="str">
        <v>3枚/ｹｰｽ</v>
      </c>
      <c r="D81" s="96" t="str">
        <v>ﾍﾟｰﾙｸﾞﾚｰﾗｲﾑ柄</v>
      </c>
      <c r="E81" s="94" t="str">
        <v>2F</v>
      </c>
      <c r="F81" s="68" t="str">
        <v>3枚</v>
      </c>
      <c r="G81" s="68" t="str">
        <v/>
      </c>
      <c r="H81" s="37">
        <v>1</v>
      </c>
      <c r="I81" s="93" t="str">
        <v>ｹｰｽ</v>
      </c>
      <c r="J81" s="39" t="str">
        <v/>
      </c>
      <c r="K81" s="24" t="str">
        <v>現場</v>
      </c>
      <c r="L81" s="24">
        <v>0</v>
      </c>
      <c r="M81" s="23" t="str">
        <v>岡田電気産業</v>
      </c>
      <c r="N81" s="23">
        <v>144</v>
      </c>
    </row>
    <row r="82" spans="1:14" ht="21.95" customHeight="1" x14ac:dyDescent="0.7">
      <c r="A82" s="23" t="str">
        <v>ﾍﾞﾘﾃｨｽﾌﾛｱ-　石目ｻﾆﾀﾘｰ</v>
      </c>
      <c r="B82" s="24" t="str">
        <v>KEDV13 STLS</v>
      </c>
      <c r="C82" s="24" t="str">
        <v>3枚/ｹｰｽ</v>
      </c>
      <c r="D82" s="96" t="str">
        <v>ﾍﾟｰﾙｸﾞﾚｰﾗｲﾑ柄</v>
      </c>
      <c r="E82" s="94" t="str">
        <v>1F</v>
      </c>
      <c r="F82" s="68" t="str">
        <v>7枚</v>
      </c>
      <c r="G82" s="68" t="str">
        <v/>
      </c>
      <c r="H82" s="37">
        <v>3</v>
      </c>
      <c r="I82" s="93" t="str">
        <v>ｹｰｽ</v>
      </c>
      <c r="J82" s="39" t="str">
        <v/>
      </c>
      <c r="K82" s="24" t="str">
        <v>現場</v>
      </c>
      <c r="L82" s="24">
        <v>0</v>
      </c>
      <c r="M82" s="23" t="str">
        <v>岡田電気産業</v>
      </c>
      <c r="N82" s="23">
        <v>145</v>
      </c>
    </row>
    <row r="83" spans="1:14" ht="21.95" customHeight="1" x14ac:dyDescent="0.7">
      <c r="A83" s="23" t="str">
        <v>ラワンベニヤ　5.5ｍｍ</v>
      </c>
      <c r="B83" s="24" t="str">
        <v>t5.5　3’×6’</v>
      </c>
      <c r="C83" s="24">
        <v>0</v>
      </c>
      <c r="D83" s="96">
        <v>0</v>
      </c>
      <c r="E83" s="94">
        <v>0</v>
      </c>
      <c r="F83" s="68" t="str">
        <v/>
      </c>
      <c r="G83" s="68" t="str">
        <v/>
      </c>
      <c r="H83" s="37">
        <v>0</v>
      </c>
      <c r="I83" s="93" t="str">
        <v>枚</v>
      </c>
      <c r="J83" s="39" t="str">
        <v/>
      </c>
      <c r="K83" s="24" t="str">
        <v>作業場</v>
      </c>
      <c r="L83" s="24">
        <v>0</v>
      </c>
      <c r="M83" s="23" t="str">
        <v>岡田電気産業</v>
      </c>
      <c r="N83" s="23">
        <v>150</v>
      </c>
    </row>
    <row r="84" spans="1:14" ht="21.95" customHeight="1" x14ac:dyDescent="0.7">
      <c r="A84" s="23" t="str">
        <v>ラワンベニヤ　4ｍｍ</v>
      </c>
      <c r="B84" s="24" t="str">
        <v>t4　3’×6’</v>
      </c>
      <c r="C84" s="24">
        <v>0</v>
      </c>
      <c r="D84" s="96">
        <v>0</v>
      </c>
      <c r="E84" s="94">
        <v>0</v>
      </c>
      <c r="F84" s="68" t="str">
        <v/>
      </c>
      <c r="G84" s="68" t="str">
        <v/>
      </c>
      <c r="H84" s="37">
        <v>0</v>
      </c>
      <c r="I84" s="93" t="str">
        <v>枚</v>
      </c>
      <c r="J84" s="39" t="str">
        <v/>
      </c>
      <c r="K84" s="24" t="str">
        <v>作業場</v>
      </c>
      <c r="L84" s="24">
        <v>0</v>
      </c>
      <c r="M84" s="23" t="str">
        <v>岡田電気産業</v>
      </c>
      <c r="N84" s="23">
        <v>151</v>
      </c>
    </row>
    <row r="85" spans="1:14" ht="21.95" customHeight="1" x14ac:dyDescent="0.7">
      <c r="A85" s="23" t="str">
        <v>樹脂枠　三方枠L字ﾀｲﾌﾟ</v>
      </c>
      <c r="B85" s="24" t="str">
        <v>間口800×W174</v>
      </c>
      <c r="C85" s="24" t="str">
        <v>SP-8003</v>
      </c>
      <c r="D85" s="96" t="str">
        <v>ｳｯﾄﾞﾎﾜｲﾄ</v>
      </c>
      <c r="E85" s="94">
        <v>0</v>
      </c>
      <c r="F85" s="68">
        <v>1</v>
      </c>
      <c r="G85" s="68" t="str">
        <v/>
      </c>
      <c r="H85" s="37">
        <v>1</v>
      </c>
      <c r="I85" s="93" t="str">
        <v>ｾｯﾄ</v>
      </c>
      <c r="J85" s="39" t="str">
        <v/>
      </c>
      <c r="K85" s="24" t="str">
        <v>現場</v>
      </c>
      <c r="L85" s="24">
        <v>0</v>
      </c>
      <c r="M85" s="23" t="str">
        <v>岡田電気産業</v>
      </c>
      <c r="N85" s="23">
        <v>155</v>
      </c>
    </row>
    <row r="86" spans="1:14" ht="21.95" customHeight="1" x14ac:dyDescent="0.7">
      <c r="A86" s="23" t="str">
        <v>階段プレカット・笠木</v>
      </c>
      <c r="B86" s="24" t="str">
        <v>パラウッド集成材</v>
      </c>
      <c r="C86" s="24">
        <v>0</v>
      </c>
      <c r="D86" s="96">
        <v>0</v>
      </c>
      <c r="E86" s="94">
        <v>0</v>
      </c>
      <c r="F86" s="68">
        <v>1</v>
      </c>
      <c r="G86" s="68" t="str">
        <v/>
      </c>
      <c r="H86" s="37">
        <v>1</v>
      </c>
      <c r="I86" s="93" t="str">
        <v>式</v>
      </c>
      <c r="J86" s="39" t="str">
        <v/>
      </c>
      <c r="K86" s="24" t="str">
        <v>現場</v>
      </c>
      <c r="L86" s="24">
        <v>0</v>
      </c>
      <c r="M86" s="23" t="str">
        <v>大村商店</v>
      </c>
      <c r="N86" s="23">
        <v>159</v>
      </c>
    </row>
    <row r="87" spans="1:14" ht="21.95" customHeight="1" x14ac:dyDescent="0.7">
      <c r="A87" s="23" t="str">
        <v>タモ集成手摺</v>
      </c>
      <c r="B87" s="24" t="str">
        <v>φ35×L4,000</v>
      </c>
      <c r="C87" s="24">
        <v>0</v>
      </c>
      <c r="D87" s="96">
        <v>0</v>
      </c>
      <c r="E87" s="94">
        <v>0</v>
      </c>
      <c r="F87" s="68">
        <v>2</v>
      </c>
      <c r="G87" s="68">
        <v>5</v>
      </c>
      <c r="H87" s="37" t="str">
        <v>－</v>
      </c>
      <c r="I87" s="93" t="str">
        <v>本</v>
      </c>
      <c r="J87" s="39" t="str">
        <v/>
      </c>
      <c r="K87" s="24" t="str">
        <v>作業場</v>
      </c>
      <c r="L87" s="24">
        <v>0</v>
      </c>
      <c r="M87" s="23" t="str">
        <v>大村商店</v>
      </c>
      <c r="N87" s="23">
        <v>160</v>
      </c>
    </row>
    <row r="88" spans="1:14" ht="21.95" customHeight="1" x14ac:dyDescent="0.7">
      <c r="A88" s="23" t="str">
        <v>ﾊﾟﾅｿﾆｯｸ　廻縁4型　</v>
      </c>
      <c r="B88" s="24" t="str">
        <v>t7×H30×L3,950</v>
      </c>
      <c r="C88" s="24" t="str">
        <v>12本/梱</v>
      </c>
      <c r="D88" s="96" t="str">
        <v>ﾎﾜｲﾄｱｯｼｭ柄（GY）</v>
      </c>
      <c r="E88" s="94" t="str">
        <v>2F</v>
      </c>
      <c r="F88" s="68" t="str">
        <v>29.3本</v>
      </c>
      <c r="G88" s="68" t="str">
        <v/>
      </c>
      <c r="H88" s="37">
        <v>0</v>
      </c>
      <c r="I88" s="93" t="str">
        <v>梱</v>
      </c>
      <c r="J88" s="39" t="str">
        <v/>
      </c>
      <c r="K88" s="24" t="str">
        <v>現場</v>
      </c>
      <c r="L88" s="24">
        <v>0</v>
      </c>
      <c r="M88" s="23" t="str">
        <v>岡田電気産業</v>
      </c>
      <c r="N88" s="23">
        <v>163</v>
      </c>
    </row>
    <row r="89" spans="1:14" ht="21.95" customHeight="1" x14ac:dyDescent="0.7">
      <c r="A89" s="23" t="str">
        <v>ﾊﾟﾅｿﾆｯｸ　廻縁4型</v>
      </c>
      <c r="B89" s="24" t="str">
        <v>t7×H30×L3,950</v>
      </c>
      <c r="C89" s="24" t="str">
        <v>12本/梱</v>
      </c>
      <c r="D89" s="96" t="str">
        <v>ﾎﾜｲﾄｱｯｼｭ柄（GY）</v>
      </c>
      <c r="E89" s="94" t="str">
        <v>1F</v>
      </c>
      <c r="F89" s="68" t="str">
        <v>26.3本</v>
      </c>
      <c r="G89" s="68" t="str">
        <v/>
      </c>
      <c r="H89" s="37">
        <v>0</v>
      </c>
      <c r="I89" s="93" t="str">
        <v>梱</v>
      </c>
      <c r="J89" s="39" t="str">
        <v/>
      </c>
      <c r="K89" s="24" t="str">
        <v>現場</v>
      </c>
      <c r="L89" s="24">
        <v>0</v>
      </c>
      <c r="M89" s="23" t="str">
        <v>岡田電気産業</v>
      </c>
      <c r="N89" s="23">
        <v>164</v>
      </c>
    </row>
    <row r="90" spans="1:14" ht="21.95" customHeight="1" x14ac:dyDescent="0.7">
      <c r="A90" s="23" t="str">
        <v>ﾊﾟﾅｿﾆｯｸ　幅木5型</v>
      </c>
      <c r="B90" s="24" t="str">
        <v>t9×H51×L3,950</v>
      </c>
      <c r="C90" s="24" t="str">
        <v>12本/梱</v>
      </c>
      <c r="D90" s="96" t="str">
        <v>ﾁｪﾘｰ柄（CY）</v>
      </c>
      <c r="E90" s="94" t="str">
        <v>2F</v>
      </c>
      <c r="F90" s="68" t="str">
        <v>27本</v>
      </c>
      <c r="G90" s="68" t="str">
        <v>3本？</v>
      </c>
      <c r="H90" s="37">
        <v>0</v>
      </c>
      <c r="I90" s="93" t="str">
        <v>梱</v>
      </c>
      <c r="J90" s="39" t="str">
        <v/>
      </c>
      <c r="K90" s="24" t="str">
        <v>現場</v>
      </c>
      <c r="L90" s="24">
        <v>0</v>
      </c>
      <c r="M90" s="23" t="str">
        <v>岡田電気産業</v>
      </c>
      <c r="N90" s="23">
        <v>165</v>
      </c>
    </row>
    <row r="91" spans="1:14" ht="21.95" customHeight="1" x14ac:dyDescent="0.7">
      <c r="A91" s="23" t="str">
        <v>ﾊﾟﾅｿﾆｯｸ　幅木5型　</v>
      </c>
      <c r="B91" s="24" t="str">
        <v>t9×H51×L3,950</v>
      </c>
      <c r="C91" s="24" t="str">
        <v>12本/梱</v>
      </c>
      <c r="D91" s="96" t="str">
        <v>ﾁｪﾘｰ柄（CY）</v>
      </c>
      <c r="E91" s="94" t="str">
        <v>1F</v>
      </c>
      <c r="F91" s="68" t="str">
        <v>24本</v>
      </c>
      <c r="G91" s="68" t="str">
        <v/>
      </c>
      <c r="H91" s="37">
        <v>0</v>
      </c>
      <c r="I91" s="93" t="str">
        <v>梱</v>
      </c>
      <c r="J91" s="39" t="str">
        <v/>
      </c>
      <c r="K91" s="24" t="str">
        <v>現場</v>
      </c>
      <c r="L91" s="24">
        <v>0</v>
      </c>
      <c r="M91" s="23" t="str">
        <v>岡田電気産業</v>
      </c>
      <c r="N91" s="23">
        <v>166</v>
      </c>
    </row>
    <row r="92" spans="1:14" ht="21.95" customHeight="1" x14ac:dyDescent="0.7">
      <c r="A92" s="23" t="str">
        <v>ｱｲｶ　キッチンパネル</v>
      </c>
      <c r="B92" s="24" t="str">
        <v>t3㎜　935×2,455</v>
      </c>
      <c r="C92" s="24" t="str">
        <v>無地5072</v>
      </c>
      <c r="D92" s="96" t="str">
        <v>ﾒﾗﾐﾝ不燃化粧板</v>
      </c>
      <c r="E92" s="94">
        <v>0</v>
      </c>
      <c r="F92" s="68">
        <v>1</v>
      </c>
      <c r="G92" s="68" t="str">
        <v/>
      </c>
      <c r="H92" s="37">
        <v>0</v>
      </c>
      <c r="I92" s="93" t="str">
        <v>枚</v>
      </c>
      <c r="J92" s="39" t="str">
        <v/>
      </c>
      <c r="K92" s="24" t="str">
        <v>現場</v>
      </c>
      <c r="L92" s="24">
        <v>0</v>
      </c>
      <c r="M92" s="23" t="str">
        <v>岡田電気産業</v>
      </c>
      <c r="N92" s="23">
        <v>169</v>
      </c>
    </row>
    <row r="93" spans="1:14" ht="21.95" customHeight="1" x14ac:dyDescent="0.7">
      <c r="A93" s="23" t="str">
        <v>ｱｲｶ　アルミジョイナー</v>
      </c>
      <c r="B93" s="24" t="str">
        <v>見切り用(コの字)　</v>
      </c>
      <c r="C93" s="24" t="str">
        <v>L=3,075mm</v>
      </c>
      <c r="D93" s="96" t="str">
        <v>ホワイト</v>
      </c>
      <c r="E93" s="94">
        <v>0</v>
      </c>
      <c r="F93" s="68">
        <v>1</v>
      </c>
      <c r="G93" s="68" t="str">
        <v/>
      </c>
      <c r="H93" s="37">
        <v>0</v>
      </c>
      <c r="I93" s="93" t="str">
        <v>本</v>
      </c>
      <c r="J93" s="39" t="str">
        <v/>
      </c>
      <c r="K93" s="24" t="str">
        <v>現場</v>
      </c>
      <c r="L93" s="24">
        <v>0</v>
      </c>
      <c r="M93" s="23" t="str">
        <v>岡田電気産業</v>
      </c>
      <c r="N93" s="23">
        <v>170</v>
      </c>
    </row>
    <row r="94" spans="1:14" ht="21.95" customHeight="1" x14ac:dyDescent="0.7">
      <c r="A94" s="23" t="str">
        <v>KP用　両面テープ</v>
      </c>
      <c r="B94" s="24">
        <v>0</v>
      </c>
      <c r="C94" s="24">
        <v>0</v>
      </c>
      <c r="D94" s="96">
        <v>0</v>
      </c>
      <c r="E94" s="94">
        <v>0</v>
      </c>
      <c r="F94" s="68">
        <v>1</v>
      </c>
      <c r="G94" s="68">
        <v>26</v>
      </c>
      <c r="H94" s="37" t="str">
        <v>－</v>
      </c>
      <c r="I94" s="93" t="str">
        <v>個</v>
      </c>
      <c r="J94" s="39" t="str">
        <v/>
      </c>
      <c r="K94" s="24">
        <v>0</v>
      </c>
      <c r="L94" s="24">
        <v>0</v>
      </c>
      <c r="M94" s="23" t="str">
        <v>三浦金物商会</v>
      </c>
      <c r="N94" s="23">
        <v>172</v>
      </c>
    </row>
    <row r="95" spans="1:14" ht="21.95" customHeight="1" x14ac:dyDescent="0.7">
      <c r="A95" s="23" t="str">
        <v>ﾎﾞﾝﾄﾞ　ｷｯﾁﾝﾊﾟﾈﾙ用</v>
      </c>
      <c r="B95" s="24">
        <v>0</v>
      </c>
      <c r="C95" s="24">
        <v>0</v>
      </c>
      <c r="D95" s="96">
        <v>0</v>
      </c>
      <c r="E95" s="94">
        <v>0</v>
      </c>
      <c r="F95" s="68">
        <v>1</v>
      </c>
      <c r="G95" s="68">
        <v>5</v>
      </c>
      <c r="H95" s="37" t="str">
        <v>－</v>
      </c>
      <c r="I95" s="93" t="str">
        <v>本</v>
      </c>
      <c r="J95" s="39" t="str">
        <v/>
      </c>
      <c r="K95" s="24">
        <v>0</v>
      </c>
      <c r="L95" s="24">
        <v>0</v>
      </c>
      <c r="M95" s="23" t="str">
        <v>三浦金物商会</v>
      </c>
      <c r="N95" s="23">
        <v>173</v>
      </c>
    </row>
    <row r="96" spans="1:14" ht="21.95" customHeight="1" x14ac:dyDescent="0.7">
      <c r="A96" s="23" t="str">
        <v>マスキングテープ</v>
      </c>
      <c r="B96" s="24" t="str">
        <v>18㎜</v>
      </c>
      <c r="C96" s="24">
        <v>0</v>
      </c>
      <c r="D96" s="96">
        <v>0</v>
      </c>
      <c r="E96" s="94">
        <v>0</v>
      </c>
      <c r="F96" s="68">
        <v>1</v>
      </c>
      <c r="G96" s="68" t="str">
        <v/>
      </c>
      <c r="H96" s="37">
        <v>1</v>
      </c>
      <c r="I96" s="93" t="str">
        <v>本</v>
      </c>
      <c r="J96" s="39" t="str">
        <v/>
      </c>
      <c r="K96" s="24">
        <v>0</v>
      </c>
      <c r="L96" s="24">
        <v>0</v>
      </c>
      <c r="M96" s="23" t="str">
        <v>三浦金物商会</v>
      </c>
      <c r="N96" s="23">
        <v>174</v>
      </c>
    </row>
    <row r="97" spans="1:14" ht="21.95" customHeight="1" x14ac:dyDescent="0.7">
      <c r="A97" s="23" t="str">
        <v>ﾎﾞﾝﾄﾞ　ｼﾘｺﾝｺｰｸ</v>
      </c>
      <c r="B97" s="24" t="str">
        <v>防カビ剤入り</v>
      </c>
      <c r="C97" s="24" t="str">
        <v>ホワイト</v>
      </c>
      <c r="D97" s="96">
        <v>0</v>
      </c>
      <c r="E97" s="94">
        <v>0</v>
      </c>
      <c r="F97" s="68">
        <v>1</v>
      </c>
      <c r="G97" s="68" t="str">
        <v/>
      </c>
      <c r="H97" s="37">
        <v>0</v>
      </c>
      <c r="I97" s="93" t="str">
        <v>本</v>
      </c>
      <c r="J97" s="39" t="str">
        <v/>
      </c>
      <c r="K97" s="24">
        <v>0</v>
      </c>
      <c r="L97" s="24">
        <v>0</v>
      </c>
      <c r="M97" s="23" t="str">
        <v>三浦金物商会</v>
      </c>
      <c r="N97" s="23">
        <v>175</v>
      </c>
    </row>
    <row r="98" spans="1:14" ht="21.95" customHeight="1" x14ac:dyDescent="0.7">
      <c r="A98" s="23" t="str">
        <v>アルミテープ</v>
      </c>
      <c r="B98" s="24" t="str">
        <v>50㎜幅</v>
      </c>
      <c r="C98" s="24">
        <v>0</v>
      </c>
      <c r="D98" s="96">
        <v>0</v>
      </c>
      <c r="E98" s="94">
        <v>0</v>
      </c>
      <c r="F98" s="68">
        <v>1</v>
      </c>
      <c r="G98" s="68" t="str">
        <v/>
      </c>
      <c r="H98" s="37">
        <v>0</v>
      </c>
      <c r="I98" s="93" t="str">
        <v>個</v>
      </c>
      <c r="J98" s="39" t="str">
        <v/>
      </c>
      <c r="K98" s="24">
        <v>0</v>
      </c>
      <c r="L98" s="24">
        <v>0</v>
      </c>
      <c r="M98" s="23" t="str">
        <v>三浦金物商会</v>
      </c>
      <c r="N98" s="23">
        <v>176</v>
      </c>
    </row>
    <row r="99" spans="1:14" ht="21.95" customHeight="1" x14ac:dyDescent="0.7">
      <c r="A99" s="23" t="str">
        <v xml:space="preserve">ニチハ </v>
      </c>
      <c r="B99" s="24" t="str">
        <v>ﾓｴﾝｴｸｾﾗｰﾄﾞ16V</v>
      </c>
      <c r="C99" s="24" t="str">
        <v>Vｼﾘｰｽﾞ</v>
      </c>
      <c r="D99" s="96" t="str">
        <v>金具止め</v>
      </c>
      <c r="E99" s="94">
        <v>0</v>
      </c>
      <c r="F99" s="68" t="str">
        <v/>
      </c>
      <c r="G99" s="68" t="str">
        <v/>
      </c>
      <c r="H99" s="37">
        <v>0</v>
      </c>
      <c r="I99" s="93" t="str">
        <v/>
      </c>
      <c r="J99" s="39" t="str">
        <v>6月中旬</v>
      </c>
      <c r="K99" s="24" t="str">
        <v>現場</v>
      </c>
      <c r="L99" s="24">
        <v>0</v>
      </c>
      <c r="M99" s="23" t="str">
        <v>岡田電気産業</v>
      </c>
      <c r="N99" s="23">
        <v>183</v>
      </c>
    </row>
    <row r="100" spans="1:14" ht="21.95" customHeight="1" x14ac:dyDescent="0.7">
      <c r="A100" s="23" t="str">
        <v>キアンカV　（本体）</v>
      </c>
      <c r="B100" s="24" t="str">
        <v>EFA5653</v>
      </c>
      <c r="C100" s="24">
        <v>0</v>
      </c>
      <c r="D100" s="96" t="str">
        <v>ｱｲﾘｵMGﾌﾞﾗｳﾝ</v>
      </c>
      <c r="E100" s="94">
        <v>0</v>
      </c>
      <c r="F100" s="68">
        <v>156</v>
      </c>
      <c r="G100" s="68" t="str">
        <v/>
      </c>
      <c r="H100" s="37">
        <v>156</v>
      </c>
      <c r="I100" s="93" t="str">
        <v>枚</v>
      </c>
      <c r="J100" s="39" t="str">
        <v/>
      </c>
      <c r="K100" s="24" t="str">
        <v>現場</v>
      </c>
      <c r="L100" s="24">
        <v>0</v>
      </c>
      <c r="M100" s="23" t="str">
        <v>岡田電気産業</v>
      </c>
      <c r="N100" s="23">
        <v>184</v>
      </c>
    </row>
    <row r="101" spans="1:14" ht="21.95" customHeight="1" x14ac:dyDescent="0.7">
      <c r="A101" s="23" t="str">
        <v>長尺出隅</v>
      </c>
      <c r="B101" s="24" t="str">
        <v>16×80×80×3030</v>
      </c>
      <c r="C101" s="24">
        <v>0</v>
      </c>
      <c r="D101" s="96">
        <v>0</v>
      </c>
      <c r="E101" s="94">
        <v>0</v>
      </c>
      <c r="F101" s="68">
        <v>15</v>
      </c>
      <c r="G101" s="68" t="str">
        <v/>
      </c>
      <c r="H101" s="37">
        <v>15</v>
      </c>
      <c r="I101" s="93" t="str">
        <v>本</v>
      </c>
      <c r="J101" s="39" t="str">
        <v/>
      </c>
      <c r="K101" s="24" t="str">
        <v>現場</v>
      </c>
      <c r="L101" s="24">
        <v>0</v>
      </c>
      <c r="M101" s="23" t="str">
        <v>岡田電気産業</v>
      </c>
      <c r="N101" s="23">
        <v>186</v>
      </c>
    </row>
    <row r="102" spans="1:14" ht="21.95" customHeight="1" x14ac:dyDescent="0.7">
      <c r="A102" s="23" t="str">
        <v>モエン用カラー釘</v>
      </c>
      <c r="B102" s="24" t="str">
        <v>φ2.75×50㎜</v>
      </c>
      <c r="C102" s="24" t="str">
        <v>55本/袋</v>
      </c>
      <c r="D102" s="96">
        <v>0</v>
      </c>
      <c r="E102" s="94">
        <v>0</v>
      </c>
      <c r="F102" s="68">
        <v>15</v>
      </c>
      <c r="G102" s="68" t="str">
        <v/>
      </c>
      <c r="H102" s="37">
        <v>10</v>
      </c>
      <c r="I102" s="93" t="str">
        <v>袋</v>
      </c>
      <c r="J102" s="39" t="str">
        <v/>
      </c>
      <c r="K102" s="24" t="str">
        <v>現場</v>
      </c>
      <c r="L102" s="24">
        <v>0</v>
      </c>
      <c r="M102" s="23" t="str">
        <v>岡田電気産業</v>
      </c>
      <c r="N102" s="23">
        <v>187</v>
      </c>
    </row>
    <row r="103" spans="1:14" ht="21.95" customHeight="1" x14ac:dyDescent="0.7">
      <c r="A103" s="23" t="str">
        <v>ｴｸｾﾗｰﾄﾞペンセット</v>
      </c>
      <c r="B103" s="24">
        <v>0</v>
      </c>
      <c r="C103" s="24" t="str">
        <v>50㎖/缶</v>
      </c>
      <c r="D103" s="96">
        <v>0</v>
      </c>
      <c r="E103" s="94">
        <v>0</v>
      </c>
      <c r="F103" s="68">
        <v>1</v>
      </c>
      <c r="G103" s="68" t="str">
        <v/>
      </c>
      <c r="H103" s="37">
        <v>1</v>
      </c>
      <c r="I103" s="93" t="str">
        <v>ｾｯﾄ</v>
      </c>
      <c r="J103" s="39" t="str">
        <v/>
      </c>
      <c r="K103" s="24" t="str">
        <v>現場</v>
      </c>
      <c r="L103" s="24">
        <v>0</v>
      </c>
      <c r="M103" s="23" t="str">
        <v>岡田電気産業</v>
      </c>
      <c r="N103" s="23">
        <v>188</v>
      </c>
    </row>
    <row r="104" spans="1:14" ht="21.95" customHeight="1" x14ac:dyDescent="0.7">
      <c r="A104" s="23" t="str">
        <v>ﾘｰｶﾞｽﾄｰﾝ調V （玄関）</v>
      </c>
      <c r="B104" s="24" t="str">
        <v>EFX3453</v>
      </c>
      <c r="C104" s="24">
        <v>0</v>
      </c>
      <c r="D104" s="96" t="str">
        <v>ﾗﾝﾀﾞMGﾊﾟｳﾀﾞｰ</v>
      </c>
      <c r="E104" s="94">
        <v>0</v>
      </c>
      <c r="F104" s="68">
        <v>22</v>
      </c>
      <c r="G104" s="68" t="str">
        <v/>
      </c>
      <c r="H104" s="37">
        <v>22</v>
      </c>
      <c r="I104" s="93" t="str">
        <v>枚</v>
      </c>
      <c r="J104" s="39" t="str">
        <v/>
      </c>
      <c r="K104" s="24" t="str">
        <v>現場</v>
      </c>
      <c r="L104" s="24">
        <v>0</v>
      </c>
      <c r="M104" s="23" t="str">
        <v>岡田電気産業</v>
      </c>
      <c r="N104" s="23">
        <v>190</v>
      </c>
    </row>
    <row r="105" spans="1:14" ht="21.95" customHeight="1" x14ac:dyDescent="0.7">
      <c r="A105" s="23" t="str">
        <v>長尺出隅</v>
      </c>
      <c r="B105" s="24" t="str">
        <v>16×80×80×3030</v>
      </c>
      <c r="C105" s="24">
        <v>0</v>
      </c>
      <c r="D105" s="96">
        <v>0</v>
      </c>
      <c r="E105" s="94">
        <v>0</v>
      </c>
      <c r="F105" s="68">
        <v>2</v>
      </c>
      <c r="G105" s="68" t="str">
        <v/>
      </c>
      <c r="H105" s="37">
        <v>2</v>
      </c>
      <c r="I105" s="93" t="str">
        <v>本</v>
      </c>
      <c r="J105" s="39" t="str">
        <v/>
      </c>
      <c r="K105" s="24" t="str">
        <v>現場</v>
      </c>
      <c r="L105" s="24">
        <v>0</v>
      </c>
      <c r="M105" s="23" t="str">
        <v>岡田電気産業</v>
      </c>
      <c r="N105" s="23">
        <v>192</v>
      </c>
    </row>
    <row r="106" spans="1:14" ht="21.95" customHeight="1" x14ac:dyDescent="0.7">
      <c r="A106" s="23" t="str">
        <v>モエン用カラー釘</v>
      </c>
      <c r="B106" s="24" t="str">
        <v>φ2.75×50㎜</v>
      </c>
      <c r="C106" s="24" t="str">
        <v>55本/袋</v>
      </c>
      <c r="D106" s="96">
        <v>0</v>
      </c>
      <c r="E106" s="94">
        <v>0</v>
      </c>
      <c r="F106" s="68">
        <v>3</v>
      </c>
      <c r="G106" s="68" t="str">
        <v/>
      </c>
      <c r="H106" s="37">
        <v>2</v>
      </c>
      <c r="I106" s="93" t="str">
        <v>袋</v>
      </c>
      <c r="J106" s="39" t="str">
        <v/>
      </c>
      <c r="K106" s="24" t="str">
        <v>現場</v>
      </c>
      <c r="L106" s="24">
        <v>0</v>
      </c>
      <c r="M106" s="23" t="str">
        <v>岡田電気産業</v>
      </c>
      <c r="N106" s="23">
        <v>193</v>
      </c>
    </row>
    <row r="107" spans="1:14" ht="21.95" customHeight="1" x14ac:dyDescent="0.7">
      <c r="A107" s="23" t="str">
        <v>ｴｸｾﾗｰﾄﾞペンセット</v>
      </c>
      <c r="B107" s="24">
        <v>0</v>
      </c>
      <c r="C107" s="24" t="str">
        <v>50㎖/缶</v>
      </c>
      <c r="D107" s="96">
        <v>0</v>
      </c>
      <c r="E107" s="94">
        <v>0</v>
      </c>
      <c r="F107" s="68">
        <v>1</v>
      </c>
      <c r="G107" s="68" t="str">
        <v/>
      </c>
      <c r="H107" s="37">
        <v>1</v>
      </c>
      <c r="I107" s="93" t="str">
        <v>ｾｯﾄ</v>
      </c>
      <c r="J107" s="39" t="str">
        <v/>
      </c>
      <c r="K107" s="24" t="str">
        <v>現場</v>
      </c>
      <c r="L107" s="24">
        <v>0</v>
      </c>
      <c r="M107" s="23" t="str">
        <v>岡田電気産業</v>
      </c>
      <c r="N107" s="23">
        <v>194</v>
      </c>
    </row>
    <row r="108" spans="1:14" ht="21.95" customHeight="1" x14ac:dyDescent="0.7">
      <c r="A108" s="23" t="str">
        <v>ハットジョイナー</v>
      </c>
      <c r="B108" s="24" t="str">
        <v>MJF810　両ﾊｯﾄ</v>
      </c>
      <c r="C108" s="24">
        <v>0</v>
      </c>
      <c r="D108" s="96" t="str">
        <v>30本/ｹｰｽ</v>
      </c>
      <c r="E108" s="94">
        <v>0</v>
      </c>
      <c r="F108" s="68" t="str">
        <v>49本</v>
      </c>
      <c r="G108" s="68" t="str">
        <v>28本</v>
      </c>
      <c r="H108" s="37">
        <v>1</v>
      </c>
      <c r="I108" s="93" t="str">
        <v>ｹｰｽ</v>
      </c>
      <c r="J108" s="39" t="str">
        <v/>
      </c>
      <c r="K108" s="24" t="str">
        <v>現場</v>
      </c>
      <c r="L108" s="24">
        <v>0</v>
      </c>
      <c r="M108" s="23" t="str">
        <v>岡田電気産業</v>
      </c>
      <c r="N108" s="23">
        <v>196</v>
      </c>
    </row>
    <row r="109" spans="1:14" ht="21.95" customHeight="1" x14ac:dyDescent="0.7">
      <c r="A109" s="23" t="str">
        <v>スペーサー05</v>
      </c>
      <c r="B109" s="24" t="str">
        <v>FS1005　L1,200</v>
      </c>
      <c r="C109" s="24">
        <v>0</v>
      </c>
      <c r="D109" s="96" t="str">
        <v>50本/梱</v>
      </c>
      <c r="E109" s="94">
        <v>0</v>
      </c>
      <c r="F109" s="68">
        <v>1</v>
      </c>
      <c r="G109" s="68" t="str">
        <v>5本</v>
      </c>
      <c r="H109" s="37">
        <v>1</v>
      </c>
      <c r="I109" s="93" t="str">
        <v>梱</v>
      </c>
      <c r="J109" s="39" t="str">
        <v/>
      </c>
      <c r="K109" s="24" t="str">
        <v>現場</v>
      </c>
      <c r="L109" s="24">
        <v>0</v>
      </c>
      <c r="M109" s="23" t="str">
        <v>岡田電気産業</v>
      </c>
      <c r="N109" s="23">
        <v>197</v>
      </c>
    </row>
    <row r="110" spans="1:14" ht="21.95" customHeight="1" x14ac:dyDescent="0.7">
      <c r="A110" s="23" t="str">
        <v>スターター</v>
      </c>
      <c r="B110" s="24" t="str">
        <v>FA150A</v>
      </c>
      <c r="C110" s="24">
        <v>0</v>
      </c>
      <c r="D110" s="96" t="str">
        <v>10本/梱</v>
      </c>
      <c r="E110" s="94">
        <v>0</v>
      </c>
      <c r="F110" s="68" t="str">
        <v>13本</v>
      </c>
      <c r="G110" s="68" t="str">
        <v/>
      </c>
      <c r="H110" s="37">
        <v>2</v>
      </c>
      <c r="I110" s="93" t="str">
        <v>梱</v>
      </c>
      <c r="J110" s="39" t="str">
        <v/>
      </c>
      <c r="K110" s="24" t="str">
        <v>現場</v>
      </c>
      <c r="L110" s="24">
        <v>0</v>
      </c>
      <c r="M110" s="23" t="str">
        <v>岡田電気産業</v>
      </c>
      <c r="N110" s="23">
        <v>198</v>
      </c>
    </row>
    <row r="111" spans="1:14" ht="21.95" customHeight="1" x14ac:dyDescent="0.7">
      <c r="A111" s="23" t="str">
        <v>留付金具</v>
      </c>
      <c r="B111" s="24" t="str">
        <v>N-5　</v>
      </c>
      <c r="C111" s="24">
        <v>0</v>
      </c>
      <c r="D111" s="96" t="str">
        <v>50個/袋</v>
      </c>
      <c r="E111" s="94">
        <v>0</v>
      </c>
      <c r="F111" s="68">
        <v>25</v>
      </c>
      <c r="G111" s="68" t="str">
        <v/>
      </c>
      <c r="H111" s="37">
        <v>25</v>
      </c>
      <c r="I111" s="93" t="str">
        <v>袋</v>
      </c>
      <c r="J111" s="39" t="str">
        <v/>
      </c>
      <c r="K111" s="24" t="str">
        <v>現場</v>
      </c>
      <c r="L111" s="24">
        <v>0</v>
      </c>
      <c r="M111" s="23" t="str">
        <v>岡田電気産業</v>
      </c>
      <c r="N111" s="23">
        <v>199</v>
      </c>
    </row>
    <row r="112" spans="1:14" ht="21.95" customHeight="1" x14ac:dyDescent="0.7">
      <c r="A112" s="23" t="str">
        <v>専用ビス</v>
      </c>
      <c r="B112" s="24" t="str">
        <v>BS-W　4.20×35㎜</v>
      </c>
      <c r="C112" s="24">
        <v>0</v>
      </c>
      <c r="D112" s="96" t="str">
        <v>500本/小箱</v>
      </c>
      <c r="E112" s="94">
        <v>0</v>
      </c>
      <c r="F112" s="68">
        <v>2.5</v>
      </c>
      <c r="G112" s="68" t="str">
        <v/>
      </c>
      <c r="H112" s="37">
        <v>3</v>
      </c>
      <c r="I112" s="93" t="str">
        <v>箱</v>
      </c>
      <c r="J112" s="39" t="str">
        <v/>
      </c>
      <c r="K112" s="24" t="str">
        <v>現場</v>
      </c>
      <c r="L112" s="24">
        <v>0</v>
      </c>
      <c r="M112" s="23" t="str">
        <v>岡田電気産業</v>
      </c>
      <c r="N112" s="23">
        <v>200</v>
      </c>
    </row>
    <row r="113" spans="1:14" ht="21.95" customHeight="1" x14ac:dyDescent="0.7">
      <c r="A113" s="23" t="str">
        <v>外壁貼り手間　2階建て</v>
      </c>
      <c r="B113" s="24">
        <v>0</v>
      </c>
      <c r="C113" s="24">
        <v>0</v>
      </c>
      <c r="D113" s="96">
        <v>0</v>
      </c>
      <c r="E113" s="94">
        <v>0</v>
      </c>
      <c r="F113" s="68">
        <v>216.35</v>
      </c>
      <c r="G113" s="68" t="str">
        <v/>
      </c>
      <c r="H113" s="37">
        <v>217</v>
      </c>
      <c r="I113" s="93" t="str">
        <v>㎡</v>
      </c>
      <c r="J113" s="39" t="str">
        <v/>
      </c>
      <c r="K113" s="24">
        <v>0</v>
      </c>
      <c r="L113" s="24">
        <v>0</v>
      </c>
      <c r="M113" s="23" t="str">
        <v>大橋サイディング</v>
      </c>
      <c r="N113" s="23">
        <v>202</v>
      </c>
    </row>
    <row r="114" spans="1:14" ht="21.95" customHeight="1" x14ac:dyDescent="0.7">
      <c r="A114" s="23" t="str">
        <v>シーリング工</v>
      </c>
      <c r="B114" s="24" t="str">
        <v>ﾎﾟｰﾁ軒天・給排気口</v>
      </c>
      <c r="C114" s="24" t="str">
        <v>含む</v>
      </c>
      <c r="D114" s="96">
        <v>0</v>
      </c>
      <c r="E114" s="94">
        <v>0</v>
      </c>
      <c r="F114" s="68">
        <v>268.2</v>
      </c>
      <c r="G114" s="68" t="str">
        <v/>
      </c>
      <c r="H114" s="37">
        <v>268</v>
      </c>
      <c r="I114" s="93" t="str">
        <v>ｍ</v>
      </c>
      <c r="J114" s="39" t="str">
        <v>7月上旬</v>
      </c>
      <c r="K114" s="24">
        <v>0</v>
      </c>
      <c r="L114" s="24">
        <v>0</v>
      </c>
      <c r="M114" s="23" t="str">
        <v>佐藤シール</v>
      </c>
      <c r="N114" s="23">
        <v>203</v>
      </c>
    </row>
    <row r="115" spans="1:14" ht="21.95" customHeight="1" x14ac:dyDescent="0.7">
      <c r="A115" s="23" t="str">
        <v/>
      </c>
      <c r="B115" s="24" t="str">
        <v>茶：219ｍ</v>
      </c>
      <c r="C115" s="24" t="str">
        <v>白：49ｍ</v>
      </c>
      <c r="D115" s="96">
        <v>0</v>
      </c>
      <c r="E115" s="94">
        <v>0</v>
      </c>
      <c r="F115" s="68" t="str">
        <v/>
      </c>
      <c r="G115" s="68" t="str">
        <v/>
      </c>
      <c r="H115" s="37">
        <v>0</v>
      </c>
      <c r="I115" s="93" t="str">
        <v/>
      </c>
      <c r="J115" s="39" t="str">
        <v/>
      </c>
      <c r="K115" s="24">
        <v>0</v>
      </c>
      <c r="L115" s="24">
        <v>0</v>
      </c>
      <c r="M115" s="23" t="str">
        <v>佐藤シール</v>
      </c>
      <c r="N115" s="23">
        <v>204</v>
      </c>
    </row>
    <row r="116" spans="1:14" ht="21.95" customHeight="1" x14ac:dyDescent="0.7">
      <c r="A116" s="23" t="str">
        <v>熱源配管目地ｿｹｯﾄ</v>
      </c>
      <c r="B116" s="24" t="str">
        <v xml:space="preserve">416-950-100  </v>
      </c>
      <c r="C116" s="24">
        <v>0</v>
      </c>
      <c r="D116" s="96" t="str">
        <v>KAKUDAI</v>
      </c>
      <c r="E116" s="94">
        <v>0</v>
      </c>
      <c r="F116" s="68">
        <v>1</v>
      </c>
      <c r="G116" s="68">
        <v>5</v>
      </c>
      <c r="H116" s="37" t="str">
        <v>－</v>
      </c>
      <c r="I116" s="93" t="str">
        <v>個</v>
      </c>
      <c r="J116" s="39" t="str">
        <v/>
      </c>
      <c r="K116" s="24" t="str">
        <v>事務所</v>
      </c>
      <c r="L116" s="24">
        <v>0</v>
      </c>
      <c r="M116" s="23" t="str">
        <v>金辰商事</v>
      </c>
      <c r="N116" s="23">
        <v>209</v>
      </c>
    </row>
    <row r="117" spans="1:14" ht="21.95" customHeight="1" x14ac:dyDescent="0.7">
      <c r="A117" s="23" t="str">
        <v>熱源配管目地ﾊﾟｯｷﾝ</v>
      </c>
      <c r="B117" s="24" t="str">
        <v>416-951-A　24～32</v>
      </c>
      <c r="C117" s="24">
        <v>0</v>
      </c>
      <c r="D117" s="96">
        <v>0</v>
      </c>
      <c r="E117" s="94">
        <v>0</v>
      </c>
      <c r="F117" s="68">
        <v>2</v>
      </c>
      <c r="G117" s="68">
        <v>10</v>
      </c>
      <c r="H117" s="37" t="str">
        <v>－</v>
      </c>
      <c r="I117" s="93" t="str">
        <v>個</v>
      </c>
      <c r="J117" s="39" t="str">
        <v/>
      </c>
      <c r="K117" s="24" t="str">
        <v>事務所</v>
      </c>
      <c r="L117" s="24">
        <v>0</v>
      </c>
      <c r="M117" s="23" t="str">
        <v>金辰商事</v>
      </c>
      <c r="N117" s="23">
        <v>210</v>
      </c>
    </row>
    <row r="118" spans="1:14" ht="21.95" customHeight="1" x14ac:dyDescent="0.7">
      <c r="A118" s="23" t="str">
        <v>エルボジョイント</v>
      </c>
      <c r="B118" s="24" t="str">
        <v>GDLJ-13P1</v>
      </c>
      <c r="C118" s="24">
        <v>0</v>
      </c>
      <c r="D118" s="96" t="str">
        <v>KVK</v>
      </c>
      <c r="E118" s="94">
        <v>0</v>
      </c>
      <c r="F118" s="68">
        <v>0</v>
      </c>
      <c r="G118" s="68" t="str">
        <v/>
      </c>
      <c r="H118" s="37">
        <v>0</v>
      </c>
      <c r="I118" s="93" t="str">
        <v>個</v>
      </c>
      <c r="J118" s="39" t="str">
        <v/>
      </c>
      <c r="K118" s="24" t="str">
        <v>事務所</v>
      </c>
      <c r="L118" s="24">
        <v>0</v>
      </c>
      <c r="M118" s="23" t="str">
        <v>金辰商事</v>
      </c>
      <c r="N118" s="23">
        <v>213</v>
      </c>
    </row>
    <row r="119" spans="1:14" ht="21.95" customHeight="1" x14ac:dyDescent="0.7">
      <c r="A119" s="23" t="str">
        <v>おねじｱﾀﾞﾌﾟﾀｰ</v>
      </c>
      <c r="B119" s="24" t="str">
        <v>GDOA-13R1</v>
      </c>
      <c r="C119" s="24">
        <v>0</v>
      </c>
      <c r="D119" s="96" t="str">
        <v>KVK</v>
      </c>
      <c r="E119" s="94">
        <v>0</v>
      </c>
      <c r="F119" s="68">
        <v>0</v>
      </c>
      <c r="G119" s="68" t="str">
        <v/>
      </c>
      <c r="H119" s="37">
        <v>0</v>
      </c>
      <c r="I119" s="93" t="str">
        <v>個</v>
      </c>
      <c r="J119" s="39" t="str">
        <v/>
      </c>
      <c r="K119" s="24" t="str">
        <v>事務所</v>
      </c>
      <c r="L119" s="24">
        <v>0</v>
      </c>
      <c r="M119" s="23" t="str">
        <v>金辰商事</v>
      </c>
      <c r="N119" s="23">
        <v>214</v>
      </c>
    </row>
    <row r="120" spans="1:14" ht="21.95" customHeight="1" x14ac:dyDescent="0.7">
      <c r="A120" s="23" t="str">
        <v>ﾍﾟｱﾎｰｽ金具ｾｯﾄ</v>
      </c>
      <c r="B120" s="24" t="str">
        <v>T421-42S-15A</v>
      </c>
      <c r="C120" s="24" t="str">
        <v>オス 2個入</v>
      </c>
      <c r="D120" s="96" t="str">
        <v>SANEI</v>
      </c>
      <c r="E120" s="94">
        <v>0</v>
      </c>
      <c r="F120" s="68">
        <v>0</v>
      </c>
      <c r="G120" s="68" t="str">
        <v/>
      </c>
      <c r="H120" s="37">
        <v>0</v>
      </c>
      <c r="I120" s="93" t="str">
        <v>個</v>
      </c>
      <c r="J120" s="39" t="str">
        <v/>
      </c>
      <c r="K120" s="24" t="str">
        <v>事務所</v>
      </c>
      <c r="L120" s="24">
        <v>0</v>
      </c>
      <c r="M120" s="23" t="str">
        <v>金辰商事</v>
      </c>
      <c r="N120" s="23">
        <v>215</v>
      </c>
    </row>
    <row r="121" spans="1:14" ht="21.95" customHeight="1" x14ac:dyDescent="0.7">
      <c r="A121" s="23" t="str">
        <v>ﾍﾟｱﾎｰｽ金具ｾｯﾄ</v>
      </c>
      <c r="B121" s="24" t="str">
        <v>T421-4S-15A</v>
      </c>
      <c r="C121" s="24" t="str">
        <v>メス 4個入</v>
      </c>
      <c r="D121" s="96" t="str">
        <v>SANEI</v>
      </c>
      <c r="E121" s="94">
        <v>0</v>
      </c>
      <c r="F121" s="68">
        <v>0</v>
      </c>
      <c r="G121" s="68" t="str">
        <v/>
      </c>
      <c r="H121" s="37">
        <v>0</v>
      </c>
      <c r="I121" s="93" t="str">
        <v>個</v>
      </c>
      <c r="J121" s="39" t="str">
        <v/>
      </c>
      <c r="K121" s="24" t="str">
        <v>事務所</v>
      </c>
      <c r="L121" s="24">
        <v>0</v>
      </c>
      <c r="M121" s="23" t="str">
        <v>金辰商事</v>
      </c>
      <c r="N121" s="23">
        <v>216</v>
      </c>
    </row>
    <row r="122" spans="1:14" ht="21.95" customHeight="1" x14ac:dyDescent="0.7">
      <c r="A122" s="23" t="str">
        <v>ダンタイト21</v>
      </c>
      <c r="B122" s="24" t="str">
        <v>t0.2  2.1M×48M</v>
      </c>
      <c r="C122" s="24">
        <v>0</v>
      </c>
      <c r="D122" s="96">
        <v>0</v>
      </c>
      <c r="E122" s="94">
        <v>0</v>
      </c>
      <c r="F122" s="68">
        <v>3</v>
      </c>
      <c r="G122" s="68">
        <v>2</v>
      </c>
      <c r="H122" s="37">
        <v>3</v>
      </c>
      <c r="I122" s="93" t="str">
        <v>本</v>
      </c>
      <c r="J122" s="39" t="str">
        <v/>
      </c>
      <c r="K122" s="24">
        <v>0</v>
      </c>
      <c r="L122" s="24">
        <v>0</v>
      </c>
      <c r="M122" s="23" t="str">
        <v>岡田電気産業</v>
      </c>
      <c r="N122" s="23">
        <v>219</v>
      </c>
    </row>
    <row r="123" spans="1:14" ht="21.95" customHeight="1" x14ac:dyDescent="0.7">
      <c r="A123" s="23" t="str">
        <v>ｳｨﾝﾄﾞｳｼｰﾙﾄﾞ</v>
      </c>
      <c r="B123" s="24" t="str">
        <v>10M/1巻</v>
      </c>
      <c r="C123" s="24" t="str">
        <v>2巻入/ｹｰｽ</v>
      </c>
      <c r="D123" s="96">
        <v>0</v>
      </c>
      <c r="E123" s="94">
        <v>0</v>
      </c>
      <c r="F123" s="68">
        <v>2</v>
      </c>
      <c r="G123" s="68">
        <v>1</v>
      </c>
      <c r="H123" s="37">
        <v>2</v>
      </c>
      <c r="I123" s="93" t="str">
        <v>ｹｰｽ</v>
      </c>
      <c r="J123" s="39" t="str">
        <v/>
      </c>
      <c r="K123" s="24">
        <v>0</v>
      </c>
      <c r="L123" s="24">
        <v>0</v>
      </c>
      <c r="M123" s="23" t="str">
        <v>岡田電気産業</v>
      </c>
      <c r="N123" s="23">
        <v>220</v>
      </c>
    </row>
    <row r="124" spans="1:14" ht="21.95" customHeight="1" x14ac:dyDescent="0.7">
      <c r="A124" s="23" t="str">
        <v>スクウェアフローA</v>
      </c>
      <c r="B124" s="24" t="str">
        <v>φ100</v>
      </c>
      <c r="C124" s="24" t="str">
        <v>※ｶﾞﾗﾘなし</v>
      </c>
      <c r="D124" s="96" t="str">
        <v>5個/ｾｯﾄ</v>
      </c>
      <c r="E124" s="94">
        <v>0</v>
      </c>
      <c r="F124" s="68">
        <v>2</v>
      </c>
      <c r="G124" s="68" t="str">
        <v/>
      </c>
      <c r="H124" s="37">
        <v>2</v>
      </c>
      <c r="I124" s="93" t="str">
        <v>ｾｯﾄ</v>
      </c>
      <c r="J124" s="39" t="str">
        <v/>
      </c>
      <c r="K124" s="24">
        <v>0</v>
      </c>
      <c r="L124" s="24">
        <v>0</v>
      </c>
      <c r="M124" s="23" t="str">
        <v>岡田電気産業</v>
      </c>
      <c r="N124" s="23">
        <v>222</v>
      </c>
    </row>
    <row r="125" spans="1:14" ht="21.95" customHeight="1" x14ac:dyDescent="0.7">
      <c r="A125" s="23" t="str">
        <v>スクウェアフローA</v>
      </c>
      <c r="B125" s="24" t="str">
        <v>φ100　バラ</v>
      </c>
      <c r="C125" s="24" t="str">
        <v>※ｶﾞﾗﾘなし</v>
      </c>
      <c r="D125" s="96" t="str">
        <v>1個/ｾｯﾄ</v>
      </c>
      <c r="E125" s="94">
        <v>0</v>
      </c>
      <c r="F125" s="68">
        <v>1</v>
      </c>
      <c r="G125" s="68" t="str">
        <v/>
      </c>
      <c r="H125" s="37">
        <v>1</v>
      </c>
      <c r="I125" s="93" t="str">
        <v>ｾｯﾄ</v>
      </c>
      <c r="J125" s="39" t="str">
        <v/>
      </c>
      <c r="K125" s="24">
        <v>0</v>
      </c>
      <c r="L125" s="24">
        <v>0</v>
      </c>
      <c r="M125" s="23" t="str">
        <v>岡田電気産業</v>
      </c>
      <c r="N125" s="23">
        <v>223</v>
      </c>
    </row>
    <row r="126" spans="1:14" ht="21.95" customHeight="1" x14ac:dyDescent="0.7">
      <c r="A126" s="23" t="str">
        <v>ﾃｸﾌﾚｯｸｽ100DSG</v>
      </c>
      <c r="B126" s="24" t="str">
        <v>φ100　長さ10M</v>
      </c>
      <c r="C126" s="24">
        <v>0</v>
      </c>
      <c r="D126" s="96">
        <v>0</v>
      </c>
      <c r="E126" s="94">
        <v>0</v>
      </c>
      <c r="F126" s="68" t="str">
        <v>4M</v>
      </c>
      <c r="G126" s="68" t="str">
        <v>10M×2</v>
      </c>
      <c r="H126" s="37" t="str">
        <v>－</v>
      </c>
      <c r="I126" s="93" t="str">
        <v>本</v>
      </c>
      <c r="J126" s="39" t="str">
        <v/>
      </c>
      <c r="K126" s="24">
        <v>0</v>
      </c>
      <c r="L126" s="24">
        <v>0</v>
      </c>
      <c r="M126" s="23" t="str">
        <v>岡田電気産業</v>
      </c>
      <c r="N126" s="23">
        <v>224</v>
      </c>
    </row>
    <row r="127" spans="1:14" ht="21.95" customHeight="1" x14ac:dyDescent="0.7">
      <c r="A127" s="23" t="str">
        <v>断熱ﾃｸﾌﾚｯｸｽ100DSG</v>
      </c>
      <c r="B127" s="24" t="str">
        <v>φ100　長さ10M</v>
      </c>
      <c r="C127" s="24">
        <v>0</v>
      </c>
      <c r="D127" s="96">
        <v>0</v>
      </c>
      <c r="E127" s="94">
        <v>0</v>
      </c>
      <c r="F127" s="68" t="str">
        <v>4.2M</v>
      </c>
      <c r="G127" s="68" t="str">
        <v/>
      </c>
      <c r="H127" s="37">
        <v>1</v>
      </c>
      <c r="I127" s="93" t="str">
        <v>本</v>
      </c>
      <c r="J127" s="39" t="str">
        <v/>
      </c>
      <c r="K127" s="24">
        <v>0</v>
      </c>
      <c r="L127" s="24">
        <v>0</v>
      </c>
      <c r="M127" s="23" t="str">
        <v>岡田電気産業</v>
      </c>
      <c r="N127" s="23">
        <v>225</v>
      </c>
    </row>
    <row r="128" spans="1:14" ht="21.95" customHeight="1" x14ac:dyDescent="0.7">
      <c r="A128" s="23" t="str">
        <v>断熱ダクト　150</v>
      </c>
      <c r="B128" s="24" t="str">
        <v>φ150　長さ5M</v>
      </c>
      <c r="C128" s="24">
        <v>0</v>
      </c>
      <c r="D128" s="96">
        <v>0</v>
      </c>
      <c r="E128" s="94">
        <v>0</v>
      </c>
      <c r="F128" s="68" t="str">
        <v>4M</v>
      </c>
      <c r="G128" s="68" t="str">
        <v/>
      </c>
      <c r="H128" s="37">
        <v>1</v>
      </c>
      <c r="I128" s="93" t="str">
        <v>本</v>
      </c>
      <c r="J128" s="39" t="str">
        <v/>
      </c>
      <c r="K128" s="24">
        <v>0</v>
      </c>
      <c r="L128" s="24">
        <v>0</v>
      </c>
      <c r="M128" s="23" t="str">
        <v>岡田電気産業</v>
      </c>
      <c r="N128" s="23">
        <v>226</v>
      </c>
    </row>
    <row r="129" spans="1:14" ht="21.95" customHeight="1" x14ac:dyDescent="0.7">
      <c r="A129" s="23" t="str">
        <v>クラッブⅡ（S）</v>
      </c>
      <c r="B129" s="24">
        <v>0</v>
      </c>
      <c r="C129" s="24">
        <v>0</v>
      </c>
      <c r="D129" s="96">
        <v>0</v>
      </c>
      <c r="E129" s="94">
        <v>0</v>
      </c>
      <c r="F129" s="68">
        <v>1</v>
      </c>
      <c r="G129" s="68" t="str">
        <v>21個</v>
      </c>
      <c r="H129" s="37">
        <v>2</v>
      </c>
      <c r="I129" s="93" t="str">
        <v>ｹｰｽ</v>
      </c>
      <c r="J129" s="39" t="str">
        <v/>
      </c>
      <c r="K129" s="24">
        <v>0</v>
      </c>
      <c r="L129" s="24">
        <v>0</v>
      </c>
      <c r="M129" s="23" t="str">
        <v>岡田電気産業</v>
      </c>
      <c r="N129" s="23">
        <v>230</v>
      </c>
    </row>
    <row r="130" spans="1:14" ht="21.95" customHeight="1" x14ac:dyDescent="0.7">
      <c r="A130" s="23" t="str">
        <v>クラッブⅡ（W）</v>
      </c>
      <c r="B130" s="24">
        <v>0</v>
      </c>
      <c r="C130" s="24">
        <v>0</v>
      </c>
      <c r="D130" s="96">
        <v>0</v>
      </c>
      <c r="E130" s="94">
        <v>0</v>
      </c>
      <c r="F130" s="68">
        <v>1</v>
      </c>
      <c r="G130" s="68" t="str">
        <v>20個</v>
      </c>
      <c r="H130" s="37" t="str">
        <v>－</v>
      </c>
      <c r="I130" s="93" t="str">
        <v>ｹｰｽ</v>
      </c>
      <c r="J130" s="39" t="str">
        <v/>
      </c>
      <c r="K130" s="24">
        <v>0</v>
      </c>
      <c r="L130" s="24">
        <v>0</v>
      </c>
      <c r="M130" s="23" t="str">
        <v>岡田電気産業</v>
      </c>
      <c r="N130" s="23">
        <v>231</v>
      </c>
    </row>
    <row r="131" spans="1:14" ht="21.95" customHeight="1" x14ac:dyDescent="0.7">
      <c r="A131" s="23" t="str">
        <v>気密フランジセット</v>
      </c>
      <c r="B131" s="24" t="str">
        <v>φ75　</v>
      </c>
      <c r="C131" s="24" t="str">
        <v>40ｾｯﾄ/梱</v>
      </c>
      <c r="D131" s="96">
        <v>0</v>
      </c>
      <c r="E131" s="94">
        <v>0</v>
      </c>
      <c r="F131" s="68" t="str">
        <v/>
      </c>
      <c r="G131" s="68" t="str">
        <v>40個</v>
      </c>
      <c r="H131" s="37" t="str">
        <v>－</v>
      </c>
      <c r="I131" s="93" t="str">
        <v>個</v>
      </c>
      <c r="J131" s="39" t="str">
        <v/>
      </c>
      <c r="K131" s="24">
        <v>0</v>
      </c>
      <c r="L131" s="24">
        <v>0</v>
      </c>
      <c r="M131" s="23" t="str">
        <v>杉田エース</v>
      </c>
      <c r="N131" s="23">
        <v>236</v>
      </c>
    </row>
    <row r="132" spans="1:14" ht="21.95" customHeight="1" x14ac:dyDescent="0.7">
      <c r="A132" s="23" t="str">
        <v>気密フランジセット</v>
      </c>
      <c r="B132" s="24" t="str">
        <v xml:space="preserve">φ100  </v>
      </c>
      <c r="C132" s="24" t="str">
        <v>100ｾｯﾄ/梱</v>
      </c>
      <c r="D132" s="96">
        <v>0</v>
      </c>
      <c r="E132" s="94">
        <v>0</v>
      </c>
      <c r="F132" s="68" t="str">
        <v/>
      </c>
      <c r="G132" s="68" t="str">
        <v>40個</v>
      </c>
      <c r="H132" s="37" t="str">
        <v>－</v>
      </c>
      <c r="I132" s="93" t="str">
        <v>個</v>
      </c>
      <c r="J132" s="39" t="str">
        <v/>
      </c>
      <c r="K132" s="24">
        <v>0</v>
      </c>
      <c r="L132" s="24">
        <v>0</v>
      </c>
      <c r="M132" s="23" t="str">
        <v>杉田エース</v>
      </c>
      <c r="N132" s="23">
        <v>237</v>
      </c>
    </row>
    <row r="133" spans="1:14" ht="21.95" customHeight="1" x14ac:dyDescent="0.7">
      <c r="A133" s="23" t="str">
        <v>気密フランジセット</v>
      </c>
      <c r="B133" s="24" t="str">
        <v xml:space="preserve">φ150  </v>
      </c>
      <c r="C133" s="24" t="str">
        <v>20ｾｯﾄ/梱</v>
      </c>
      <c r="D133" s="96">
        <v>0</v>
      </c>
      <c r="E133" s="94">
        <v>0</v>
      </c>
      <c r="F133" s="68" t="str">
        <v/>
      </c>
      <c r="G133" s="68" t="str">
        <v>17個</v>
      </c>
      <c r="H133" s="37" t="str">
        <v>－</v>
      </c>
      <c r="I133" s="93" t="str">
        <v>個</v>
      </c>
      <c r="J133" s="39" t="str">
        <v/>
      </c>
      <c r="K133" s="24">
        <v>0</v>
      </c>
      <c r="L133" s="24">
        <v>0</v>
      </c>
      <c r="M133" s="23" t="str">
        <v>杉田エース</v>
      </c>
      <c r="N133" s="23">
        <v>238</v>
      </c>
    </row>
    <row r="134" spans="1:14" ht="21.95" customHeight="1" x14ac:dyDescent="0.7">
      <c r="A134" s="23" t="str">
        <v>塩ビｽﾘｰﾌﾞパイプ</v>
      </c>
      <c r="B134" s="24" t="str">
        <v>φ100 　SU管　4000L</v>
      </c>
      <c r="C134" s="24">
        <v>0</v>
      </c>
      <c r="D134" s="96">
        <v>0</v>
      </c>
      <c r="E134" s="94">
        <v>0</v>
      </c>
      <c r="F134" s="68" t="str">
        <v/>
      </c>
      <c r="G134" s="68">
        <v>2</v>
      </c>
      <c r="H134" s="37" t="str">
        <v>－</v>
      </c>
      <c r="I134" s="93" t="str">
        <v>本</v>
      </c>
      <c r="J134" s="39" t="str">
        <v/>
      </c>
      <c r="K134" s="24">
        <v>0</v>
      </c>
      <c r="L134" s="24">
        <v>0</v>
      </c>
      <c r="M134" s="23" t="str">
        <v>東栄産業</v>
      </c>
      <c r="N134" s="23">
        <v>241</v>
      </c>
    </row>
    <row r="135" spans="1:14" ht="21.95" customHeight="1" x14ac:dyDescent="0.7">
      <c r="A135" s="23" t="str">
        <v>塩ビｽﾘｰﾌﾞパイプ</v>
      </c>
      <c r="B135" s="24" t="str">
        <v>φ150 　VU管　4000L</v>
      </c>
      <c r="C135" s="24">
        <v>0</v>
      </c>
      <c r="D135" s="96">
        <v>0</v>
      </c>
      <c r="E135" s="94">
        <v>0</v>
      </c>
      <c r="F135" s="68" t="str">
        <v/>
      </c>
      <c r="G135" s="68">
        <v>1</v>
      </c>
      <c r="H135" s="37" t="str">
        <v>－</v>
      </c>
      <c r="I135" s="93" t="str">
        <v>本</v>
      </c>
      <c r="J135" s="39" t="str">
        <v/>
      </c>
      <c r="K135" s="24">
        <v>0</v>
      </c>
      <c r="L135" s="24">
        <v>0</v>
      </c>
      <c r="M135" s="23" t="str">
        <v>東栄産業</v>
      </c>
      <c r="N135" s="23">
        <v>242</v>
      </c>
    </row>
    <row r="136" spans="1:14" ht="21.95" customHeight="1" x14ac:dyDescent="0.7">
      <c r="A136" s="23" t="str">
        <v>異径取付ｽﾘｰﾌﾞ</v>
      </c>
      <c r="B136" s="24" t="str">
        <v>CCI-100</v>
      </c>
      <c r="C136" s="24" t="str">
        <v>CCｼﾘｰｽﾞ</v>
      </c>
      <c r="D136" s="96">
        <v>0</v>
      </c>
      <c r="E136" s="94">
        <v>0</v>
      </c>
      <c r="F136" s="68">
        <v>17</v>
      </c>
      <c r="G136" s="68" t="str">
        <v/>
      </c>
      <c r="H136" s="37">
        <v>17</v>
      </c>
      <c r="I136" s="93" t="str">
        <v>個</v>
      </c>
      <c r="J136" s="39" t="str">
        <v/>
      </c>
      <c r="K136" s="24">
        <v>0</v>
      </c>
      <c r="L136" s="24">
        <v>0</v>
      </c>
      <c r="M136" s="23" t="str">
        <v>更科製作所</v>
      </c>
      <c r="N136" s="23">
        <v>246</v>
      </c>
    </row>
    <row r="137" spans="1:14" ht="21.95" customHeight="1" x14ac:dyDescent="0.7">
      <c r="A137" s="23" t="str">
        <v>角深型換気口/結露水対策用</v>
      </c>
      <c r="B137" s="24" t="str">
        <v>CC-100SM-K</v>
      </c>
      <c r="C137" s="24" t="str">
        <v>防虫網付</v>
      </c>
      <c r="D137" s="96" t="str">
        <v>ｼﾙﾊﾞｰﾒﾀﾘｯｸ</v>
      </c>
      <c r="E137" s="94" t="str">
        <v>2F</v>
      </c>
      <c r="F137" s="68">
        <v>7</v>
      </c>
      <c r="G137" s="68" t="str">
        <v/>
      </c>
      <c r="H137" s="37">
        <v>7</v>
      </c>
      <c r="I137" s="93" t="str">
        <v>個</v>
      </c>
      <c r="J137" s="39" t="str">
        <v/>
      </c>
      <c r="K137" s="24">
        <v>0</v>
      </c>
      <c r="L137" s="24">
        <v>0</v>
      </c>
      <c r="M137" s="23" t="str">
        <v>更科製作所</v>
      </c>
      <c r="N137" s="23">
        <v>247</v>
      </c>
    </row>
    <row r="138" spans="1:14" ht="21.95" customHeight="1" x14ac:dyDescent="0.7">
      <c r="A138" s="23" t="str">
        <v>角深型換気口/結露水対策用</v>
      </c>
      <c r="B138" s="24" t="str">
        <v>CC-100SM-K</v>
      </c>
      <c r="C138" s="24" t="str">
        <v>防虫網付</v>
      </c>
      <c r="D138" s="96" t="str">
        <v>ｼﾙﾊﾞｰﾒﾀﾘｯｸ</v>
      </c>
      <c r="E138" s="94" t="str">
        <v>1F</v>
      </c>
      <c r="F138" s="68">
        <v>4</v>
      </c>
      <c r="G138" s="68" t="str">
        <v/>
      </c>
      <c r="H138" s="37">
        <v>4</v>
      </c>
      <c r="I138" s="93" t="str">
        <v>個</v>
      </c>
      <c r="J138" s="39" t="str">
        <v/>
      </c>
      <c r="K138" s="24">
        <v>0</v>
      </c>
      <c r="L138" s="24">
        <v>0</v>
      </c>
      <c r="M138" s="23" t="str">
        <v>更科製作所</v>
      </c>
      <c r="N138" s="23">
        <v>248</v>
      </c>
    </row>
    <row r="139" spans="1:14" ht="21.95" customHeight="1" x14ac:dyDescent="0.7">
      <c r="A139" s="23" t="str">
        <v>角深型換気口/結露水対策用</v>
      </c>
      <c r="B139" s="24" t="str">
        <v>CC-100SM</v>
      </c>
      <c r="C139" s="24">
        <v>0</v>
      </c>
      <c r="D139" s="96" t="str">
        <v>ｼﾙﾊﾞｰﾒﾀﾘｯｸ</v>
      </c>
      <c r="E139" s="94" t="str">
        <v>2F</v>
      </c>
      <c r="F139" s="68">
        <v>2</v>
      </c>
      <c r="G139" s="68" t="str">
        <v/>
      </c>
      <c r="H139" s="37">
        <v>2</v>
      </c>
      <c r="I139" s="93" t="str">
        <v>個</v>
      </c>
      <c r="J139" s="39" t="str">
        <v/>
      </c>
      <c r="K139" s="24">
        <v>0</v>
      </c>
      <c r="L139" s="24">
        <v>0</v>
      </c>
      <c r="M139" s="23" t="str">
        <v>更科製作所</v>
      </c>
      <c r="N139" s="23">
        <v>249</v>
      </c>
    </row>
    <row r="140" spans="1:14" ht="21.95" customHeight="1" x14ac:dyDescent="0.7">
      <c r="A140" s="23" t="str">
        <v>角深型換気口/結露水対策用</v>
      </c>
      <c r="B140" s="24" t="str">
        <v>CC-100SM</v>
      </c>
      <c r="C140" s="24">
        <v>0</v>
      </c>
      <c r="D140" s="96" t="str">
        <v>ｼﾙﾊﾞｰﾒﾀﾘｯｸ</v>
      </c>
      <c r="E140" s="94" t="str">
        <v>1F</v>
      </c>
      <c r="F140" s="68">
        <v>4</v>
      </c>
      <c r="G140" s="68" t="str">
        <v/>
      </c>
      <c r="H140" s="37">
        <v>4</v>
      </c>
      <c r="I140" s="93" t="str">
        <v>個</v>
      </c>
      <c r="J140" s="39" t="str">
        <v/>
      </c>
      <c r="K140" s="24">
        <v>0</v>
      </c>
      <c r="L140" s="24">
        <v>0</v>
      </c>
      <c r="M140" s="23" t="str">
        <v>更科製作所</v>
      </c>
      <c r="N140" s="23">
        <v>250</v>
      </c>
    </row>
    <row r="141" spans="1:14" ht="21.95" customHeight="1" x14ac:dyDescent="0.7">
      <c r="A141" s="23" t="str">
        <v>角深型換気口/結露水対策用</v>
      </c>
      <c r="B141" s="24" t="str">
        <v>CC-150SM</v>
      </c>
      <c r="C141" s="24">
        <v>0</v>
      </c>
      <c r="D141" s="96" t="str">
        <v>ｼﾙﾊﾞｰﾒﾀﾘｯｸ</v>
      </c>
      <c r="E141" s="94">
        <v>0</v>
      </c>
      <c r="F141" s="68">
        <v>2</v>
      </c>
      <c r="G141" s="68" t="str">
        <v/>
      </c>
      <c r="H141" s="37">
        <v>2</v>
      </c>
      <c r="I141" s="93" t="str">
        <v>個</v>
      </c>
      <c r="J141" s="39" t="str">
        <v/>
      </c>
      <c r="K141" s="24">
        <v>0</v>
      </c>
      <c r="L141" s="24">
        <v>0</v>
      </c>
      <c r="M141" s="23" t="str">
        <v>更科製作所</v>
      </c>
      <c r="N141" s="23">
        <v>252</v>
      </c>
    </row>
    <row r="142" spans="1:14" ht="21.95" customHeight="1" x14ac:dyDescent="0.7">
      <c r="A142" s="23" t="str">
        <v>アルミ製フレキダクト</v>
      </c>
      <c r="B142" s="24" t="str">
        <v>φ100　4ｍ</v>
      </c>
      <c r="C142" s="24">
        <v>0</v>
      </c>
      <c r="D142" s="96">
        <v>0</v>
      </c>
      <c r="E142" s="94">
        <v>0</v>
      </c>
      <c r="F142" s="68" t="str">
        <v/>
      </c>
      <c r="G142" s="68" t="str">
        <v>1本</v>
      </c>
      <c r="H142" s="37">
        <v>1</v>
      </c>
      <c r="I142" s="93" t="str">
        <v>ｹｰｽ</v>
      </c>
      <c r="J142" s="39" t="str">
        <v/>
      </c>
      <c r="K142" s="24">
        <v>0</v>
      </c>
      <c r="L142" s="24">
        <v>0</v>
      </c>
      <c r="M142" s="23" t="str">
        <v>更科製作所</v>
      </c>
      <c r="N142" s="23">
        <v>254</v>
      </c>
    </row>
    <row r="143" spans="1:14" ht="21.95" customHeight="1" x14ac:dyDescent="0.7">
      <c r="A143" s="23" t="str">
        <v>ダクト継手</v>
      </c>
      <c r="B143" s="24" t="str">
        <v>NP-150　φ150</v>
      </c>
      <c r="C143" s="24" t="str">
        <v>鋼板製</v>
      </c>
      <c r="D143" s="96">
        <v>0</v>
      </c>
      <c r="E143" s="94">
        <v>0</v>
      </c>
      <c r="F143" s="68" t="str">
        <v/>
      </c>
      <c r="G143" s="68" t="str">
        <v/>
      </c>
      <c r="H143" s="37">
        <v>3</v>
      </c>
      <c r="I143" s="93" t="str">
        <v>個</v>
      </c>
      <c r="J143" s="39" t="str">
        <v/>
      </c>
      <c r="K143" s="24">
        <v>0</v>
      </c>
      <c r="L143" s="24">
        <v>0</v>
      </c>
      <c r="M143" s="23" t="str">
        <v>更科製作所</v>
      </c>
      <c r="N143" s="23">
        <v>256</v>
      </c>
    </row>
    <row r="144" spans="1:14" ht="21.95" customHeight="1" x14ac:dyDescent="0.7">
      <c r="A144" s="23" t="str">
        <v>気密防水ﾃｰﾌﾟ　No.740</v>
      </c>
      <c r="B144" s="24" t="str">
        <v>片面50㎜×20M(白)</v>
      </c>
      <c r="C144" s="24" t="str">
        <v>ｱｸﾘﾙ</v>
      </c>
      <c r="D144" s="96" t="str">
        <v>30巻入/箱</v>
      </c>
      <c r="E144" s="94">
        <v>0</v>
      </c>
      <c r="F144" s="68" t="str">
        <v/>
      </c>
      <c r="G144" s="68">
        <v>4</v>
      </c>
      <c r="H144" s="37" t="str">
        <v>－</v>
      </c>
      <c r="I144" s="93" t="str">
        <v>箱</v>
      </c>
      <c r="J144" s="39" t="str">
        <v/>
      </c>
      <c r="K144" s="24">
        <v>0</v>
      </c>
      <c r="L144" s="24">
        <v>0</v>
      </c>
      <c r="M144" s="23" t="str">
        <v>杉田エース</v>
      </c>
      <c r="N144" s="23">
        <v>261</v>
      </c>
    </row>
    <row r="145" spans="1:14" ht="21.95" customHeight="1" x14ac:dyDescent="0.7">
      <c r="A145" s="23" t="str">
        <v>防水ﾃｰﾌﾟ　#5600</v>
      </c>
      <c r="B145" s="24" t="str">
        <v>両面50㎜×20M</v>
      </c>
      <c r="C145" s="24" t="str">
        <v>ｱｸﾘﾙ</v>
      </c>
      <c r="D145" s="96" t="str">
        <v>20巻入/箱</v>
      </c>
      <c r="E145" s="94">
        <v>0</v>
      </c>
      <c r="F145" s="68" t="str">
        <v/>
      </c>
      <c r="G145" s="68">
        <v>3</v>
      </c>
      <c r="H145" s="37" t="str">
        <v>－</v>
      </c>
      <c r="I145" s="93" t="str">
        <v>箱</v>
      </c>
      <c r="J145" s="39" t="str">
        <v/>
      </c>
      <c r="K145" s="24">
        <v>0</v>
      </c>
      <c r="L145" s="24">
        <v>0</v>
      </c>
      <c r="M145" s="23" t="str">
        <v>杉田エース</v>
      </c>
      <c r="N145" s="23">
        <v>262</v>
      </c>
    </row>
    <row r="146" spans="1:14" ht="21.95" customHeight="1" x14ac:dyDescent="0.7">
      <c r="A146" s="23" t="str">
        <v>防水ﾃｰﾌﾟ　#5600</v>
      </c>
      <c r="B146" s="24" t="str">
        <v>両面75㎜×20M</v>
      </c>
      <c r="C146" s="24" t="str">
        <v>ｱｸﾘﾙ</v>
      </c>
      <c r="D146" s="96" t="str">
        <v>16巻入/箱</v>
      </c>
      <c r="E146" s="94">
        <v>0</v>
      </c>
      <c r="F146" s="68" t="str">
        <v/>
      </c>
      <c r="G146" s="68">
        <v>2</v>
      </c>
      <c r="H146" s="37" t="str">
        <v>－</v>
      </c>
      <c r="I146" s="93" t="str">
        <v>箱</v>
      </c>
      <c r="J146" s="39" t="str">
        <v/>
      </c>
      <c r="K146" s="24">
        <v>0</v>
      </c>
      <c r="L146" s="24">
        <v>0</v>
      </c>
      <c r="M146" s="23" t="str">
        <v>杉田エース</v>
      </c>
      <c r="N146" s="23">
        <v>263</v>
      </c>
    </row>
    <row r="147" spans="1:14" ht="21.95" customHeight="1" x14ac:dyDescent="0.7">
      <c r="A147" s="23" t="str">
        <v xml:space="preserve">日東　養生テープ  </v>
      </c>
      <c r="B147" s="24" t="str">
        <v>50㎜×25M さくら色</v>
      </c>
      <c r="C147" s="24" t="str">
        <v>No.395N</v>
      </c>
      <c r="D147" s="96" t="str">
        <v>30巻入/箱</v>
      </c>
      <c r="E147" s="94">
        <v>0</v>
      </c>
      <c r="F147" s="68" t="str">
        <v/>
      </c>
      <c r="G147" s="68">
        <v>6</v>
      </c>
      <c r="H147" s="37" t="str">
        <v>－</v>
      </c>
      <c r="I147" s="93" t="str">
        <v>箱</v>
      </c>
      <c r="J147" s="39" t="str">
        <v/>
      </c>
      <c r="K147" s="24">
        <v>0</v>
      </c>
      <c r="L147" s="24">
        <v>0</v>
      </c>
      <c r="M147" s="23" t="str">
        <v>杉田エース</v>
      </c>
      <c r="N147" s="23">
        <v>264</v>
      </c>
    </row>
    <row r="148" spans="1:14" ht="21.95" customHeight="1" x14ac:dyDescent="0.7">
      <c r="A148" s="23" t="str">
        <v>ブチルテープ</v>
      </c>
      <c r="B148" s="24" t="str">
        <v>片面50㎜×20M</v>
      </c>
      <c r="C148" s="24">
        <v>0</v>
      </c>
      <c r="D148" s="96">
        <v>0</v>
      </c>
      <c r="E148" s="94">
        <v>0</v>
      </c>
      <c r="F148" s="68" t="str">
        <v/>
      </c>
      <c r="G148" s="68">
        <v>1</v>
      </c>
      <c r="H148" s="37">
        <v>1</v>
      </c>
      <c r="I148" s="93" t="str">
        <v>個</v>
      </c>
      <c r="J148" s="39">
        <v>46150</v>
      </c>
      <c r="K148" s="24">
        <v>0</v>
      </c>
      <c r="L148" s="24">
        <v>0</v>
      </c>
      <c r="M148" s="23" t="str">
        <v>三浦金物商会</v>
      </c>
      <c r="N148" s="23">
        <v>265</v>
      </c>
    </row>
    <row r="149" spans="1:14" ht="21.95" customHeight="1" x14ac:dyDescent="0.7">
      <c r="A149" s="23" t="str">
        <v>塩ビパイプ</v>
      </c>
      <c r="B149" s="24" t="str">
        <v>VU65　2M</v>
      </c>
      <c r="C149" s="24">
        <v>0</v>
      </c>
      <c r="D149" s="96">
        <v>0</v>
      </c>
      <c r="E149" s="94">
        <v>0</v>
      </c>
      <c r="F149" s="68" t="str">
        <v>1.8M</v>
      </c>
      <c r="G149" s="68" t="str">
        <v/>
      </c>
      <c r="H149" s="37">
        <v>1</v>
      </c>
      <c r="I149" s="93" t="str">
        <v>本</v>
      </c>
      <c r="J149" s="39" t="str">
        <v/>
      </c>
      <c r="K149" s="24">
        <v>0</v>
      </c>
      <c r="L149" s="24">
        <v>0</v>
      </c>
      <c r="M149" s="23" t="str">
        <v>コメリ</v>
      </c>
      <c r="N149" s="23">
        <v>267</v>
      </c>
    </row>
    <row r="150" spans="1:14" ht="21.95" customHeight="1" x14ac:dyDescent="0.7">
      <c r="A150" s="23" t="str">
        <v>発砲ウレタン ｲﾝｻﾙﾊﾟｯｸ</v>
      </c>
      <c r="B150" s="24" t="str">
        <v>GSｶﾞﾝﾌｫｰﾑNFPRO</v>
      </c>
      <c r="C150" s="24">
        <v>0</v>
      </c>
      <c r="D150" s="96" t="str">
        <v>12本/ｹｰｽ</v>
      </c>
      <c r="E150" s="94">
        <v>0</v>
      </c>
      <c r="F150" s="68" t="str">
        <v/>
      </c>
      <c r="G150" s="68">
        <v>2</v>
      </c>
      <c r="H150" s="37" t="str">
        <v>－</v>
      </c>
      <c r="I150" s="93" t="str">
        <v>ｹｰｽ</v>
      </c>
      <c r="J150" s="39" t="str">
        <v/>
      </c>
      <c r="K150" s="24">
        <v>0</v>
      </c>
      <c r="L150" s="24">
        <v>0</v>
      </c>
      <c r="M150" s="23" t="str">
        <v>岡田電気産業</v>
      </c>
      <c r="N150" s="23">
        <v>268</v>
      </c>
    </row>
    <row r="151" spans="1:14" ht="21.95" customHeight="1" x14ac:dyDescent="0.7">
      <c r="A151" s="23" t="str">
        <v>フロアロック</v>
      </c>
      <c r="B151" s="24" t="str">
        <v>110L/neoﾊﾟｯｸⅡ</v>
      </c>
      <c r="C151" s="24" t="str">
        <v>760ml</v>
      </c>
      <c r="D151" s="96" t="str">
        <v>12本/箱</v>
      </c>
      <c r="E151" s="94">
        <v>0</v>
      </c>
      <c r="F151" s="68">
        <v>2</v>
      </c>
      <c r="G151" s="68">
        <v>5</v>
      </c>
      <c r="H151" s="37" t="str">
        <v>－</v>
      </c>
      <c r="I151" s="93" t="str">
        <v>箱</v>
      </c>
      <c r="J151" s="39" t="str">
        <v/>
      </c>
      <c r="K151" s="24">
        <v>0</v>
      </c>
      <c r="L151" s="24">
        <v>0</v>
      </c>
      <c r="M151" s="23" t="str">
        <v>岡田電気産業</v>
      </c>
      <c r="N151" s="23">
        <v>269</v>
      </c>
    </row>
    <row r="152" spans="1:14" ht="21.95" customHeight="1" x14ac:dyDescent="0.7">
      <c r="A152" s="23" t="str">
        <v>南プラ　棚材</v>
      </c>
      <c r="B152" s="24">
        <v>0</v>
      </c>
      <c r="C152" s="24">
        <v>0</v>
      </c>
      <c r="D152" s="96">
        <v>0</v>
      </c>
      <c r="E152" s="94">
        <v>0</v>
      </c>
      <c r="F152" s="68">
        <v>1</v>
      </c>
      <c r="G152" s="68" t="str">
        <v/>
      </c>
      <c r="H152" s="37">
        <v>1</v>
      </c>
      <c r="I152" s="93" t="str">
        <v>式</v>
      </c>
      <c r="J152" s="39" t="str">
        <v/>
      </c>
      <c r="K152" s="24" t="str">
        <v>現場</v>
      </c>
      <c r="L152" s="24">
        <v>0</v>
      </c>
      <c r="M152" s="23" t="str">
        <v>岡田電気産業</v>
      </c>
      <c r="N152" s="23">
        <v>271</v>
      </c>
    </row>
    <row r="153" spans="1:14" ht="21.95" customHeight="1" x14ac:dyDescent="0.7">
      <c r="A153" s="23" t="str">
        <v>室内用スカイクリーン</v>
      </c>
      <c r="B153" s="24" t="str">
        <v>CH型　CW</v>
      </c>
      <c r="C153" s="24" t="str">
        <v>ﾎﾜｲﾄ</v>
      </c>
      <c r="D153" s="96" t="str">
        <v>10本/ｹｰｽ</v>
      </c>
      <c r="E153" s="94">
        <v>0</v>
      </c>
      <c r="F153" s="68" t="str">
        <v>12本</v>
      </c>
      <c r="G153" s="68">
        <v>2</v>
      </c>
      <c r="H153" s="37" t="str">
        <v>－</v>
      </c>
      <c r="I153" s="93" t="str">
        <v>ｹｰｽ</v>
      </c>
      <c r="J153" s="39" t="str">
        <v/>
      </c>
      <c r="K153" s="24" t="str">
        <v>事務所</v>
      </c>
      <c r="L153" s="24">
        <v>0</v>
      </c>
      <c r="M153" s="23" t="str">
        <v>杉田エース</v>
      </c>
      <c r="N153" s="23">
        <v>278</v>
      </c>
    </row>
    <row r="154" spans="1:14" ht="21.95" customHeight="1" x14ac:dyDescent="0.7">
      <c r="A154" s="23" t="str">
        <v>火災報知器　</v>
      </c>
      <c r="B154" s="24" t="str">
        <v>熱　電池式</v>
      </c>
      <c r="C154" s="24">
        <v>0</v>
      </c>
      <c r="D154" s="96">
        <v>0</v>
      </c>
      <c r="E154" s="94">
        <v>0</v>
      </c>
      <c r="F154" s="68">
        <v>1</v>
      </c>
      <c r="G154" s="68" t="str">
        <v/>
      </c>
      <c r="H154" s="37">
        <v>1</v>
      </c>
      <c r="I154" s="93" t="str">
        <v>個</v>
      </c>
      <c r="J154" s="39">
        <v>46129</v>
      </c>
      <c r="K154" s="24" t="str">
        <v>事務所</v>
      </c>
      <c r="L154" s="24">
        <v>0</v>
      </c>
      <c r="M154" s="23" t="str">
        <v>更科製作所</v>
      </c>
      <c r="N154" s="23">
        <v>279</v>
      </c>
    </row>
    <row r="155" spans="1:14" ht="21.95" customHeight="1" x14ac:dyDescent="0.7">
      <c r="A155" s="23" t="str">
        <v>火災報知器</v>
      </c>
      <c r="B155" s="24" t="str">
        <v>煙　電池式</v>
      </c>
      <c r="C155" s="24">
        <v>0</v>
      </c>
      <c r="D155" s="96">
        <v>0</v>
      </c>
      <c r="E155" s="94">
        <v>0</v>
      </c>
      <c r="F155" s="68">
        <v>7</v>
      </c>
      <c r="G155" s="68" t="str">
        <v/>
      </c>
      <c r="H155" s="37">
        <v>7</v>
      </c>
      <c r="I155" s="93" t="str">
        <v>個</v>
      </c>
      <c r="J155" s="39">
        <v>46129</v>
      </c>
      <c r="K155" s="24" t="str">
        <v>事務所</v>
      </c>
      <c r="L155" s="24">
        <v>0</v>
      </c>
      <c r="M155" s="23" t="str">
        <v>更科製作所</v>
      </c>
      <c r="N155" s="23">
        <v>280</v>
      </c>
    </row>
    <row r="156" spans="1:14" ht="21.95" customHeight="1" x14ac:dyDescent="0.7">
      <c r="A156" s="23" t="str">
        <v>手摺金物　35φ＃WS</v>
      </c>
      <c r="B156" s="24" t="str">
        <v>EWT12BE35Z 間柱</v>
      </c>
      <c r="C156" s="24">
        <v>0</v>
      </c>
      <c r="D156" s="96" t="str">
        <v>ｴﾝﾄﾞﾎﾙﾀﾞｰ</v>
      </c>
      <c r="E156" s="94">
        <v>0</v>
      </c>
      <c r="F156" s="68" t="str">
        <v/>
      </c>
      <c r="G156" s="68" t="str">
        <v/>
      </c>
      <c r="H156" s="37">
        <v>0</v>
      </c>
      <c r="I156" s="93" t="str">
        <v>個</v>
      </c>
      <c r="J156" s="39" t="str">
        <v/>
      </c>
      <c r="K156" s="24" t="str">
        <v>事務所</v>
      </c>
      <c r="L156" s="24">
        <v>0</v>
      </c>
      <c r="M156" s="23" t="str">
        <v>金辰商事</v>
      </c>
      <c r="N156" s="23">
        <v>282</v>
      </c>
    </row>
    <row r="157" spans="1:14" ht="21.95" customHeight="1" x14ac:dyDescent="0.7">
      <c r="A157" s="23" t="str">
        <v>手摺金物　35φ＃WS</v>
      </c>
      <c r="B157" s="24" t="str">
        <v>EWT10BU35Z 間柱</v>
      </c>
      <c r="C157" s="24">
        <v>0</v>
      </c>
      <c r="D157" s="96" t="str">
        <v>L付受ﾌﾞﾗｹｯﾄ</v>
      </c>
      <c r="E157" s="94">
        <v>0</v>
      </c>
      <c r="F157" s="68" t="str">
        <v/>
      </c>
      <c r="G157" s="68" t="str">
        <v/>
      </c>
      <c r="H157" s="37">
        <v>0</v>
      </c>
      <c r="I157" s="93" t="str">
        <v>個</v>
      </c>
      <c r="J157" s="39" t="str">
        <v/>
      </c>
      <c r="K157" s="24" t="str">
        <v>事務所</v>
      </c>
      <c r="L157" s="24">
        <v>0</v>
      </c>
      <c r="M157" s="23" t="str">
        <v>金辰商事</v>
      </c>
      <c r="N157" s="23">
        <v>283</v>
      </c>
    </row>
    <row r="158" spans="1:14" ht="21.95" customHeight="1" x14ac:dyDescent="0.7">
      <c r="A158" s="23" t="str">
        <v>手摺金物　35φ＃WS</v>
      </c>
      <c r="B158" s="24" t="str">
        <v>EWT16BU35S 間柱</v>
      </c>
      <c r="C158" s="24" t="str">
        <v>角度調整可能</v>
      </c>
      <c r="D158" s="96" t="str">
        <v>L付受ﾌﾞﾗｹｯﾄ</v>
      </c>
      <c r="E158" s="94">
        <v>0</v>
      </c>
      <c r="F158" s="68" t="str">
        <v/>
      </c>
      <c r="G158" s="68" t="str">
        <v/>
      </c>
      <c r="H158" s="37">
        <v>0</v>
      </c>
      <c r="I158" s="93" t="str">
        <v>個</v>
      </c>
      <c r="J158" s="39" t="str">
        <v/>
      </c>
      <c r="K158" s="24" t="str">
        <v>事務所</v>
      </c>
      <c r="L158" s="24">
        <v>0</v>
      </c>
      <c r="M158" s="23" t="str">
        <v>金辰商事</v>
      </c>
      <c r="N158" s="23">
        <v>284</v>
      </c>
    </row>
    <row r="159" spans="1:14" ht="21.95" customHeight="1" x14ac:dyDescent="0.7">
      <c r="A159" s="23" t="str">
        <v>手摺金物　35φ＃WS</v>
      </c>
      <c r="B159" s="24" t="str">
        <v>EWT12BC35</v>
      </c>
      <c r="C159" s="24" t="str">
        <v>入隅ｺｰﾅｰ</v>
      </c>
      <c r="D159" s="96" t="str">
        <v>ﾌﾞﾗｹｯﾄ</v>
      </c>
      <c r="E159" s="94">
        <v>0</v>
      </c>
      <c r="F159" s="68" t="str">
        <v/>
      </c>
      <c r="G159" s="68" t="str">
        <v/>
      </c>
      <c r="H159" s="37">
        <v>0</v>
      </c>
      <c r="I159" s="93" t="str">
        <v>個</v>
      </c>
      <c r="J159" s="39" t="str">
        <v/>
      </c>
      <c r="K159" s="24" t="str">
        <v>事務所</v>
      </c>
      <c r="L159" s="24">
        <v>0</v>
      </c>
      <c r="M159" s="23" t="str">
        <v>金辰商事</v>
      </c>
      <c r="N159" s="23">
        <v>285</v>
      </c>
    </row>
    <row r="160" spans="1:14" ht="21.95" customHeight="1" x14ac:dyDescent="0.7">
      <c r="A160" s="23" t="str">
        <v>手摺金物　35φ＃WS</v>
      </c>
      <c r="B160" s="24" t="str">
        <v>EWT11BF35R</v>
      </c>
      <c r="C160" s="24" t="str">
        <v>入隅ｺｰﾅｰ</v>
      </c>
      <c r="D160" s="96" t="str">
        <v>ﾌﾚｷｼﾌﾞﾙﾌﾞﾗｹｯﾄ</v>
      </c>
      <c r="E160" s="94">
        <v>0</v>
      </c>
      <c r="F160" s="68" t="str">
        <v/>
      </c>
      <c r="G160" s="68" t="str">
        <v/>
      </c>
      <c r="H160" s="37">
        <v>0</v>
      </c>
      <c r="I160" s="93" t="str">
        <v>個</v>
      </c>
      <c r="J160" s="39" t="str">
        <v/>
      </c>
      <c r="K160" s="24" t="str">
        <v>事務所</v>
      </c>
      <c r="L160" s="24">
        <v>0</v>
      </c>
      <c r="M160" s="23" t="str">
        <v>金辰商事</v>
      </c>
      <c r="N160" s="23">
        <v>286</v>
      </c>
    </row>
    <row r="161" spans="1:14" ht="21.95" customHeight="1" x14ac:dyDescent="0.7">
      <c r="A161" s="23" t="str">
        <v>手摺金物　35φ＃WS</v>
      </c>
      <c r="B161" s="24" t="str">
        <v>EWT14BF35S</v>
      </c>
      <c r="C161" s="24" t="str">
        <v>直付</v>
      </c>
      <c r="D161" s="96" t="str">
        <v>ﾌﾚｷｼﾌﾞﾙﾌﾞﾗｹｯﾄ</v>
      </c>
      <c r="E161" s="94">
        <v>0</v>
      </c>
      <c r="F161" s="68" t="str">
        <v/>
      </c>
      <c r="G161" s="68" t="str">
        <v/>
      </c>
      <c r="H161" s="37">
        <v>0</v>
      </c>
      <c r="I161" s="93" t="str">
        <v>個</v>
      </c>
      <c r="J161" s="39" t="str">
        <v/>
      </c>
      <c r="K161" s="24" t="str">
        <v>事務所</v>
      </c>
      <c r="L161" s="24">
        <v>0</v>
      </c>
      <c r="M161" s="23" t="str">
        <v>金辰商事</v>
      </c>
      <c r="N161" s="23">
        <v>287</v>
      </c>
    </row>
    <row r="162" spans="1:14" ht="21.95" customHeight="1" x14ac:dyDescent="0.7">
      <c r="A162" s="23" t="str">
        <v>手摺金物　35φ＃WS</v>
      </c>
      <c r="B162" s="24" t="str">
        <v>EWT10BE35RA</v>
      </c>
      <c r="C162" s="24" t="str">
        <v>Rﾀｲﾌﾟ</v>
      </c>
      <c r="D162" s="96" t="str">
        <v>L付ｴﾝﾄﾞﾌﾞﾗｹｯﾄ</v>
      </c>
      <c r="E162" s="94">
        <v>0</v>
      </c>
      <c r="F162" s="68" t="str">
        <v/>
      </c>
      <c r="G162" s="68" t="str">
        <v/>
      </c>
      <c r="H162" s="37">
        <v>0</v>
      </c>
      <c r="I162" s="93" t="str">
        <v>個</v>
      </c>
      <c r="J162" s="39" t="str">
        <v/>
      </c>
      <c r="K162" s="24" t="str">
        <v>事務所</v>
      </c>
      <c r="L162" s="24">
        <v>0</v>
      </c>
      <c r="M162" s="23" t="str">
        <v>金辰商事</v>
      </c>
      <c r="N162" s="23">
        <v>288</v>
      </c>
    </row>
    <row r="163" spans="1:14" ht="21.95" customHeight="1" x14ac:dyDescent="0.7">
      <c r="A163" s="23" t="str">
        <v>手摺金物　35φ＃WS</v>
      </c>
      <c r="B163" s="24" t="str">
        <v>EWT12BL35</v>
      </c>
      <c r="C163" s="24">
        <v>0</v>
      </c>
      <c r="D163" s="96" t="str">
        <v>ｺｰﾅｰﾎﾙﾀﾞｰ</v>
      </c>
      <c r="E163" s="94">
        <v>0</v>
      </c>
      <c r="F163" s="68" t="str">
        <v/>
      </c>
      <c r="G163" s="68" t="str">
        <v/>
      </c>
      <c r="H163" s="37">
        <v>0</v>
      </c>
      <c r="I163" s="93" t="str">
        <v>個</v>
      </c>
      <c r="J163" s="39" t="str">
        <v/>
      </c>
      <c r="K163" s="24" t="str">
        <v>事務所</v>
      </c>
      <c r="L163" s="24">
        <v>0</v>
      </c>
      <c r="M163" s="23" t="str">
        <v>金辰商事</v>
      </c>
      <c r="N163" s="23">
        <v>289</v>
      </c>
    </row>
    <row r="164" spans="1:14" ht="21.95" customHeight="1" x14ac:dyDescent="0.7">
      <c r="A164" s="23" t="str">
        <v>ﾊﾟｲﾌﾟ用ﾌｧﾝ  24H換気</v>
      </c>
      <c r="B164" s="24" t="str">
        <v>V-08PLD8　φ100㎜</v>
      </c>
      <c r="C164" s="24" t="str">
        <v>1階 洗濯室</v>
      </c>
      <c r="D164" s="96" t="str">
        <v>連結端子接続</v>
      </c>
      <c r="E164" s="94">
        <v>0</v>
      </c>
      <c r="F164" s="68">
        <v>1</v>
      </c>
      <c r="G164" s="68" t="str">
        <v/>
      </c>
      <c r="H164" s="37">
        <v>1</v>
      </c>
      <c r="I164" s="93" t="str">
        <v>台</v>
      </c>
      <c r="J164" s="39" t="str">
        <v/>
      </c>
      <c r="K164" s="24" t="str">
        <v>事務所</v>
      </c>
      <c r="L164" s="24">
        <v>0</v>
      </c>
      <c r="M164" s="23" t="str">
        <v>岡田電気産業</v>
      </c>
      <c r="N164" s="23">
        <v>294</v>
      </c>
    </row>
    <row r="165" spans="1:14" ht="21.95" customHeight="1" x14ac:dyDescent="0.7">
      <c r="A165" s="23" t="str">
        <v>ほこり取りﾌｨﾙﾀｰ</v>
      </c>
      <c r="B165" s="24" t="str">
        <v>P-08PNET</v>
      </c>
      <c r="C165" s="24">
        <v>0</v>
      </c>
      <c r="D165" s="96">
        <v>0</v>
      </c>
      <c r="E165" s="94">
        <v>0</v>
      </c>
      <c r="F165" s="68">
        <v>1</v>
      </c>
      <c r="G165" s="68" t="str">
        <v/>
      </c>
      <c r="H165" s="37">
        <v>1</v>
      </c>
      <c r="I165" s="93" t="str">
        <v>枚</v>
      </c>
      <c r="J165" s="39" t="str">
        <v/>
      </c>
      <c r="K165" s="24">
        <v>0</v>
      </c>
      <c r="L165" s="24">
        <v>0</v>
      </c>
      <c r="M165" s="23" t="str">
        <v>岡田電気産業</v>
      </c>
      <c r="N165" s="23">
        <v>295</v>
      </c>
    </row>
    <row r="166" spans="1:14" ht="21.95" customHeight="1" x14ac:dyDescent="0.7">
      <c r="A166" s="23" t="str">
        <v>ﾊﾟｲﾌﾟ用ﾌｧﾝ　</v>
      </c>
      <c r="B166" s="24" t="str">
        <v>V-08PSD8　φ100㎜</v>
      </c>
      <c r="C166" s="24" t="str">
        <v>1階 応接室</v>
      </c>
      <c r="D166" s="96" t="str">
        <v>電気式ｼｬｯﾀｰ付</v>
      </c>
      <c r="E166" s="94">
        <v>0</v>
      </c>
      <c r="F166" s="68">
        <v>1</v>
      </c>
      <c r="G166" s="68" t="str">
        <v/>
      </c>
      <c r="H166" s="37">
        <v>1</v>
      </c>
      <c r="I166" s="93" t="str">
        <v>台</v>
      </c>
      <c r="J166" s="39" t="str">
        <v/>
      </c>
      <c r="K166" s="24">
        <v>0</v>
      </c>
      <c r="L166" s="24">
        <v>0</v>
      </c>
      <c r="M166" s="23" t="str">
        <v>岡田電気産業</v>
      </c>
      <c r="N166" s="23">
        <v>296</v>
      </c>
    </row>
    <row r="167" spans="1:14" ht="21.95" customHeight="1" x14ac:dyDescent="0.7">
      <c r="A167" s="23" t="str">
        <v>ﾊﾟｲﾌﾟ用ﾌｧﾝ　</v>
      </c>
      <c r="B167" s="24" t="str">
        <v>V-08PASD8 φ100㎜</v>
      </c>
      <c r="C167" s="24" t="str">
        <v>1階/2階ﾄｲﾚ</v>
      </c>
      <c r="D167" s="96" t="str">
        <v>人感ｾﾝｻ/電気式ｼｬｯﾀｰ</v>
      </c>
      <c r="E167" s="94">
        <v>0</v>
      </c>
      <c r="F167" s="68">
        <v>2</v>
      </c>
      <c r="G167" s="68" t="str">
        <v/>
      </c>
      <c r="H167" s="37">
        <v>2</v>
      </c>
      <c r="I167" s="93" t="str">
        <v>台</v>
      </c>
      <c r="J167" s="39" t="str">
        <v/>
      </c>
      <c r="K167" s="24">
        <v>0</v>
      </c>
      <c r="L167" s="24">
        <v>0</v>
      </c>
      <c r="M167" s="23" t="str">
        <v>岡田電気産業</v>
      </c>
      <c r="N167" s="23">
        <v>297</v>
      </c>
    </row>
    <row r="168" spans="1:14" ht="21.95" customHeight="1" x14ac:dyDescent="0.7">
      <c r="A168" s="23" t="str">
        <v>ﾀﾞｸﾄ用換気扇  24H換気</v>
      </c>
      <c r="B168" s="24" t="str">
        <v>VD-13ZLC14-S</v>
      </c>
      <c r="C168" s="24" t="str">
        <v>1階 事務室</v>
      </c>
      <c r="D168" s="96" t="str">
        <v>φ100㎜天井埋込形</v>
      </c>
      <c r="E168" s="94">
        <v>0</v>
      </c>
      <c r="F168" s="68">
        <v>1</v>
      </c>
      <c r="G168" s="68" t="str">
        <v/>
      </c>
      <c r="H168" s="37">
        <v>1</v>
      </c>
      <c r="I168" s="93" t="str">
        <v>台</v>
      </c>
      <c r="J168" s="39" t="str">
        <v/>
      </c>
      <c r="K168" s="24">
        <v>0</v>
      </c>
      <c r="L168" s="24">
        <v>0</v>
      </c>
      <c r="M168" s="23" t="str">
        <v>岡田電気産業</v>
      </c>
      <c r="N168" s="23">
        <v>298</v>
      </c>
    </row>
    <row r="169" spans="1:14" ht="21.95" customHeight="1" x14ac:dyDescent="0.7">
      <c r="A169" s="23" t="str">
        <v>ﾀﾞｸﾄ用換気扇  24H換気</v>
      </c>
      <c r="B169" s="24" t="str">
        <v>VD-18ZLSC14-S</v>
      </c>
      <c r="C169" s="24" t="str">
        <v>2階 廊下</v>
      </c>
      <c r="D169" s="96" t="str">
        <v>φ100㎜天井埋込形</v>
      </c>
      <c r="E169" s="94">
        <v>0</v>
      </c>
      <c r="F169" s="68">
        <v>1</v>
      </c>
      <c r="G169" s="68" t="str">
        <v/>
      </c>
      <c r="H169" s="37">
        <v>1</v>
      </c>
      <c r="I169" s="93" t="str">
        <v>台</v>
      </c>
      <c r="J169" s="39" t="str">
        <v/>
      </c>
      <c r="K169" s="24">
        <v>0</v>
      </c>
      <c r="L169" s="24">
        <v>0</v>
      </c>
      <c r="M169" s="23" t="str">
        <v>岡田電気産業</v>
      </c>
      <c r="N169" s="23">
        <v>299</v>
      </c>
    </row>
    <row r="170" spans="1:14" ht="21.95" customHeight="1" x14ac:dyDescent="0.7">
      <c r="A170" s="23" t="str">
        <v xml:space="preserve">ﾀﾞｸﾄ用換気扇 </v>
      </c>
      <c r="B170" s="24" t="str">
        <v>VD-18ZX14-C</v>
      </c>
      <c r="C170" s="24" t="str">
        <v>2階 廊下</v>
      </c>
      <c r="D170" s="96" t="str">
        <v>φ150㎜天井埋込形</v>
      </c>
      <c r="E170" s="94">
        <v>0</v>
      </c>
      <c r="F170" s="68">
        <v>1</v>
      </c>
      <c r="G170" s="68" t="str">
        <v/>
      </c>
      <c r="H170" s="37">
        <v>1</v>
      </c>
      <c r="I170" s="93" t="str">
        <v>台</v>
      </c>
      <c r="J170" s="39" t="str">
        <v/>
      </c>
      <c r="K170" s="24">
        <v>0</v>
      </c>
      <c r="L170" s="24">
        <v>0</v>
      </c>
      <c r="M170" s="23" t="str">
        <v>岡田電気産業</v>
      </c>
      <c r="N170" s="23">
        <v>300</v>
      </c>
    </row>
    <row r="171" spans="1:14" ht="21.95" customHeight="1" x14ac:dyDescent="0.7">
      <c r="A171" s="23" t="str">
        <v>照明器具</v>
      </c>
      <c r="B171" s="24">
        <v>0</v>
      </c>
      <c r="C171" s="24">
        <v>0</v>
      </c>
      <c r="D171" s="96">
        <v>0</v>
      </c>
      <c r="E171" s="94">
        <v>0</v>
      </c>
      <c r="F171" s="68">
        <v>1</v>
      </c>
      <c r="G171" s="68" t="str">
        <v/>
      </c>
      <c r="H171" s="37">
        <v>1</v>
      </c>
      <c r="I171" s="93" t="str">
        <v>式</v>
      </c>
      <c r="J171" s="39">
        <v>46053</v>
      </c>
      <c r="K171" s="24" t="str">
        <v>事務所</v>
      </c>
      <c r="L171" s="24">
        <v>0</v>
      </c>
      <c r="M171" s="23" t="str">
        <v>日本ライティング</v>
      </c>
      <c r="N171" s="23">
        <v>302</v>
      </c>
    </row>
    <row r="172" spans="1:14" ht="21.95" customHeight="1" x14ac:dyDescent="0.7">
      <c r="A172" s="23" t="str">
        <v>照明器具</v>
      </c>
      <c r="B172" s="24">
        <v>0</v>
      </c>
      <c r="C172" s="24">
        <v>0</v>
      </c>
      <c r="D172" s="96">
        <v>0</v>
      </c>
      <c r="E172" s="94">
        <v>0</v>
      </c>
      <c r="F172" s="68">
        <v>1</v>
      </c>
      <c r="G172" s="68" t="str">
        <v/>
      </c>
      <c r="H172" s="37">
        <v>1</v>
      </c>
      <c r="I172" s="93" t="str">
        <v>式</v>
      </c>
      <c r="J172" s="39">
        <v>46220</v>
      </c>
      <c r="K172" s="24" t="str">
        <v>現場(倉庫)</v>
      </c>
      <c r="L172" s="24">
        <v>0</v>
      </c>
      <c r="M172" s="23" t="str">
        <v>日本ライティング</v>
      </c>
      <c r="N172" s="23">
        <v>303</v>
      </c>
    </row>
    <row r="173" spans="1:14" ht="21.95" customHeight="1" x14ac:dyDescent="0.7">
      <c r="A173" s="23" t="str">
        <v>ｳｫｯｼｭﾚｯﾄ一体型　ZJ1</v>
      </c>
      <c r="B173" s="24" t="str">
        <v>CES9151#NW1</v>
      </c>
      <c r="C173" s="24" t="str">
        <v>排水芯200</v>
      </c>
      <c r="D173" s="96" t="str">
        <v>手洗い有り</v>
      </c>
      <c r="E173" s="94">
        <v>0</v>
      </c>
      <c r="F173" s="68">
        <v>2</v>
      </c>
      <c r="G173" s="68" t="str">
        <v/>
      </c>
      <c r="H173" s="37">
        <v>2</v>
      </c>
      <c r="I173" s="93" t="str">
        <v>台</v>
      </c>
      <c r="J173" s="39" t="str">
        <v/>
      </c>
      <c r="K173" s="24">
        <v>0</v>
      </c>
      <c r="L173" s="24">
        <v>0</v>
      </c>
      <c r="M173" s="23" t="str">
        <v>岡田電気産業</v>
      </c>
      <c r="N173" s="23">
        <v>306</v>
      </c>
    </row>
    <row r="174" spans="1:14" ht="21.95" customHeight="1" x14ac:dyDescent="0.7">
      <c r="A174" s="23" t="str">
        <v>棚付紙巻器</v>
      </c>
      <c r="B174" s="24" t="str">
        <v>YH600FMR#NW1</v>
      </c>
      <c r="C174" s="24" t="str">
        <v>ﾎﾜｲﾄ</v>
      </c>
      <c r="D174" s="96">
        <v>0</v>
      </c>
      <c r="E174" s="94">
        <v>0</v>
      </c>
      <c r="F174" s="68">
        <v>2</v>
      </c>
      <c r="G174" s="68" t="str">
        <v/>
      </c>
      <c r="H174" s="37">
        <v>2</v>
      </c>
      <c r="I174" s="93" t="str">
        <v/>
      </c>
      <c r="J174" s="39" t="str">
        <v/>
      </c>
      <c r="K174" s="24">
        <v>0</v>
      </c>
      <c r="L174" s="24">
        <v>0</v>
      </c>
      <c r="M174" s="23" t="str">
        <v>岡田電気産業</v>
      </c>
      <c r="N174" s="23">
        <v>307</v>
      </c>
    </row>
    <row r="175" spans="1:14" ht="21.95" customHeight="1" x14ac:dyDescent="0.7">
      <c r="A175" s="23" t="str">
        <v>グリップ</v>
      </c>
      <c r="B175" s="24" t="str">
        <v>YHB203 #NW</v>
      </c>
      <c r="C175" s="24" t="str">
        <v>ﾎﾜｲﾄ</v>
      </c>
      <c r="D175" s="96">
        <v>0</v>
      </c>
      <c r="E175" s="94">
        <v>0</v>
      </c>
      <c r="F175" s="68" t="str">
        <v/>
      </c>
      <c r="G175" s="68" t="str">
        <v/>
      </c>
      <c r="H175" s="37" t="str">
        <v>－</v>
      </c>
      <c r="I175" s="93" t="str">
        <v/>
      </c>
      <c r="J175" s="39" t="str">
        <v/>
      </c>
      <c r="K175" s="24">
        <v>0</v>
      </c>
      <c r="L175" s="24">
        <v>0</v>
      </c>
      <c r="M175" s="23" t="str">
        <v>岡田電気産業</v>
      </c>
      <c r="N175" s="23">
        <v>308</v>
      </c>
    </row>
    <row r="176" spans="1:14" ht="21.95" customHeight="1" x14ac:dyDescent="0.7">
      <c r="A176" s="23" t="str">
        <v>タオルリング</v>
      </c>
      <c r="B176" s="24" t="str">
        <v>YT51R #NW1</v>
      </c>
      <c r="C176" s="24" t="str">
        <v>ﾎﾜｲﾄ</v>
      </c>
      <c r="D176" s="96">
        <v>0</v>
      </c>
      <c r="E176" s="94">
        <v>0</v>
      </c>
      <c r="F176" s="68">
        <v>2</v>
      </c>
      <c r="G176" s="68" t="str">
        <v/>
      </c>
      <c r="H176" s="37">
        <v>2</v>
      </c>
      <c r="I176" s="93" t="str">
        <v/>
      </c>
      <c r="J176" s="39" t="str">
        <v/>
      </c>
      <c r="K176" s="24">
        <v>0</v>
      </c>
      <c r="L176" s="24">
        <v>0</v>
      </c>
      <c r="M176" s="23" t="str">
        <v>岡田電気産業</v>
      </c>
      <c r="N176" s="23">
        <v>309</v>
      </c>
    </row>
    <row r="177" spans="1:14" ht="21.95" customHeight="1" x14ac:dyDescent="0.7">
      <c r="A177" s="23" t="str">
        <v>紙巻器</v>
      </c>
      <c r="B177" s="24" t="str">
        <v>YH51R #NW1</v>
      </c>
      <c r="C177" s="24" t="str">
        <v>ﾎﾜｲﾄ</v>
      </c>
      <c r="D177" s="96">
        <v>0</v>
      </c>
      <c r="E177" s="94">
        <v>0</v>
      </c>
      <c r="F177" s="68" t="str">
        <v/>
      </c>
      <c r="G177" s="68" t="str">
        <v/>
      </c>
      <c r="H177" s="37" t="str">
        <v>－</v>
      </c>
      <c r="I177" s="93" t="str">
        <v/>
      </c>
      <c r="J177" s="39" t="str">
        <v/>
      </c>
      <c r="K177" s="24">
        <v>0</v>
      </c>
      <c r="L177" s="24">
        <v>0</v>
      </c>
      <c r="M177" s="23" t="str">
        <v>岡田電気産業</v>
      </c>
      <c r="N177" s="23">
        <v>310</v>
      </c>
    </row>
    <row r="178" spans="1:14" ht="21.95" customHeight="1" x14ac:dyDescent="0.7">
      <c r="A178" s="23" t="str">
        <v>IHｸｯｷﾝｸﾞﾋｰﾀｰ</v>
      </c>
      <c r="B178" s="24">
        <v>0</v>
      </c>
      <c r="C178" s="24">
        <v>0</v>
      </c>
      <c r="D178" s="96">
        <v>0</v>
      </c>
      <c r="E178" s="94">
        <v>0</v>
      </c>
      <c r="F178" s="68">
        <v>1</v>
      </c>
      <c r="G178" s="68" t="str">
        <v>あり</v>
      </c>
      <c r="H178" s="37" t="str">
        <v>－</v>
      </c>
      <c r="I178" s="93" t="str">
        <v>台</v>
      </c>
      <c r="J178" s="39" t="str">
        <v/>
      </c>
      <c r="K178" s="24">
        <v>0</v>
      </c>
      <c r="L178" s="24">
        <v>0</v>
      </c>
      <c r="M178" s="23" t="str">
        <v>金辰商事</v>
      </c>
      <c r="N178" s="23">
        <v>312</v>
      </c>
    </row>
    <row r="179" spans="1:14" ht="21.95" customHeight="1" x14ac:dyDescent="0.7">
      <c r="A179" s="23" t="str">
        <v>ドアホン</v>
      </c>
      <c r="B179" s="24">
        <v>0</v>
      </c>
      <c r="C179" s="24">
        <v>0</v>
      </c>
      <c r="D179" s="96">
        <v>0</v>
      </c>
      <c r="E179" s="94">
        <v>0</v>
      </c>
      <c r="F179" s="68">
        <v>1</v>
      </c>
      <c r="G179" s="68" t="str">
        <v/>
      </c>
      <c r="H179" s="37">
        <v>1</v>
      </c>
      <c r="I179" s="93" t="str">
        <v>式</v>
      </c>
      <c r="J179" s="39">
        <v>46131</v>
      </c>
      <c r="K179" s="24" t="str">
        <v>事務所</v>
      </c>
      <c r="L179" s="24">
        <v>0</v>
      </c>
      <c r="M179" s="23" t="str">
        <v>更科製作所</v>
      </c>
      <c r="N179" s="23">
        <v>313</v>
      </c>
    </row>
    <row r="180" spans="1:14" ht="21.95" customHeight="1" x14ac:dyDescent="0.7">
      <c r="A180" s="23" t="str">
        <v>防犯カメラ</v>
      </c>
      <c r="B180" s="24">
        <v>0</v>
      </c>
      <c r="C180" s="24">
        <v>0</v>
      </c>
      <c r="D180" s="96">
        <v>0</v>
      </c>
      <c r="E180" s="94">
        <v>0</v>
      </c>
      <c r="F180" s="68">
        <v>1</v>
      </c>
      <c r="G180" s="68" t="str">
        <v/>
      </c>
      <c r="H180" s="37">
        <v>1</v>
      </c>
      <c r="I180" s="93" t="str">
        <v>式</v>
      </c>
      <c r="J180" s="39">
        <v>46029</v>
      </c>
      <c r="K180" s="24" t="str">
        <v>事務所</v>
      </c>
      <c r="L180" s="24">
        <v>0</v>
      </c>
      <c r="M180" s="23" t="str">
        <v>岡田電気産業</v>
      </c>
      <c r="N180" s="23">
        <v>314</v>
      </c>
    </row>
    <row r="181" spans="1:14" ht="21.95" customHeight="1" x14ac:dyDescent="0.7">
      <c r="A181" s="23" t="str">
        <v>システムバス</v>
      </c>
      <c r="B181" s="24">
        <v>0</v>
      </c>
      <c r="C181" s="24">
        <v>0</v>
      </c>
      <c r="D181" s="96">
        <v>0</v>
      </c>
      <c r="E181" s="94">
        <v>0</v>
      </c>
      <c r="F181" s="68">
        <v>1</v>
      </c>
      <c r="G181" s="68" t="str">
        <v/>
      </c>
      <c r="H181" s="37">
        <v>0</v>
      </c>
      <c r="I181" s="93" t="str">
        <v>式</v>
      </c>
      <c r="J181" s="39" t="str">
        <v>6月中旬</v>
      </c>
      <c r="K181" s="24">
        <v>0</v>
      </c>
      <c r="L181" s="24">
        <v>0</v>
      </c>
      <c r="M181" s="23" t="str">
        <v>金辰商事</v>
      </c>
      <c r="N181" s="23">
        <v>316</v>
      </c>
    </row>
    <row r="182" spans="1:14" ht="21.95" customHeight="1" x14ac:dyDescent="0.7">
      <c r="A182" s="23" t="str">
        <v>システムキッチン・収納</v>
      </c>
      <c r="B182" s="24">
        <v>0</v>
      </c>
      <c r="C182" s="24">
        <v>0</v>
      </c>
      <c r="D182" s="96">
        <v>0</v>
      </c>
      <c r="E182" s="94">
        <v>0</v>
      </c>
      <c r="F182" s="68" t="str">
        <v/>
      </c>
      <c r="G182" s="68" t="str">
        <v/>
      </c>
      <c r="H182" s="37">
        <v>0</v>
      </c>
      <c r="I182" s="93" t="str">
        <v>式</v>
      </c>
      <c r="J182" s="39" t="str">
        <v/>
      </c>
      <c r="K182" s="24">
        <v>0</v>
      </c>
      <c r="L182" s="24">
        <v>0</v>
      </c>
      <c r="M182" s="23" t="str">
        <v>金辰商事</v>
      </c>
      <c r="N182" s="23">
        <v>317</v>
      </c>
    </row>
    <row r="183" spans="1:14" ht="21.95" customHeight="1" x14ac:dyDescent="0.7">
      <c r="A183" s="23" t="str">
        <v>洗面台</v>
      </c>
      <c r="B183" s="24">
        <v>0</v>
      </c>
      <c r="C183" s="24">
        <v>0</v>
      </c>
      <c r="D183" s="96">
        <v>0</v>
      </c>
      <c r="E183" s="94">
        <v>0</v>
      </c>
      <c r="F183" s="68" t="str">
        <v/>
      </c>
      <c r="G183" s="68" t="str">
        <v/>
      </c>
      <c r="H183" s="37">
        <v>0</v>
      </c>
      <c r="I183" s="93" t="str">
        <v>式</v>
      </c>
      <c r="J183" s="39" t="str">
        <v/>
      </c>
      <c r="K183" s="24">
        <v>0</v>
      </c>
      <c r="L183" s="24">
        <v>0</v>
      </c>
      <c r="M183" s="23" t="str">
        <v>金辰商事</v>
      </c>
      <c r="N183" s="23">
        <v>318</v>
      </c>
    </row>
    <row r="184" spans="1:14" ht="21.95" customHeight="1" x14ac:dyDescent="0.7">
      <c r="A184" s="23" t="str">
        <v>給湯器</v>
      </c>
      <c r="B184" s="24">
        <v>0</v>
      </c>
      <c r="C184" s="24">
        <v>0</v>
      </c>
      <c r="D184" s="96">
        <v>0</v>
      </c>
      <c r="E184" s="94">
        <v>0</v>
      </c>
      <c r="F184" s="68">
        <v>1</v>
      </c>
      <c r="G184" s="68" t="str">
        <v/>
      </c>
      <c r="H184" s="37">
        <v>1</v>
      </c>
      <c r="I184" s="93" t="str">
        <v>式</v>
      </c>
      <c r="J184" s="39">
        <v>46157</v>
      </c>
      <c r="K184" s="24">
        <v>0</v>
      </c>
      <c r="L184" s="24">
        <v>0</v>
      </c>
      <c r="M184" s="23" t="str">
        <v>金辰商事</v>
      </c>
      <c r="N184" s="23">
        <v>319</v>
      </c>
    </row>
    <row r="185" spans="1:14" ht="21.95" customHeight="1" x14ac:dyDescent="0.7">
      <c r="A185" s="23" t="str">
        <v>エアコン　Fシリーズ</v>
      </c>
      <c r="B185" s="24" t="str">
        <v>CS-225DFL-W</v>
      </c>
      <c r="C185" s="24" t="str">
        <v>2025年製</v>
      </c>
      <c r="D185" s="96">
        <v>0</v>
      </c>
      <c r="E185" s="94">
        <v>0</v>
      </c>
      <c r="F185" s="68">
        <v>6</v>
      </c>
      <c r="G185" s="68" t="str">
        <v/>
      </c>
      <c r="H185" s="37">
        <v>6</v>
      </c>
      <c r="I185" s="93" t="str">
        <v>台</v>
      </c>
      <c r="J185" s="39" t="str">
        <v>4月上旬</v>
      </c>
      <c r="K185" s="24" t="str">
        <v>事務所</v>
      </c>
      <c r="L185" s="24">
        <v>0</v>
      </c>
      <c r="M185" s="23" t="str">
        <v>金辰商事</v>
      </c>
      <c r="N185" s="23">
        <v>321</v>
      </c>
    </row>
    <row r="186" spans="1:14" ht="21.95" customHeight="1" x14ac:dyDescent="0.7">
      <c r="A186" s="23" t="str">
        <v>エアコン　Jシリーズ</v>
      </c>
      <c r="B186" s="24">
        <v>0</v>
      </c>
      <c r="C186" s="24">
        <v>0</v>
      </c>
      <c r="D186" s="96">
        <v>0</v>
      </c>
      <c r="E186" s="94">
        <v>0</v>
      </c>
      <c r="F186" s="68">
        <v>1</v>
      </c>
      <c r="G186" s="68" t="str">
        <v/>
      </c>
      <c r="H186" s="37">
        <v>1</v>
      </c>
      <c r="I186" s="93" t="str">
        <v>式</v>
      </c>
      <c r="J186" s="39" t="str">
        <v/>
      </c>
      <c r="K186" s="24" t="str">
        <v>現場</v>
      </c>
      <c r="L186" s="24">
        <v>0</v>
      </c>
      <c r="M186" s="23" t="str">
        <v>岡田電気産業</v>
      </c>
      <c r="N186" s="23">
        <v>322</v>
      </c>
    </row>
    <row r="187" spans="1:14" ht="21.95" customHeight="1" x14ac:dyDescent="0.7">
      <c r="A187" s="23" t="str">
        <v>カーテン・レール</v>
      </c>
      <c r="B187" s="24" t="str">
        <v xml:space="preserve">採寸:   /      取付:   / </v>
      </c>
      <c r="C187" s="24">
        <v>0</v>
      </c>
      <c r="D187" s="96">
        <v>0</v>
      </c>
      <c r="E187" s="94">
        <v>0</v>
      </c>
      <c r="F187" s="68">
        <v>1</v>
      </c>
      <c r="G187" s="68" t="str">
        <v/>
      </c>
      <c r="H187" s="37">
        <v>1</v>
      </c>
      <c r="I187" s="93" t="str">
        <v>式</v>
      </c>
      <c r="J187" s="39" t="str">
        <v/>
      </c>
      <c r="K187" s="24">
        <v>0</v>
      </c>
      <c r="L187" s="24">
        <v>0</v>
      </c>
      <c r="M187" s="23" t="str">
        <v>岡田電気産業</v>
      </c>
      <c r="N187" s="23">
        <v>327</v>
      </c>
    </row>
    <row r="188" spans="1:14" ht="21.95" customHeight="1" x14ac:dyDescent="0.7">
      <c r="A188" s="23" t="str">
        <v>クリーニング</v>
      </c>
      <c r="B188" s="24">
        <v>0</v>
      </c>
      <c r="C188" s="24">
        <v>0</v>
      </c>
      <c r="D188" s="96">
        <v>0</v>
      </c>
      <c r="E188" s="94">
        <v>0</v>
      </c>
      <c r="F188" s="68">
        <v>1</v>
      </c>
      <c r="G188" s="68" t="str">
        <v/>
      </c>
      <c r="H188" s="37">
        <v>1</v>
      </c>
      <c r="I188" s="93" t="str">
        <v>式</v>
      </c>
      <c r="J188" s="39" t="str">
        <v/>
      </c>
      <c r="K188" s="24">
        <v>0</v>
      </c>
      <c r="L188" s="24">
        <v>0</v>
      </c>
      <c r="M188" s="23" t="str">
        <v>白石ﾊｳｽｸﾘｰﾆﾝｸﾞ</v>
      </c>
      <c r="N188" s="23">
        <v>330</v>
      </c>
    </row>
  </sheetData>
  <phoneticPr fontId="1"/>
  <pageMargins left="0.11811023622047245" right="0.11811023622047245" top="0.94488188976377963" bottom="0.9448818897637796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567F-944C-4999-A7CD-C1252D4DD64C}">
  <dimension ref="A1:P15"/>
  <sheetViews>
    <sheetView workbookViewId="0">
      <selection activeCell="B11" sqref="B11"/>
    </sheetView>
    <sheetView workbookViewId="1"/>
  </sheetViews>
  <sheetFormatPr defaultRowHeight="17.649999999999999" x14ac:dyDescent="0.7"/>
  <cols>
    <col min="1" max="1" width="6.875" customWidth="1"/>
    <col min="2" max="2" width="6.125" customWidth="1"/>
    <col min="3" max="3" width="2.75" customWidth="1"/>
    <col min="4" max="4" width="3.375" customWidth="1"/>
    <col min="5" max="5" width="8.25" customWidth="1"/>
    <col min="6" max="6" width="3.875" customWidth="1"/>
    <col min="7" max="7" width="14" bestFit="1" customWidth="1"/>
    <col min="8" max="8" width="18.875" customWidth="1"/>
    <col min="9" max="9" width="7.125" customWidth="1"/>
    <col min="10" max="10" width="7.25" customWidth="1"/>
    <col min="11" max="11" width="3.375" customWidth="1"/>
    <col min="12" max="12" width="5.875" customWidth="1"/>
    <col min="13" max="13" width="3.5" customWidth="1"/>
    <col min="14" max="14" width="6.25" customWidth="1"/>
    <col min="15" max="15" width="7" customWidth="1"/>
    <col min="16" max="16" width="9" bestFit="1" customWidth="1"/>
  </cols>
  <sheetData>
    <row r="1" spans="1:16" ht="18" thickBot="1" x14ac:dyDescent="0.75">
      <c r="A1" t="s">
        <v>3</v>
      </c>
      <c r="B1" t="s">
        <v>20</v>
      </c>
      <c r="E1" s="13" t="s">
        <v>24</v>
      </c>
      <c r="F1" s="13" t="s">
        <v>56</v>
      </c>
      <c r="G1" s="13" t="s">
        <v>4</v>
      </c>
      <c r="H1" s="13" t="s">
        <v>5</v>
      </c>
      <c r="I1" s="13" t="s">
        <v>13</v>
      </c>
      <c r="J1" s="13" t="s">
        <v>13</v>
      </c>
      <c r="K1" s="13" t="s">
        <v>21</v>
      </c>
      <c r="L1" s="13" t="s">
        <v>22</v>
      </c>
      <c r="M1" s="13" t="s">
        <v>6</v>
      </c>
      <c r="N1" s="13" t="s">
        <v>7</v>
      </c>
      <c r="O1" s="13" t="s">
        <v>15</v>
      </c>
      <c r="P1" s="13" t="s">
        <v>136</v>
      </c>
    </row>
    <row r="2" spans="1:16" x14ac:dyDescent="0.7">
      <c r="A2" s="90">
        <v>10293</v>
      </c>
      <c r="B2" s="121">
        <f ca="1">TODAY()</f>
        <v>46168</v>
      </c>
      <c r="C2" s="121"/>
      <c r="D2" s="121"/>
      <c r="E2" s="40" t="str">
        <f>IF(A2="","",_xlfn.XLOOKUP(A2,拾い出し!Q:Q,拾い出し!S:S,""))</f>
        <v>岡田電気産業</v>
      </c>
      <c r="F2" s="41" t="str">
        <f>IF(A2="","",_xlfn.XLOOKUP(A2,拾い出し!Q:Q,拾い出し!T:T,""))</f>
        <v>大槻</v>
      </c>
      <c r="G2" s="41" t="str">
        <f>IF(A2="","",_xlfn.XLOOKUP(A2,拾い出し!Q:Q,拾い出し!A:A,""))</f>
        <v>ﾊﾟｲﾌﾟ用ﾌｧﾝ  24H換気</v>
      </c>
      <c r="H2" s="41" t="str">
        <f>IF(A2="","",_xlfn.XLOOKUP(A2,拾い出し!Q:Q,拾い出し!D:D,""))</f>
        <v>V-08PLD8　φ100㎜</v>
      </c>
      <c r="I2" s="41" t="str">
        <f>IF(A2="","",_xlfn.XLOOKUP(A2,拾い出し!Q:Q,拾い出し!E:E,""))</f>
        <v>1階 洗濯室</v>
      </c>
      <c r="J2" s="41" t="str">
        <f>IF(A2="","",_xlfn.XLOOKUP(A2,拾い出し!Q:Q,拾い出し!F:F,""))</f>
        <v>連結端子接続</v>
      </c>
      <c r="K2" s="41">
        <f>IF(A2="","",_xlfn.XLOOKUP(A2,拾い出し!Q:Q,拾い出し!G:G,""))</f>
        <v>0</v>
      </c>
      <c r="L2" s="41">
        <f>IF(A2="","",_xlfn.XLOOKUP(A2,拾い出し!Q:Q,拾い出し!J:J,""))</f>
        <v>1</v>
      </c>
      <c r="M2" s="41" t="str">
        <f>IF(A2="","",_xlfn.XLOOKUP(A2,拾い出し!Q:Q,拾い出し!K:K,""))</f>
        <v>台</v>
      </c>
      <c r="N2" s="42">
        <f>IF(A2="","",_xlfn.XLOOKUP(A2,拾い出し!Q:Q,拾い出し!M:M,""))</f>
        <v>0</v>
      </c>
      <c r="O2" s="41" t="str">
        <f>IF(A2="","",_xlfn.XLOOKUP(A2,拾い出し!Q:Q,拾い出し!O:O,""))</f>
        <v>事務所</v>
      </c>
      <c r="P2" s="43">
        <f>IF(A2="","",_xlfn.XLOOKUP(A2,拾い出し!Q:Q,拾い出し!P:P,""))</f>
        <v>0</v>
      </c>
    </row>
    <row r="3" spans="1:16" x14ac:dyDescent="0.7">
      <c r="A3" s="90">
        <v>10294</v>
      </c>
      <c r="B3" s="15"/>
      <c r="C3" s="14"/>
      <c r="D3" s="14"/>
      <c r="E3" s="44" t="str">
        <f>IF(A3="","",_xlfn.XLOOKUP(A3,拾い出し!Q:Q,拾い出し!S:S,""))</f>
        <v>岡田電気産業</v>
      </c>
      <c r="F3" s="45" t="str">
        <f>IF(A3="","",_xlfn.XLOOKUP(A3,拾い出し!Q:Q,拾い出し!T:T,""))</f>
        <v>大槻</v>
      </c>
      <c r="G3" s="45" t="str">
        <f>IF(A3="","",_xlfn.XLOOKUP(A3,拾い出し!Q:Q,拾い出し!A:A,""))</f>
        <v>ほこり取りﾌｨﾙﾀｰ</v>
      </c>
      <c r="H3" s="45" t="str">
        <f>IF(A3="","",_xlfn.XLOOKUP(A3,拾い出し!Q:Q,拾い出し!D:D,""))</f>
        <v>P-08PNET</v>
      </c>
      <c r="I3" s="45">
        <f>IF(A3="","",_xlfn.XLOOKUP(A3,拾い出し!Q:Q,拾い出し!E:E,""))</f>
        <v>0</v>
      </c>
      <c r="J3" s="45">
        <f>IF(A3="","",_xlfn.XLOOKUP(A3,拾い出し!Q:Q,拾い出し!F:F,""))</f>
        <v>0</v>
      </c>
      <c r="K3" s="98">
        <f>IF(A3="","",_xlfn.XLOOKUP(A3,拾い出し!Q:Q,拾い出し!G:G,""))</f>
        <v>0</v>
      </c>
      <c r="L3" s="45">
        <f>IF(A3="","",_xlfn.XLOOKUP(A3,拾い出し!Q:Q,拾い出し!J:J,""))</f>
        <v>1</v>
      </c>
      <c r="M3" s="45" t="str">
        <f>IF(A3="","",_xlfn.XLOOKUP(A3,拾い出し!Q:Q,拾い出し!K:K,""))</f>
        <v>枚</v>
      </c>
      <c r="N3" s="46">
        <f>IF(A3="","",_xlfn.XLOOKUP(A3,拾い出し!Q:Q,拾い出し!M:M,""))</f>
        <v>0</v>
      </c>
      <c r="O3" s="45">
        <f>IF(A3="","",_xlfn.XLOOKUP(A3,拾い出し!Q:Q,拾い出し!O:O,""))</f>
        <v>0</v>
      </c>
      <c r="P3" s="47">
        <f>IF(A3="","",_xlfn.XLOOKUP(A3,拾い出し!Q:Q,拾い出し!P:P,""))</f>
        <v>0</v>
      </c>
    </row>
    <row r="4" spans="1:16" x14ac:dyDescent="0.7">
      <c r="A4" s="90">
        <v>10295</v>
      </c>
      <c r="B4" s="15"/>
      <c r="C4" s="14"/>
      <c r="D4" s="14"/>
      <c r="E4" s="44" t="str">
        <f>IF(A4="","",_xlfn.XLOOKUP(A4,拾い出し!Q:Q,拾い出し!S:S,""))</f>
        <v>岡田電気産業</v>
      </c>
      <c r="F4" s="45" t="str">
        <f>IF(A4="","",_xlfn.XLOOKUP(A4,拾い出し!Q:Q,拾い出し!T:T,""))</f>
        <v>大槻</v>
      </c>
      <c r="G4" s="45" t="str">
        <f>IF(A4="","",_xlfn.XLOOKUP(A4,拾い出し!Q:Q,拾い出し!A:A,""))</f>
        <v>ﾊﾟｲﾌﾟ用ﾌｧﾝ　</v>
      </c>
      <c r="H4" s="45" t="str">
        <f>IF(A4="","",_xlfn.XLOOKUP(A4,拾い出し!Q:Q,拾い出し!D:D,""))</f>
        <v>V-08PSD8　φ100㎜</v>
      </c>
      <c r="I4" s="45" t="str">
        <f>IF(A4="","",_xlfn.XLOOKUP(A4,拾い出し!Q:Q,拾い出し!E:E,""))</f>
        <v>1階 応接室</v>
      </c>
      <c r="J4" s="45" t="str">
        <f>IF(A4="","",_xlfn.XLOOKUP(A4,拾い出し!Q:Q,拾い出し!F:F,""))</f>
        <v>電気式ｼｬｯﾀｰ付</v>
      </c>
      <c r="K4" s="98">
        <f>IF(A4="","",_xlfn.XLOOKUP(A4,拾い出し!Q:Q,拾い出し!G:G,""))</f>
        <v>0</v>
      </c>
      <c r="L4" s="45">
        <f>IF(A4="","",_xlfn.XLOOKUP(A4,拾い出し!Q:Q,拾い出し!J:J,""))</f>
        <v>1</v>
      </c>
      <c r="M4" s="45" t="str">
        <f>IF(A4="","",_xlfn.XLOOKUP(A4,拾い出し!Q:Q,拾い出し!K:K,""))</f>
        <v>台</v>
      </c>
      <c r="N4" s="46">
        <f>IF(A4="","",_xlfn.XLOOKUP(A4,拾い出し!Q:Q,拾い出し!M:M,""))</f>
        <v>0</v>
      </c>
      <c r="O4" s="45">
        <f>IF(A4="","",_xlfn.XLOOKUP(A4,拾い出し!Q:Q,拾い出し!O:O,""))</f>
        <v>0</v>
      </c>
      <c r="P4" s="47">
        <f>IF(A4="","",_xlfn.XLOOKUP(A4,拾い出し!Q:Q,拾い出し!P:P,""))</f>
        <v>0</v>
      </c>
    </row>
    <row r="5" spans="1:16" x14ac:dyDescent="0.7">
      <c r="A5" s="90">
        <v>10296</v>
      </c>
      <c r="B5" s="15"/>
      <c r="C5" s="14"/>
      <c r="D5" s="14"/>
      <c r="E5" s="44" t="str">
        <f>IF(A5="","",_xlfn.XLOOKUP(A5,拾い出し!Q:Q,拾い出し!S:S,""))</f>
        <v>岡田電気産業</v>
      </c>
      <c r="F5" s="45" t="str">
        <f>IF(A5="","",_xlfn.XLOOKUP(A5,拾い出し!Q:Q,拾い出し!T:T,""))</f>
        <v>大槻</v>
      </c>
      <c r="G5" s="45" t="str">
        <f>IF(A5="","",_xlfn.XLOOKUP(A5,拾い出し!Q:Q,拾い出し!A:A,""))</f>
        <v>ﾊﾟｲﾌﾟ用ﾌｧﾝ　</v>
      </c>
      <c r="H5" s="45" t="str">
        <f>IF(A5="","",_xlfn.XLOOKUP(A5,拾い出し!Q:Q,拾い出し!D:D,""))</f>
        <v>V-08PASD8 φ100㎜</v>
      </c>
      <c r="I5" s="45" t="str">
        <f>IF(A5="","",_xlfn.XLOOKUP(A5,拾い出し!Q:Q,拾い出し!E:E,""))</f>
        <v>1階/2階ﾄｲﾚ</v>
      </c>
      <c r="J5" s="45" t="str">
        <f>IF(A5="","",_xlfn.XLOOKUP(A5,拾い出し!Q:Q,拾い出し!F:F,""))</f>
        <v>人感ｾﾝｻ/電気式ｼｬｯﾀｰ</v>
      </c>
      <c r="K5" s="98">
        <f>IF(A5="","",_xlfn.XLOOKUP(A5,拾い出し!Q:Q,拾い出し!G:G,""))</f>
        <v>0</v>
      </c>
      <c r="L5" s="45">
        <f>IF(A5="","",_xlfn.XLOOKUP(A5,拾い出し!Q:Q,拾い出し!J:J,""))</f>
        <v>2</v>
      </c>
      <c r="M5" s="45" t="str">
        <f>IF(A5="","",_xlfn.XLOOKUP(A5,拾い出し!Q:Q,拾い出し!K:K,""))</f>
        <v>台</v>
      </c>
      <c r="N5" s="46">
        <f>IF(A5="","",_xlfn.XLOOKUP(A5,拾い出し!Q:Q,拾い出し!M:M,""))</f>
        <v>0</v>
      </c>
      <c r="O5" s="45">
        <f>IF(A5="","",_xlfn.XLOOKUP(A5,拾い出し!Q:Q,拾い出し!O:O,""))</f>
        <v>0</v>
      </c>
      <c r="P5" s="47">
        <f>IF(A5="","",_xlfn.XLOOKUP(A5,拾い出し!Q:Q,拾い出し!P:P,""))</f>
        <v>0</v>
      </c>
    </row>
    <row r="6" spans="1:16" x14ac:dyDescent="0.7">
      <c r="A6" s="90">
        <v>10297</v>
      </c>
      <c r="B6" s="15"/>
      <c r="C6" s="14"/>
      <c r="D6" s="14"/>
      <c r="E6" s="44" t="str">
        <f>IF(A6="","",_xlfn.XLOOKUP(A6,拾い出し!Q:Q,拾い出し!S:S,""))</f>
        <v>岡田電気産業</v>
      </c>
      <c r="F6" s="45" t="str">
        <f>IF(A6="","",_xlfn.XLOOKUP(A6,拾い出し!Q:Q,拾い出し!T:T,""))</f>
        <v>大槻</v>
      </c>
      <c r="G6" s="45" t="str">
        <f>IF(A6="","",_xlfn.XLOOKUP(A6,拾い出し!Q:Q,拾い出し!A:A,""))</f>
        <v>ﾀﾞｸﾄ用換気扇  24H換気</v>
      </c>
      <c r="H6" s="45" t="str">
        <f>IF(A6="","",_xlfn.XLOOKUP(A6,拾い出し!Q:Q,拾い出し!D:D,""))</f>
        <v>VD-13ZLC14-S</v>
      </c>
      <c r="I6" s="45" t="str">
        <f>IF(A6="","",_xlfn.XLOOKUP(A6,拾い出し!Q:Q,拾い出し!E:E,""))</f>
        <v>1階 事務室</v>
      </c>
      <c r="J6" s="45" t="str">
        <f>IF(A6="","",_xlfn.XLOOKUP(A6,拾い出し!Q:Q,拾い出し!F:F,""))</f>
        <v>φ100㎜天井埋込形</v>
      </c>
      <c r="K6" s="98">
        <f>IF(A6="","",_xlfn.XLOOKUP(A6,拾い出し!Q:Q,拾い出し!G:G,""))</f>
        <v>0</v>
      </c>
      <c r="L6" s="45">
        <f>IF(A6="","",_xlfn.XLOOKUP(A6,拾い出し!Q:Q,拾い出し!J:J,""))</f>
        <v>1</v>
      </c>
      <c r="M6" s="45" t="str">
        <f>IF(A6="","",_xlfn.XLOOKUP(A6,拾い出し!Q:Q,拾い出し!K:K,""))</f>
        <v>台</v>
      </c>
      <c r="N6" s="46">
        <f>IF(A6="","",_xlfn.XLOOKUP(A6,拾い出し!Q:Q,拾い出し!M:M,""))</f>
        <v>0</v>
      </c>
      <c r="O6" s="45">
        <f>IF(A6="","",_xlfn.XLOOKUP(A6,拾い出し!Q:Q,拾い出し!O:O,""))</f>
        <v>0</v>
      </c>
      <c r="P6" s="47">
        <f>IF(A6="","",_xlfn.XLOOKUP(A6,拾い出し!Q:Q,拾い出し!P:P,""))</f>
        <v>0</v>
      </c>
    </row>
    <row r="7" spans="1:16" x14ac:dyDescent="0.7">
      <c r="A7" s="90">
        <v>10298</v>
      </c>
      <c r="B7" s="15"/>
      <c r="C7" s="14"/>
      <c r="D7" s="14"/>
      <c r="E7" s="44" t="str">
        <f>IF(A7="","",_xlfn.XLOOKUP(A7,拾い出し!Q:Q,拾い出し!S:S,""))</f>
        <v>岡田電気産業</v>
      </c>
      <c r="F7" s="45" t="str">
        <f>IF(A7="","",_xlfn.XLOOKUP(A7,拾い出し!Q:Q,拾い出し!T:T,""))</f>
        <v>大槻</v>
      </c>
      <c r="G7" s="45" t="str">
        <f>IF(A7="","",_xlfn.XLOOKUP(A7,拾い出し!Q:Q,拾い出し!A:A,""))</f>
        <v>ﾀﾞｸﾄ用換気扇  24H換気</v>
      </c>
      <c r="H7" s="45" t="str">
        <f>IF(A7="","",_xlfn.XLOOKUP(A7,拾い出し!Q:Q,拾い出し!D:D,""))</f>
        <v>VD-18ZLSC14-S</v>
      </c>
      <c r="I7" s="45" t="str">
        <f>IF(A7="","",_xlfn.XLOOKUP(A7,拾い出し!Q:Q,拾い出し!E:E,""))</f>
        <v>2階 廊下</v>
      </c>
      <c r="J7" s="45" t="str">
        <f>IF(A7="","",_xlfn.XLOOKUP(A7,拾い出し!Q:Q,拾い出し!F:F,""))</f>
        <v>φ100㎜天井埋込形</v>
      </c>
      <c r="K7" s="98">
        <f>IF(A7="","",_xlfn.XLOOKUP(A7,拾い出し!Q:Q,拾い出し!G:G,""))</f>
        <v>0</v>
      </c>
      <c r="L7" s="45">
        <f>IF(A7="","",_xlfn.XLOOKUP(A7,拾い出し!Q:Q,拾い出し!J:J,""))</f>
        <v>1</v>
      </c>
      <c r="M7" s="45" t="str">
        <f>IF(A7="","",_xlfn.XLOOKUP(A7,拾い出し!Q:Q,拾い出し!K:K,""))</f>
        <v>台</v>
      </c>
      <c r="N7" s="46">
        <f>IF(A7="","",_xlfn.XLOOKUP(A7,拾い出し!Q:Q,拾い出し!M:M,""))</f>
        <v>0</v>
      </c>
      <c r="O7" s="45">
        <f>IF(A7="","",_xlfn.XLOOKUP(A7,拾い出し!Q:Q,拾い出し!O:O,""))</f>
        <v>0</v>
      </c>
      <c r="P7" s="47">
        <f>IF(A7="","",_xlfn.XLOOKUP(A7,拾い出し!Q:Q,拾い出し!P:P,""))</f>
        <v>0</v>
      </c>
    </row>
    <row r="8" spans="1:16" x14ac:dyDescent="0.7">
      <c r="A8" s="90">
        <v>10299</v>
      </c>
      <c r="B8" s="15"/>
      <c r="C8" s="14"/>
      <c r="D8" s="14"/>
      <c r="E8" s="44" t="str">
        <f>IF(A8="","",_xlfn.XLOOKUP(A8,拾い出し!Q:Q,拾い出し!S:S,""))</f>
        <v>岡田電気産業</v>
      </c>
      <c r="F8" s="45" t="str">
        <f>IF(A8="","",_xlfn.XLOOKUP(A8,拾い出し!Q:Q,拾い出し!T:T,""))</f>
        <v>大槻</v>
      </c>
      <c r="G8" s="45" t="str">
        <f>IF(A8="","",_xlfn.XLOOKUP(A8,拾い出し!Q:Q,拾い出し!A:A,""))</f>
        <v xml:space="preserve">ﾀﾞｸﾄ用換気扇 </v>
      </c>
      <c r="H8" s="45" t="str">
        <f>IF(A8="","",_xlfn.XLOOKUP(A8,拾い出し!Q:Q,拾い出し!D:D,""))</f>
        <v>VD-18ZX14-C</v>
      </c>
      <c r="I8" s="45" t="str">
        <f>IF(A8="","",_xlfn.XLOOKUP(A8,拾い出し!Q:Q,拾い出し!E:E,""))</f>
        <v>2階 廊下</v>
      </c>
      <c r="J8" s="45" t="str">
        <f>IF(A8="","",_xlfn.XLOOKUP(A8,拾い出し!Q:Q,拾い出し!F:F,""))</f>
        <v>φ150㎜天井埋込形</v>
      </c>
      <c r="K8" s="98">
        <f>IF(A8="","",_xlfn.XLOOKUP(A8,拾い出し!Q:Q,拾い出し!G:G,""))</f>
        <v>0</v>
      </c>
      <c r="L8" s="45">
        <f>IF(A8="","",_xlfn.XLOOKUP(A8,拾い出し!Q:Q,拾い出し!J:J,""))</f>
        <v>1</v>
      </c>
      <c r="M8" s="45" t="str">
        <f>IF(A8="","",_xlfn.XLOOKUP(A8,拾い出し!Q:Q,拾い出し!K:K,""))</f>
        <v>台</v>
      </c>
      <c r="N8" s="46">
        <f>IF(A8="","",_xlfn.XLOOKUP(A8,拾い出し!Q:Q,拾い出し!M:M,""))</f>
        <v>0</v>
      </c>
      <c r="O8" s="45">
        <f>IF(A8="","",_xlfn.XLOOKUP(A8,拾い出し!Q:Q,拾い出し!O:O,""))</f>
        <v>0</v>
      </c>
      <c r="P8" s="47">
        <f>IF(A8="","",_xlfn.XLOOKUP(A8,拾い出し!Q:Q,拾い出し!P:P,""))</f>
        <v>0</v>
      </c>
    </row>
    <row r="9" spans="1:16" x14ac:dyDescent="0.7">
      <c r="A9" s="90"/>
      <c r="B9" s="15"/>
      <c r="C9" s="14"/>
      <c r="D9" s="14"/>
      <c r="E9" s="44" t="str">
        <f>IF(A9="","",_xlfn.XLOOKUP(A9,拾い出し!Q:Q,拾い出し!S:S,""))</f>
        <v/>
      </c>
      <c r="F9" s="45" t="str">
        <f>IF(A9="","",_xlfn.XLOOKUP(A9,拾い出し!Q:Q,拾い出し!T:T,""))</f>
        <v/>
      </c>
      <c r="G9" s="45" t="str">
        <f>IF(A9="","",_xlfn.XLOOKUP(A9,拾い出し!Q:Q,拾い出し!A:A,""))</f>
        <v/>
      </c>
      <c r="H9" s="45" t="str">
        <f>IF(A9="","",_xlfn.XLOOKUP(A9,拾い出し!Q:Q,拾い出し!D:D,""))</f>
        <v/>
      </c>
      <c r="I9" s="45" t="str">
        <f>IF(A9="","",_xlfn.XLOOKUP(A9,拾い出し!Q:Q,拾い出し!E:E,""))</f>
        <v/>
      </c>
      <c r="J9" s="45" t="str">
        <f>IF(A9="","",_xlfn.XLOOKUP(A9,拾い出し!Q:Q,拾い出し!F:F,""))</f>
        <v/>
      </c>
      <c r="K9" s="98" t="str">
        <f>IF(A9="","",_xlfn.XLOOKUP(A9,拾い出し!Q:Q,拾い出し!G:G,""))</f>
        <v/>
      </c>
      <c r="L9" s="45" t="str">
        <f>IF(A9="","",_xlfn.XLOOKUP(A9,拾い出し!Q:Q,拾い出し!J:J,""))</f>
        <v/>
      </c>
      <c r="M9" s="45" t="str">
        <f>IF(A9="","",_xlfn.XLOOKUP(A9,拾い出し!Q:Q,拾い出し!K:K,""))</f>
        <v/>
      </c>
      <c r="N9" s="46" t="str">
        <f>IF(A9="","",_xlfn.XLOOKUP(A9,拾い出し!Q:Q,拾い出し!M:M,""))</f>
        <v/>
      </c>
      <c r="O9" s="45" t="str">
        <f>IF(A9="","",_xlfn.XLOOKUP(A9,拾い出し!Q:Q,拾い出し!O:O,""))</f>
        <v/>
      </c>
      <c r="P9" s="47" t="str">
        <f>IF(A9="","",_xlfn.XLOOKUP(A9,拾い出し!Q:Q,拾い出し!P:P,""))</f>
        <v/>
      </c>
    </row>
    <row r="10" spans="1:16" x14ac:dyDescent="0.7">
      <c r="A10" s="90"/>
      <c r="B10" s="15"/>
      <c r="C10" s="14"/>
      <c r="D10" s="14"/>
      <c r="E10" s="44" t="str">
        <f>IF(A10="","",_xlfn.XLOOKUP(A10,拾い出し!Q:Q,拾い出し!S:S,""))</f>
        <v/>
      </c>
      <c r="F10" s="45" t="str">
        <f>IF(A10="","",_xlfn.XLOOKUP(A10,拾い出し!Q:Q,拾い出し!T:T,""))</f>
        <v/>
      </c>
      <c r="G10" s="45" t="str">
        <f>IF(A10="","",_xlfn.XLOOKUP(A10,拾い出し!Q:Q,拾い出し!A:A,""))</f>
        <v/>
      </c>
      <c r="H10" s="45" t="str">
        <f>IF(A10="","",_xlfn.XLOOKUP(A10,拾い出し!Q:Q,拾い出し!D:D,""))</f>
        <v/>
      </c>
      <c r="I10" s="45" t="str">
        <f>IF(A10="","",_xlfn.XLOOKUP(A10,拾い出し!Q:Q,拾い出し!E:E,""))</f>
        <v/>
      </c>
      <c r="J10" s="45" t="str">
        <f>IF(A10="","",_xlfn.XLOOKUP(A10,拾い出し!Q:Q,拾い出し!F:F,""))</f>
        <v/>
      </c>
      <c r="K10" s="98" t="str">
        <f>IF(A10="","",_xlfn.XLOOKUP(A10,拾い出し!Q:Q,拾い出し!G:G,""))</f>
        <v/>
      </c>
      <c r="L10" s="45" t="str">
        <f>IF(A10="","",_xlfn.XLOOKUP(A10,拾い出し!Q:Q,拾い出し!J:J,""))</f>
        <v/>
      </c>
      <c r="M10" s="45" t="str">
        <f>IF(A10="","",_xlfn.XLOOKUP(A10,拾い出し!Q:Q,拾い出し!K:K,""))</f>
        <v/>
      </c>
      <c r="N10" s="46" t="str">
        <f>IF(A10="","",_xlfn.XLOOKUP(A10,拾い出し!Q:Q,拾い出し!M:M,""))</f>
        <v/>
      </c>
      <c r="O10" s="45" t="str">
        <f>IF(A10="","",_xlfn.XLOOKUP(A10,拾い出し!Q:Q,拾い出し!O:O,""))</f>
        <v/>
      </c>
      <c r="P10" s="47" t="str">
        <f>IF(A10="","",_xlfn.XLOOKUP(A10,拾い出し!Q:Q,拾い出し!P:P,""))</f>
        <v/>
      </c>
    </row>
    <row r="11" spans="1:16" x14ac:dyDescent="0.7">
      <c r="A11" s="90"/>
      <c r="B11" s="15"/>
      <c r="C11" s="14"/>
      <c r="D11" s="14"/>
      <c r="E11" s="44" t="str">
        <f>IF(A11="","",_xlfn.XLOOKUP(A11,拾い出し!Q:Q,拾い出し!S:S,""))</f>
        <v/>
      </c>
      <c r="F11" s="45" t="str">
        <f>IF(A11="","",_xlfn.XLOOKUP(A11,拾い出し!Q:Q,拾い出し!T:T,""))</f>
        <v/>
      </c>
      <c r="G11" s="45" t="str">
        <f>IF(A11="","",_xlfn.XLOOKUP(A11,拾い出し!Q:Q,拾い出し!A:A,""))</f>
        <v/>
      </c>
      <c r="H11" s="45" t="str">
        <f>IF(A11="","",_xlfn.XLOOKUP(A11,拾い出し!Q:Q,拾い出し!D:D,""))</f>
        <v/>
      </c>
      <c r="I11" s="45" t="str">
        <f>IF(A11="","",_xlfn.XLOOKUP(A11,拾い出し!Q:Q,拾い出し!E:E,""))</f>
        <v/>
      </c>
      <c r="J11" s="45" t="str">
        <f>IF(A11="","",_xlfn.XLOOKUP(A11,拾い出し!Q:Q,拾い出し!F:F,""))</f>
        <v/>
      </c>
      <c r="K11" s="98" t="str">
        <f>IF(A11="","",_xlfn.XLOOKUP(A11,拾い出し!Q:Q,拾い出し!G:G,""))</f>
        <v/>
      </c>
      <c r="L11" s="45" t="str">
        <f>IF(A11="","",_xlfn.XLOOKUP(A11,拾い出し!Q:Q,拾い出し!J:J,""))</f>
        <v/>
      </c>
      <c r="M11" s="45" t="str">
        <f>IF(A11="","",_xlfn.XLOOKUP(A11,拾い出し!Q:Q,拾い出し!K:K,""))</f>
        <v/>
      </c>
      <c r="N11" s="46" t="str">
        <f>IF(A11="","",_xlfn.XLOOKUP(A11,拾い出し!Q:Q,拾い出し!M:M,""))</f>
        <v/>
      </c>
      <c r="O11" s="45" t="str">
        <f>IF(A11="","",_xlfn.XLOOKUP(A11,拾い出し!Q:Q,拾い出し!O:O,""))</f>
        <v/>
      </c>
      <c r="P11" s="47" t="str">
        <f>IF(A11="","",_xlfn.XLOOKUP(A11,拾い出し!Q:Q,拾い出し!P:P,""))</f>
        <v/>
      </c>
    </row>
    <row r="12" spans="1:16" x14ac:dyDescent="0.7">
      <c r="A12" s="90"/>
      <c r="B12" s="15"/>
      <c r="C12" s="14"/>
      <c r="D12" s="14"/>
      <c r="E12" s="44" t="str">
        <f>IF(A12="","",_xlfn.XLOOKUP(A12,拾い出し!Q:Q,拾い出し!S:S,""))</f>
        <v/>
      </c>
      <c r="F12" s="45" t="str">
        <f>IF(A12="","",_xlfn.XLOOKUP(A12,拾い出し!Q:Q,拾い出し!T:T,""))</f>
        <v/>
      </c>
      <c r="G12" s="45" t="str">
        <f>IF(A12="","",_xlfn.XLOOKUP(A12,拾い出し!Q:Q,拾い出し!A:A,""))</f>
        <v/>
      </c>
      <c r="H12" s="45" t="str">
        <f>IF(A12="","",_xlfn.XLOOKUP(A12,拾い出し!Q:Q,拾い出し!D:D,""))</f>
        <v/>
      </c>
      <c r="I12" s="45" t="str">
        <f>IF(A12="","",_xlfn.XLOOKUP(A12,拾い出し!Q:Q,拾い出し!E:E,""))</f>
        <v/>
      </c>
      <c r="J12" s="45" t="str">
        <f>IF(A12="","",_xlfn.XLOOKUP(A12,拾い出し!Q:Q,拾い出し!F:F,""))</f>
        <v/>
      </c>
      <c r="K12" s="98" t="str">
        <f>IF(A12="","",_xlfn.XLOOKUP(A12,拾い出し!Q:Q,拾い出し!G:G,""))</f>
        <v/>
      </c>
      <c r="L12" s="45" t="str">
        <f>IF(A12="","",_xlfn.XLOOKUP(A12,拾い出し!Q:Q,拾い出し!J:J,""))</f>
        <v/>
      </c>
      <c r="M12" s="45" t="str">
        <f>IF(A12="","",_xlfn.XLOOKUP(A12,拾い出し!Q:Q,拾い出し!K:K,""))</f>
        <v/>
      </c>
      <c r="N12" s="46" t="str">
        <f>IF(A12="","",_xlfn.XLOOKUP(A12,拾い出し!Q:Q,拾い出し!M:M,""))</f>
        <v/>
      </c>
      <c r="O12" s="45" t="str">
        <f>IF(A12="","",_xlfn.XLOOKUP(A12,拾い出し!Q:Q,拾い出し!O:O,""))</f>
        <v/>
      </c>
      <c r="P12" s="47" t="str">
        <f>IF(A12="","",_xlfn.XLOOKUP(A12,拾い出し!Q:Q,拾い出し!P:P,""))</f>
        <v/>
      </c>
    </row>
    <row r="13" spans="1:16" x14ac:dyDescent="0.7">
      <c r="A13" s="90"/>
      <c r="B13" s="15"/>
      <c r="C13" s="14"/>
      <c r="D13" s="14"/>
      <c r="E13" s="44" t="str">
        <f>IF(A13="","",_xlfn.XLOOKUP(A13,拾い出し!Q:Q,拾い出し!S:S,""))</f>
        <v/>
      </c>
      <c r="F13" s="45" t="str">
        <f>IF(A13="","",_xlfn.XLOOKUP(A13,拾い出し!Q:Q,拾い出し!T:T,""))</f>
        <v/>
      </c>
      <c r="G13" s="45" t="str">
        <f>IF(A13="","",_xlfn.XLOOKUP(A13,拾い出し!Q:Q,拾い出し!A:A,""))</f>
        <v/>
      </c>
      <c r="H13" s="45" t="str">
        <f>IF(A13="","",_xlfn.XLOOKUP(A13,拾い出し!Q:Q,拾い出し!D:D,""))</f>
        <v/>
      </c>
      <c r="I13" s="45" t="str">
        <f>IF(A13="","",_xlfn.XLOOKUP(A13,拾い出し!Q:Q,拾い出し!E:E,""))</f>
        <v/>
      </c>
      <c r="J13" s="45" t="str">
        <f>IF(A13="","",_xlfn.XLOOKUP(A13,拾い出し!Q:Q,拾い出し!F:F,""))</f>
        <v/>
      </c>
      <c r="K13" s="98" t="str">
        <f>IF(A13="","",_xlfn.XLOOKUP(A13,拾い出し!Q:Q,拾い出し!G:G,""))</f>
        <v/>
      </c>
      <c r="L13" s="45" t="str">
        <f>IF(A13="","",_xlfn.XLOOKUP(A13,拾い出し!Q:Q,拾い出し!J:J,""))</f>
        <v/>
      </c>
      <c r="M13" s="45" t="str">
        <f>IF(A13="","",_xlfn.XLOOKUP(A13,拾い出し!Q:Q,拾い出し!K:K,""))</f>
        <v/>
      </c>
      <c r="N13" s="46" t="str">
        <f>IF(A13="","",_xlfn.XLOOKUP(A13,拾い出し!Q:Q,拾い出し!M:M,""))</f>
        <v/>
      </c>
      <c r="O13" s="45" t="str">
        <f>IF(A13="","",_xlfn.XLOOKUP(A13,拾い出し!Q:Q,拾い出し!O:O,""))</f>
        <v/>
      </c>
      <c r="P13" s="47" t="str">
        <f>IF(A13="","",_xlfn.XLOOKUP(A13,拾い出し!Q:Q,拾い出し!P:P,""))</f>
        <v/>
      </c>
    </row>
    <row r="14" spans="1:16" x14ac:dyDescent="0.7">
      <c r="A14" s="90"/>
      <c r="B14" s="15"/>
      <c r="C14" s="14"/>
      <c r="D14" s="14"/>
      <c r="E14" s="44" t="str">
        <f>IF(A14="","",_xlfn.XLOOKUP(A14,拾い出し!Q:Q,拾い出し!S:S,""))</f>
        <v/>
      </c>
      <c r="F14" s="45" t="str">
        <f>IF(A14="","",_xlfn.XLOOKUP(A14,拾い出し!Q:Q,拾い出し!T:T,""))</f>
        <v/>
      </c>
      <c r="G14" s="45" t="str">
        <f>IF(A14="","",_xlfn.XLOOKUP(A14,拾い出し!Q:Q,拾い出し!A:A,""))</f>
        <v/>
      </c>
      <c r="H14" s="45" t="str">
        <f>IF(A14="","",_xlfn.XLOOKUP(A14,拾い出し!Q:Q,拾い出し!D:D,""))</f>
        <v/>
      </c>
      <c r="I14" s="45" t="str">
        <f>IF(A14="","",_xlfn.XLOOKUP(A14,拾い出し!Q:Q,拾い出し!E:E,""))</f>
        <v/>
      </c>
      <c r="J14" s="45" t="str">
        <f>IF(A14="","",_xlfn.XLOOKUP(A14,拾い出し!Q:Q,拾い出し!F:F,""))</f>
        <v/>
      </c>
      <c r="K14" s="98" t="str">
        <f>IF(A14="","",_xlfn.XLOOKUP(A14,拾い出し!Q:Q,拾い出し!G:G,""))</f>
        <v/>
      </c>
      <c r="L14" s="45" t="str">
        <f>IF(A14="","",_xlfn.XLOOKUP(A14,拾い出し!Q:Q,拾い出し!J:J,""))</f>
        <v/>
      </c>
      <c r="M14" s="45" t="str">
        <f>IF(A14="","",_xlfn.XLOOKUP(A14,拾い出し!Q:Q,拾い出し!K:K,""))</f>
        <v/>
      </c>
      <c r="N14" s="46" t="str">
        <f>IF(A14="","",_xlfn.XLOOKUP(A14,拾い出し!Q:Q,拾い出し!M:M,""))</f>
        <v/>
      </c>
      <c r="O14" s="45" t="str">
        <f>IF(A14="","",_xlfn.XLOOKUP(A14,拾い出し!Q:Q,拾い出し!O:O,""))</f>
        <v/>
      </c>
      <c r="P14" s="47" t="str">
        <f>IF(A14="","",_xlfn.XLOOKUP(A14,拾い出し!Q:Q,拾い出し!P:P,""))</f>
        <v/>
      </c>
    </row>
    <row r="15" spans="1:16" ht="18" thickBot="1" x14ac:dyDescent="0.75">
      <c r="A15" s="90"/>
      <c r="B15" s="15"/>
      <c r="C15" s="14"/>
      <c r="D15" s="14"/>
      <c r="E15" s="48" t="str">
        <f>IF(A15="","",_xlfn.XLOOKUP(A15,拾い出し!Q:Q,拾い出し!S:S,""))</f>
        <v/>
      </c>
      <c r="F15" s="49" t="str">
        <f>IF(A15="","",_xlfn.XLOOKUP(A15,拾い出し!Q:Q,拾い出し!T:T,""))</f>
        <v/>
      </c>
      <c r="G15" s="49" t="str">
        <f>IF(A15="","",_xlfn.XLOOKUP(A15,拾い出し!Q:Q,拾い出し!A:A,""))</f>
        <v/>
      </c>
      <c r="H15" s="49" t="str">
        <f>IF(A15="","",_xlfn.XLOOKUP(A15,拾い出し!Q:Q,拾い出し!D:D,""))</f>
        <v/>
      </c>
      <c r="I15" s="49" t="str">
        <f>IF(A15="","",_xlfn.XLOOKUP(A15,拾い出し!Q:Q,拾い出し!E:E,""))</f>
        <v/>
      </c>
      <c r="J15" s="49" t="str">
        <f>IF(A15="","",_xlfn.XLOOKUP(A15,拾い出し!Q:Q,拾い出し!F:F,""))</f>
        <v/>
      </c>
      <c r="K15" s="49" t="str">
        <f>IF(A15="","",_xlfn.XLOOKUP(A15,拾い出し!Q:Q,拾い出し!G:G,""))</f>
        <v/>
      </c>
      <c r="L15" s="49" t="str">
        <f>IF(A15="","",_xlfn.XLOOKUP(A15,拾い出し!Q:Q,拾い出し!J:J,""))</f>
        <v/>
      </c>
      <c r="M15" s="49" t="str">
        <f>IF(A15="","",_xlfn.XLOOKUP(A15,拾い出し!Q:Q,拾い出し!K:K,""))</f>
        <v/>
      </c>
      <c r="N15" s="50" t="str">
        <f>IF(A15="","",_xlfn.XLOOKUP(A15,拾い出し!Q:Q,拾い出し!M:M,""))</f>
        <v/>
      </c>
      <c r="O15" s="49" t="str">
        <f>IF(A15="","",_xlfn.XLOOKUP(A15,拾い出し!Q:Q,拾い出し!O:O,""))</f>
        <v/>
      </c>
      <c r="P15" s="51" t="str">
        <f>IF(A15="","",_xlfn.XLOOKUP(A15,拾い出し!Q:Q,拾い出し!P:P,""))</f>
        <v/>
      </c>
    </row>
  </sheetData>
  <sheetProtection formatCells="0"/>
  <mergeCells count="1">
    <mergeCell ref="B2:D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390F-9096-4798-B77C-3920C54F7DA5}">
  <sheetPr>
    <tabColor theme="5"/>
  </sheetPr>
  <dimension ref="A1:H22"/>
  <sheetViews>
    <sheetView workbookViewId="0"/>
    <sheetView tabSelected="1" workbookViewId="1">
      <selection activeCell="P15" sqref="P15"/>
    </sheetView>
  </sheetViews>
  <sheetFormatPr defaultRowHeight="17.649999999999999" x14ac:dyDescent="0.7"/>
  <cols>
    <col min="1" max="1" width="3.375" customWidth="1"/>
    <col min="2" max="2" width="23.5" customWidth="1"/>
    <col min="3" max="3" width="21.625" customWidth="1"/>
    <col min="4" max="4" width="14.125" customWidth="1"/>
    <col min="5" max="5" width="10.25" customWidth="1"/>
    <col min="6" max="6" width="7.5" customWidth="1"/>
    <col min="7" max="7" width="5.375" customWidth="1"/>
    <col min="8" max="8" width="4.375" customWidth="1"/>
  </cols>
  <sheetData>
    <row r="1" spans="1:8" ht="30" customHeight="1" x14ac:dyDescent="0.85">
      <c r="A1" s="4" t="s">
        <v>8</v>
      </c>
      <c r="B1" s="4"/>
      <c r="C1" s="5" t="s">
        <v>9</v>
      </c>
      <c r="D1" s="34">
        <f ca="1">発注書!B2</f>
        <v>46168</v>
      </c>
      <c r="E1" s="5" t="s">
        <v>10</v>
      </c>
      <c r="F1" s="5">
        <v>1</v>
      </c>
      <c r="G1" s="6" t="s">
        <v>11</v>
      </c>
      <c r="H1" s="7">
        <v>1</v>
      </c>
    </row>
    <row r="2" spans="1:8" ht="81.75" customHeight="1" x14ac:dyDescent="1.1000000000000001">
      <c r="A2" s="120" t="str">
        <f>発注書!E2</f>
        <v>岡田電気産業</v>
      </c>
      <c r="B2" s="120"/>
      <c r="C2" s="11" t="str">
        <f>IF(発注書!F2=0,"",発注書!F2)</f>
        <v>大槻</v>
      </c>
      <c r="D2" s="16" t="s">
        <v>16</v>
      </c>
      <c r="E2" s="8"/>
      <c r="F2" s="8"/>
      <c r="G2" s="9"/>
      <c r="H2" s="10"/>
    </row>
    <row r="3" spans="1:8" ht="31.5" customHeight="1" x14ac:dyDescent="0.7">
      <c r="A3" s="19" t="s">
        <v>12</v>
      </c>
      <c r="B3" s="35" t="s">
        <v>712</v>
      </c>
      <c r="C3" s="28" t="s">
        <v>145</v>
      </c>
      <c r="D3" s="28"/>
      <c r="E3" s="28"/>
      <c r="F3" s="28"/>
      <c r="G3" s="28"/>
      <c r="H3" s="28"/>
    </row>
    <row r="4" spans="1:8" ht="22.15" x14ac:dyDescent="0.7">
      <c r="A4" s="17"/>
      <c r="B4" s="1"/>
      <c r="C4" s="1"/>
      <c r="D4" s="1"/>
      <c r="E4" s="1"/>
      <c r="F4" s="1"/>
      <c r="G4" s="1"/>
      <c r="H4" s="1"/>
    </row>
    <row r="5" spans="1:8" s="3" customFormat="1" ht="39" customHeight="1" x14ac:dyDescent="0.7">
      <c r="A5" s="17" t="s">
        <v>19</v>
      </c>
      <c r="B5" s="1" t="str">
        <f>IF(発注書!G2=0,"",発注書!G2)</f>
        <v>ﾊﾟｲﾌﾟ用ﾌｧﾝ  24H換気</v>
      </c>
      <c r="C5" s="18" t="str">
        <f>IF(発注書!H2=0,"",発注書!H2)</f>
        <v>V-08PLD8　φ100㎜</v>
      </c>
      <c r="D5" s="18" t="str">
        <f>IF(発注書!I2=0,"",発注書!I2)</f>
        <v>1階 洗濯室</v>
      </c>
      <c r="E5" s="33" t="str">
        <f>IF(発注書!J2=0,"",発注書!J2)</f>
        <v>連結端子接続</v>
      </c>
      <c r="F5" s="18">
        <f>IF(発注書!L2=0,"",発注書!L2)</f>
        <v>1</v>
      </c>
      <c r="G5" s="18" t="str">
        <f>IF(発注書!M2=0,"",発注書!M2)</f>
        <v>台</v>
      </c>
      <c r="H5" s="18" t="str">
        <f>IF(発注書!K2=0,"",発注書!K2)</f>
        <v/>
      </c>
    </row>
    <row r="6" spans="1:8" s="3" customFormat="1" ht="39" customHeight="1" x14ac:dyDescent="0.7">
      <c r="A6" s="17" t="s">
        <v>19</v>
      </c>
      <c r="B6" s="1" t="str">
        <f>IF(発注書!G3=0,"",発注書!G3)</f>
        <v>ほこり取りﾌｨﾙﾀｰ</v>
      </c>
      <c r="C6" s="18" t="str">
        <f>IF(発注書!H3=0,"",発注書!H3)</f>
        <v>P-08PNET</v>
      </c>
      <c r="D6" s="18" t="str">
        <f>IF(発注書!I3=0,"",発注書!I3)</f>
        <v/>
      </c>
      <c r="E6" s="33" t="str">
        <f>IF(発注書!J3=0,"",発注書!J3)</f>
        <v/>
      </c>
      <c r="F6" s="18">
        <f>IF(発注書!L3=0,"",発注書!L3)</f>
        <v>1</v>
      </c>
      <c r="G6" s="18" t="str">
        <f>IF(発注書!M3=0,"",発注書!M3)</f>
        <v>枚</v>
      </c>
      <c r="H6" s="18" t="str">
        <f>IF(発注書!K3=0,"",発注書!K3)</f>
        <v/>
      </c>
    </row>
    <row r="7" spans="1:8" s="3" customFormat="1" ht="39" customHeight="1" x14ac:dyDescent="0.7">
      <c r="A7" s="17" t="s">
        <v>19</v>
      </c>
      <c r="B7" s="1" t="str">
        <f>IF(発注書!G4=0,"",発注書!G4)</f>
        <v>ﾊﾟｲﾌﾟ用ﾌｧﾝ　</v>
      </c>
      <c r="C7" s="18" t="str">
        <f>IF(発注書!H4=0,"",発注書!H4)</f>
        <v>V-08PSD8　φ100㎜</v>
      </c>
      <c r="D7" s="18" t="str">
        <f>IF(発注書!I4=0,"",発注書!I4)</f>
        <v>1階 応接室</v>
      </c>
      <c r="E7" s="33" t="str">
        <f>IF(発注書!J4=0,"",発注書!J4)</f>
        <v>電気式ｼｬｯﾀｰ付</v>
      </c>
      <c r="F7" s="18">
        <f>IF(発注書!L4=0,"",発注書!L4)</f>
        <v>1</v>
      </c>
      <c r="G7" s="18" t="str">
        <f>IF(発注書!M4=0,"",発注書!M4)</f>
        <v>台</v>
      </c>
      <c r="H7" s="18" t="str">
        <f>IF(発注書!K4=0,"",発注書!K4)</f>
        <v/>
      </c>
    </row>
    <row r="8" spans="1:8" s="3" customFormat="1" ht="39" customHeight="1" x14ac:dyDescent="0.7">
      <c r="A8" s="17" t="s">
        <v>19</v>
      </c>
      <c r="B8" s="1" t="str">
        <f>IF(発注書!G5=0,"",発注書!G5)</f>
        <v>ﾊﾟｲﾌﾟ用ﾌｧﾝ　</v>
      </c>
      <c r="C8" s="18" t="str">
        <f>IF(発注書!H5=0,"",発注書!H5)</f>
        <v>V-08PASD8 φ100㎜</v>
      </c>
      <c r="D8" s="18" t="str">
        <f>IF(発注書!I5=0,"",発注書!I5)</f>
        <v>1階/2階ﾄｲﾚ</v>
      </c>
      <c r="E8" s="33" t="str">
        <f>IF(発注書!J5=0,"",発注書!J5)</f>
        <v>人感ｾﾝｻ/電気式ｼｬｯﾀｰ</v>
      </c>
      <c r="F8" s="18">
        <f>IF(発注書!L5=0,"",発注書!L5)</f>
        <v>2</v>
      </c>
      <c r="G8" s="18" t="str">
        <f>IF(発注書!M5=0,"",発注書!M5)</f>
        <v>台</v>
      </c>
      <c r="H8" s="18" t="str">
        <f>IF(発注書!K5=0,"",発注書!K5)</f>
        <v/>
      </c>
    </row>
    <row r="9" spans="1:8" s="3" customFormat="1" ht="39" customHeight="1" x14ac:dyDescent="0.7">
      <c r="A9" s="17" t="s">
        <v>19</v>
      </c>
      <c r="B9" s="1" t="str">
        <f>IF(発注書!G6=0,"",発注書!G6)</f>
        <v>ﾀﾞｸﾄ用換気扇  24H換気</v>
      </c>
      <c r="C9" s="18" t="str">
        <f>IF(発注書!H6=0,"",発注書!H6)</f>
        <v>VD-13ZLC14-S</v>
      </c>
      <c r="D9" s="18" t="str">
        <f>IF(発注書!I6=0,"",発注書!I6)</f>
        <v>1階 事務室</v>
      </c>
      <c r="E9" s="33" t="str">
        <f>IF(発注書!J6=0,"",発注書!J6)</f>
        <v>φ100㎜天井埋込形</v>
      </c>
      <c r="F9" s="18">
        <f>IF(発注書!L6=0,"",発注書!L6)</f>
        <v>1</v>
      </c>
      <c r="G9" s="18" t="str">
        <f>IF(発注書!M6=0,"",発注書!M6)</f>
        <v>台</v>
      </c>
      <c r="H9" s="18" t="str">
        <f>IF(発注書!K6=0,"",発注書!K6)</f>
        <v/>
      </c>
    </row>
    <row r="10" spans="1:8" s="3" customFormat="1" ht="39" customHeight="1" x14ac:dyDescent="0.7">
      <c r="A10" s="17" t="s">
        <v>19</v>
      </c>
      <c r="B10" s="1" t="str">
        <f>IF(発注書!G7=0,"",発注書!G7)</f>
        <v>ﾀﾞｸﾄ用換気扇  24H換気</v>
      </c>
      <c r="C10" s="18" t="str">
        <f>IF(発注書!H7=0,"",発注書!H7)</f>
        <v>VD-18ZLSC14-S</v>
      </c>
      <c r="D10" s="18" t="str">
        <f>IF(発注書!I7=0,"",発注書!I7)</f>
        <v>2階 廊下</v>
      </c>
      <c r="E10" s="33" t="str">
        <f>IF(発注書!J7=0,"",発注書!J7)</f>
        <v>φ100㎜天井埋込形</v>
      </c>
      <c r="F10" s="18">
        <f>IF(発注書!L7=0,"",発注書!L7)</f>
        <v>1</v>
      </c>
      <c r="G10" s="18" t="str">
        <f>IF(発注書!M7=0,"",発注書!M7)</f>
        <v>台</v>
      </c>
      <c r="H10" s="18" t="str">
        <f>IF(発注書!K7=0,"",発注書!K7)</f>
        <v/>
      </c>
    </row>
    <row r="11" spans="1:8" s="3" customFormat="1" ht="39" customHeight="1" x14ac:dyDescent="0.7">
      <c r="A11" s="17" t="s">
        <v>19</v>
      </c>
      <c r="B11" s="1" t="str">
        <f>IF(発注書!G8=0,"",発注書!G8)</f>
        <v xml:space="preserve">ﾀﾞｸﾄ用換気扇 </v>
      </c>
      <c r="C11" s="18" t="str">
        <f>IF(発注書!H8=0,"",発注書!H8)</f>
        <v>VD-18ZX14-C</v>
      </c>
      <c r="D11" s="18" t="str">
        <f>IF(発注書!I8=0,"",発注書!I8)</f>
        <v>2階 廊下</v>
      </c>
      <c r="E11" s="33" t="str">
        <f>IF(発注書!J8=0,"",発注書!J8)</f>
        <v>φ150㎜天井埋込形</v>
      </c>
      <c r="F11" s="18">
        <f>IF(発注書!L8=0,"",発注書!L8)</f>
        <v>1</v>
      </c>
      <c r="G11" s="18" t="str">
        <f>IF(発注書!M8=0,"",発注書!M8)</f>
        <v>台</v>
      </c>
      <c r="H11" s="18" t="str">
        <f>IF(発注書!K8=0,"",発注書!K8)</f>
        <v/>
      </c>
    </row>
    <row r="12" spans="1:8" s="3" customFormat="1" ht="39" customHeight="1" x14ac:dyDescent="0.7">
      <c r="A12" s="17" t="s">
        <v>19</v>
      </c>
      <c r="B12" s="1" t="str">
        <f>IF(発注書!G9=0,"",発注書!G9)</f>
        <v/>
      </c>
      <c r="C12" s="18" t="str">
        <f>IF(発注書!H9=0,"",発注書!H9)</f>
        <v/>
      </c>
      <c r="D12" s="18" t="str">
        <f>IF(発注書!I9=0,"",発注書!I9)</f>
        <v/>
      </c>
      <c r="E12" s="33" t="str">
        <f>IF(発注書!J9=0,"",発注書!J9)</f>
        <v/>
      </c>
      <c r="F12" s="18" t="str">
        <f>IF(発注書!L9=0,"",発注書!L9)</f>
        <v/>
      </c>
      <c r="G12" s="18" t="str">
        <f>IF(発注書!M9=0,"",発注書!M9)</f>
        <v/>
      </c>
      <c r="H12" s="18" t="str">
        <f>IF(発注書!K9=0,"",発注書!K9)</f>
        <v/>
      </c>
    </row>
    <row r="13" spans="1:8" s="3" customFormat="1" ht="39" customHeight="1" x14ac:dyDescent="0.7">
      <c r="A13" s="17" t="s">
        <v>19</v>
      </c>
      <c r="B13" s="1" t="str">
        <f>IF(発注書!G10=0,"",発注書!G10)</f>
        <v/>
      </c>
      <c r="C13" s="18" t="str">
        <f>IF(発注書!H10=0,"",発注書!H10)</f>
        <v/>
      </c>
      <c r="D13" s="18" t="str">
        <f>IF(発注書!I10=0,"",発注書!I10)</f>
        <v/>
      </c>
      <c r="E13" s="33" t="str">
        <f>IF(発注書!J10=0,"",発注書!J10)</f>
        <v/>
      </c>
      <c r="F13" s="18" t="str">
        <f>IF(発注書!L10=0,"",発注書!L10)</f>
        <v/>
      </c>
      <c r="G13" s="18" t="str">
        <f>IF(発注書!M10=0,"",発注書!M10)</f>
        <v/>
      </c>
      <c r="H13" s="18" t="str">
        <f>IF(発注書!K10=0,"",発注書!K10)</f>
        <v/>
      </c>
    </row>
    <row r="14" spans="1:8" s="3" customFormat="1" ht="39" customHeight="1" x14ac:dyDescent="0.7">
      <c r="A14" s="17" t="s">
        <v>19</v>
      </c>
      <c r="B14" s="1" t="str">
        <f>IF(発注書!G11=0,"",発注書!G11)</f>
        <v/>
      </c>
      <c r="C14" s="18" t="str">
        <f>IF(発注書!H11=0,"",発注書!H11)</f>
        <v/>
      </c>
      <c r="D14" s="18" t="str">
        <f>IF(発注書!I11=0,"",発注書!I11)</f>
        <v/>
      </c>
      <c r="E14" s="33" t="str">
        <f>IF(発注書!J11=0,"",発注書!J11)</f>
        <v/>
      </c>
      <c r="F14" s="18" t="str">
        <f>IF(発注書!L11=0,"",発注書!L11)</f>
        <v/>
      </c>
      <c r="G14" s="18" t="str">
        <f>IF(発注書!M11=0,"",発注書!M11)</f>
        <v/>
      </c>
      <c r="H14" s="18" t="str">
        <f>IF(発注書!K11=0,"",発注書!K11)</f>
        <v/>
      </c>
    </row>
    <row r="15" spans="1:8" s="3" customFormat="1" ht="39" customHeight="1" x14ac:dyDescent="0.7">
      <c r="A15" s="17" t="s">
        <v>19</v>
      </c>
      <c r="B15" s="1" t="str">
        <f>IF(発注書!G12=0,"",発注書!G12)</f>
        <v/>
      </c>
      <c r="C15" s="18" t="str">
        <f>IF(発注書!H12=0,"",発注書!H12)</f>
        <v/>
      </c>
      <c r="D15" s="18" t="str">
        <f>IF(発注書!I12=0,"",発注書!I12)</f>
        <v/>
      </c>
      <c r="E15" s="33" t="str">
        <f>IF(発注書!J12=0,"",発注書!J12)</f>
        <v/>
      </c>
      <c r="F15" s="18" t="str">
        <f>IF(発注書!L12=0,"",発注書!L12)</f>
        <v/>
      </c>
      <c r="G15" s="18" t="str">
        <f>IF(発注書!M12=0,"",発注書!M12)</f>
        <v/>
      </c>
      <c r="H15" s="18" t="str">
        <f>IF(発注書!K12=0,"",発注書!K12)</f>
        <v/>
      </c>
    </row>
    <row r="16" spans="1:8" s="3" customFormat="1" ht="39" customHeight="1" x14ac:dyDescent="0.7">
      <c r="A16" s="17" t="s">
        <v>19</v>
      </c>
      <c r="B16" s="1" t="str">
        <f>IF(発注書!G13=0,"",発注書!G13)</f>
        <v/>
      </c>
      <c r="C16" s="18" t="str">
        <f>IF(発注書!H13=0,"",発注書!H13)</f>
        <v/>
      </c>
      <c r="D16" s="18" t="str">
        <f>IF(発注書!I13=0,"",発注書!I13)</f>
        <v/>
      </c>
      <c r="E16" s="33" t="str">
        <f>IF(発注書!J13=0,"",発注書!J13)</f>
        <v/>
      </c>
      <c r="F16" s="18" t="str">
        <f>IF(発注書!L13=0,"",発注書!L13)</f>
        <v/>
      </c>
      <c r="G16" s="18" t="str">
        <f>IF(発注書!M13=0,"",発注書!M13)</f>
        <v/>
      </c>
      <c r="H16" s="18" t="str">
        <f>IF(発注書!K13=0,"",発注書!K13)</f>
        <v/>
      </c>
    </row>
    <row r="17" spans="1:8" s="3" customFormat="1" ht="39" customHeight="1" x14ac:dyDescent="0.7">
      <c r="A17" s="17" t="s">
        <v>19</v>
      </c>
      <c r="B17" s="1" t="str">
        <f>IF(発注書!G14=0,"",発注書!G14)</f>
        <v/>
      </c>
      <c r="C17" s="18" t="str">
        <f>IF(発注書!H14=0,"",発注書!H14)</f>
        <v/>
      </c>
      <c r="D17" s="18" t="str">
        <f>IF(発注書!I14=0,"",発注書!I14)</f>
        <v/>
      </c>
      <c r="E17" s="33" t="str">
        <f>IF(発注書!J14=0,"",発注書!J14)</f>
        <v/>
      </c>
      <c r="F17" s="18" t="str">
        <f>IF(発注書!L14=0,"",発注書!L14)</f>
        <v/>
      </c>
      <c r="G17" s="18" t="str">
        <f>IF(発注書!M14=0,"",発注書!M14)</f>
        <v/>
      </c>
      <c r="H17" s="18" t="str">
        <f>IF(発注書!K14=0,"",発注書!K14)</f>
        <v/>
      </c>
    </row>
    <row r="18" spans="1:8" s="3" customFormat="1" ht="39" customHeight="1" x14ac:dyDescent="0.7">
      <c r="A18" s="17" t="s">
        <v>19</v>
      </c>
      <c r="B18" s="1" t="str">
        <f>IF(発注書!G15=0,"",発注書!G15)</f>
        <v/>
      </c>
      <c r="C18" s="18" t="str">
        <f>IF(発注書!H15=0,"",発注書!H15)</f>
        <v/>
      </c>
      <c r="D18" s="18" t="str">
        <f>IF(発注書!I15=0,"",発注書!I15)</f>
        <v/>
      </c>
      <c r="E18" s="33" t="str">
        <f>IF(発注書!J15=0,"",発注書!J15)</f>
        <v/>
      </c>
      <c r="F18" s="18" t="str">
        <f>IF(発注書!L15=0,"",発注書!L15)</f>
        <v/>
      </c>
      <c r="G18" s="18" t="str">
        <f>IF(発注書!M15=0,"",発注書!M15)</f>
        <v/>
      </c>
      <c r="H18" s="18" t="str">
        <f>IF(発注書!K15=0,"",発注書!K15)</f>
        <v/>
      </c>
    </row>
    <row r="19" spans="1:8" s="12" customFormat="1" ht="39" customHeight="1" x14ac:dyDescent="0.7">
      <c r="B19" s="29" t="s">
        <v>144</v>
      </c>
      <c r="C19" s="30" t="str">
        <f>IF(発注書!N2=0,"",発注書!N2)</f>
        <v/>
      </c>
      <c r="D19" s="31" t="str">
        <f>IF(発注書!O2=0,"",発注書!O2)</f>
        <v>事務所</v>
      </c>
      <c r="E19" s="32" t="str">
        <f>IF(発注書!P2=0,"",発注書!P2)</f>
        <v/>
      </c>
      <c r="F19" s="18"/>
      <c r="G19" s="18"/>
      <c r="H19" s="18"/>
    </row>
    <row r="20" spans="1:8" s="3" customFormat="1" ht="39" customHeight="1" x14ac:dyDescent="0.7">
      <c r="B20" s="1"/>
      <c r="C20" s="18"/>
      <c r="E20" s="18" t="s">
        <v>18</v>
      </c>
      <c r="F20" s="18"/>
      <c r="G20" s="18"/>
      <c r="H20" s="18"/>
    </row>
    <row r="22" spans="1:8" ht="25.9" x14ac:dyDescent="0.7">
      <c r="C22" s="2"/>
    </row>
  </sheetData>
  <sheetProtection sheet="1" objects="1" scenarios="1"/>
  <mergeCells count="1">
    <mergeCell ref="A2:B2"/>
  </mergeCells>
  <phoneticPr fontId="1"/>
  <pageMargins left="0.39370078740157483" right="0.19685039370078741" top="0.39370078740157483" bottom="0.19685039370078741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BE08-8842-44BA-8C71-726F2AA9C6A6}">
  <dimension ref="A1"/>
  <sheetViews>
    <sheetView workbookViewId="0"/>
    <sheetView workbookViewId="1"/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BC3D-7185-4E11-BF66-2BAEB183C93E}">
  <dimension ref="A2:N32"/>
  <sheetViews>
    <sheetView workbookViewId="0"/>
    <sheetView workbookViewId="1"/>
  </sheetViews>
  <sheetFormatPr defaultRowHeight="17.649999999999999" x14ac:dyDescent="0.7"/>
  <cols>
    <col min="3" max="4" width="4.875" customWidth="1"/>
    <col min="7" max="14" width="4.625" customWidth="1"/>
  </cols>
  <sheetData>
    <row r="2" spans="1:14" ht="18" customHeight="1" x14ac:dyDescent="0.85">
      <c r="A2" s="132" t="s">
        <v>8</v>
      </c>
      <c r="B2" s="132"/>
      <c r="C2" s="101"/>
      <c r="D2" s="102"/>
    </row>
    <row r="3" spans="1:14" ht="18.600000000000001" customHeight="1" thickBot="1" x14ac:dyDescent="0.9">
      <c r="A3" s="133"/>
      <c r="B3" s="133"/>
      <c r="C3" s="103"/>
      <c r="D3" s="104"/>
      <c r="E3" s="104" t="s">
        <v>9</v>
      </c>
      <c r="F3" s="104">
        <v>2026</v>
      </c>
      <c r="G3" s="104" t="s">
        <v>752</v>
      </c>
      <c r="H3" s="105">
        <v>5</v>
      </c>
      <c r="I3" s="105" t="s">
        <v>752</v>
      </c>
      <c r="J3" s="105">
        <v>27</v>
      </c>
      <c r="K3" s="106" t="s">
        <v>10</v>
      </c>
      <c r="L3" s="106">
        <v>1</v>
      </c>
      <c r="M3" s="107" t="s">
        <v>11</v>
      </c>
      <c r="N3" s="105">
        <v>1</v>
      </c>
    </row>
    <row r="4" spans="1:14" ht="18" customHeight="1" x14ac:dyDescent="0.85">
      <c r="A4" s="134"/>
      <c r="B4" s="134"/>
      <c r="C4" s="134"/>
      <c r="D4" s="134"/>
      <c r="E4" s="134"/>
      <c r="F4" s="134"/>
      <c r="G4" s="108"/>
      <c r="H4" s="109"/>
      <c r="I4" s="109"/>
      <c r="J4" s="109"/>
      <c r="K4" s="109"/>
      <c r="L4" s="109"/>
      <c r="M4" s="109"/>
    </row>
    <row r="5" spans="1:14" ht="18" customHeight="1" x14ac:dyDescent="0.85">
      <c r="A5" s="135"/>
      <c r="B5" s="135"/>
      <c r="C5" s="135"/>
      <c r="D5" s="135"/>
      <c r="E5" s="135"/>
      <c r="F5" s="135"/>
      <c r="G5" s="108"/>
      <c r="H5" s="109"/>
      <c r="I5" s="109"/>
      <c r="J5" s="109"/>
      <c r="K5" s="109"/>
      <c r="L5" s="109"/>
      <c r="M5" s="109"/>
    </row>
    <row r="6" spans="1:14" ht="18" customHeight="1" x14ac:dyDescent="1.1000000000000001">
      <c r="A6" s="122" t="s">
        <v>558</v>
      </c>
      <c r="B6" s="122"/>
      <c r="C6" s="122"/>
      <c r="D6" s="122"/>
      <c r="E6" s="122"/>
      <c r="F6" s="122"/>
      <c r="G6" s="137"/>
      <c r="I6" s="110"/>
      <c r="J6" s="110"/>
      <c r="K6" s="109"/>
      <c r="L6" s="109"/>
      <c r="M6" s="109"/>
    </row>
    <row r="7" spans="1:14" ht="20.100000000000001" customHeight="1" x14ac:dyDescent="0.7">
      <c r="A7" s="136"/>
      <c r="B7" s="136"/>
      <c r="C7" s="136"/>
      <c r="D7" s="136"/>
      <c r="E7" s="136"/>
      <c r="F7" s="136"/>
      <c r="G7" s="138"/>
      <c r="I7" s="111"/>
      <c r="J7" s="111"/>
      <c r="K7" s="109"/>
      <c r="L7" s="109"/>
      <c r="M7" s="109"/>
    </row>
    <row r="8" spans="1:14" ht="18.75" customHeight="1" x14ac:dyDescent="0.7">
      <c r="A8" s="139" t="s">
        <v>12</v>
      </c>
      <c r="B8" s="141" t="s">
        <v>769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</row>
    <row r="9" spans="1:14" ht="19.5" customHeight="1" thickBot="1" x14ac:dyDescent="0.75">
      <c r="A9" s="140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</row>
    <row r="10" spans="1:14" ht="22.15" x14ac:dyDescent="0.7">
      <c r="A10" s="143"/>
      <c r="B10" s="14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1.95" customHeight="1" x14ac:dyDescent="0.7">
      <c r="A11" s="126" t="s">
        <v>753</v>
      </c>
      <c r="B11" s="126"/>
      <c r="C11" s="126"/>
    </row>
    <row r="12" spans="1:14" ht="21.95" customHeight="1" x14ac:dyDescent="0.7">
      <c r="A12" s="112"/>
      <c r="B12" s="112"/>
      <c r="C12" s="112"/>
    </row>
    <row r="13" spans="1:14" s="3" customFormat="1" ht="21.95" customHeight="1" x14ac:dyDescent="0.7">
      <c r="A13" s="125" t="s">
        <v>754</v>
      </c>
      <c r="B13" s="125"/>
      <c r="C13" s="2" t="s">
        <v>755</v>
      </c>
      <c r="F13" s="112">
        <v>217</v>
      </c>
      <c r="G13" s="3" t="s">
        <v>756</v>
      </c>
      <c r="H13" s="144"/>
      <c r="I13" s="144"/>
      <c r="J13" s="3" t="s">
        <v>757</v>
      </c>
      <c r="K13" s="3" t="s">
        <v>758</v>
      </c>
      <c r="L13" s="145">
        <f>F13*H13</f>
        <v>0</v>
      </c>
      <c r="M13" s="145"/>
      <c r="N13" s="145"/>
    </row>
    <row r="14" spans="1:14" s="3" customFormat="1" ht="21.95" customHeight="1" x14ac:dyDescent="0.7">
      <c r="A14" s="125"/>
      <c r="B14" s="125"/>
      <c r="C14" s="2"/>
      <c r="F14" s="126"/>
      <c r="G14" s="126"/>
      <c r="H14" s="126"/>
      <c r="L14" s="131" t="s">
        <v>759</v>
      </c>
      <c r="M14" s="131"/>
      <c r="N14" s="131"/>
    </row>
    <row r="15" spans="1:14" s="3" customFormat="1" ht="21.95" customHeight="1" x14ac:dyDescent="0.7">
      <c r="A15" s="125" t="s">
        <v>760</v>
      </c>
      <c r="B15" s="125"/>
      <c r="C15" s="2"/>
      <c r="F15" s="126"/>
      <c r="G15" s="126"/>
      <c r="H15" s="126"/>
      <c r="L15" s="112"/>
      <c r="M15" s="112"/>
      <c r="N15" s="112"/>
    </row>
    <row r="16" spans="1:14" s="3" customFormat="1" ht="12" customHeight="1" x14ac:dyDescent="0.7">
      <c r="A16" s="125"/>
      <c r="B16" s="125"/>
      <c r="C16" s="2"/>
      <c r="F16" s="126"/>
      <c r="G16" s="126"/>
      <c r="H16" s="126"/>
      <c r="L16" s="112"/>
      <c r="M16" s="112"/>
      <c r="N16" s="112"/>
    </row>
    <row r="17" spans="1:14" s="3" customFormat="1" ht="21.95" customHeight="1" x14ac:dyDescent="0.7">
      <c r="A17" s="113"/>
      <c r="B17" s="114"/>
      <c r="C17" s="128">
        <v>46189</v>
      </c>
      <c r="D17" s="128"/>
      <c r="E17" s="128"/>
      <c r="F17" s="113" t="s">
        <v>775</v>
      </c>
      <c r="G17" s="128">
        <v>46198</v>
      </c>
      <c r="H17" s="128"/>
      <c r="I17" s="128"/>
      <c r="J17" s="128"/>
      <c r="K17" s="114"/>
      <c r="L17" s="114"/>
      <c r="M17" s="114"/>
      <c r="N17" s="114"/>
    </row>
    <row r="18" spans="1:14" s="3" customFormat="1" ht="21.95" customHeight="1" x14ac:dyDescent="0.7">
      <c r="A18" s="125"/>
      <c r="B18" s="125"/>
      <c r="C18" s="125"/>
      <c r="D18" s="125"/>
      <c r="E18" s="125"/>
      <c r="F18" s="125"/>
      <c r="G18" s="125"/>
      <c r="H18" s="125"/>
      <c r="L18" s="112"/>
      <c r="M18" s="112"/>
      <c r="N18" s="112"/>
    </row>
    <row r="19" spans="1:14" s="3" customFormat="1" ht="21.95" customHeight="1" x14ac:dyDescent="0.7">
      <c r="A19" s="129" t="s">
        <v>776</v>
      </c>
      <c r="B19" s="130"/>
      <c r="C19" s="130"/>
      <c r="D19" s="130"/>
      <c r="E19" s="130"/>
      <c r="F19" s="113" t="s">
        <v>775</v>
      </c>
      <c r="G19" s="128">
        <v>46204</v>
      </c>
      <c r="H19" s="128"/>
      <c r="I19" s="128"/>
      <c r="J19" s="128"/>
      <c r="K19" s="114"/>
      <c r="L19" s="114"/>
      <c r="M19" s="114"/>
      <c r="N19" s="114"/>
    </row>
    <row r="20" spans="1:14" s="3" customFormat="1" ht="21.95" customHeight="1" x14ac:dyDescent="0.7">
      <c r="A20" s="113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</row>
    <row r="21" spans="1:14" s="3" customFormat="1" ht="21.95" customHeight="1" x14ac:dyDescent="0.7">
      <c r="A21" s="125"/>
      <c r="B21" s="125"/>
      <c r="C21" s="2"/>
      <c r="F21" s="126"/>
      <c r="G21" s="126"/>
      <c r="H21" s="126"/>
      <c r="L21" s="112"/>
      <c r="M21" s="112"/>
      <c r="N21" s="112"/>
    </row>
    <row r="22" spans="1:14" ht="29.25" x14ac:dyDescent="0.7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</row>
    <row r="23" spans="1:14" ht="29.25" x14ac:dyDescent="0.7">
      <c r="A23" s="122" t="s">
        <v>778</v>
      </c>
      <c r="B23" s="122"/>
      <c r="C23" s="122"/>
      <c r="D23" s="122"/>
      <c r="E23" s="124">
        <v>46205</v>
      </c>
      <c r="F23" s="124"/>
      <c r="G23" s="124"/>
      <c r="H23" s="12" t="s">
        <v>775</v>
      </c>
      <c r="I23" s="123">
        <v>46213</v>
      </c>
      <c r="J23" s="123"/>
      <c r="K23" s="123"/>
      <c r="L23" s="123"/>
      <c r="M23" s="12" t="s">
        <v>777</v>
      </c>
      <c r="N23" s="12"/>
    </row>
    <row r="24" spans="1:14" s="3" customFormat="1" ht="21.95" customHeight="1" x14ac:dyDescent="0.7">
      <c r="C24" s="2"/>
      <c r="L24" s="112"/>
      <c r="M24" s="112"/>
      <c r="N24" s="112"/>
    </row>
    <row r="25" spans="1:14" s="3" customFormat="1" ht="21.95" customHeight="1" x14ac:dyDescent="0.7">
      <c r="C25" s="2" t="s">
        <v>761</v>
      </c>
      <c r="L25" s="112"/>
      <c r="M25" s="112"/>
      <c r="N25" s="112"/>
    </row>
    <row r="26" spans="1:14" s="3" customFormat="1" ht="21.95" customHeight="1" x14ac:dyDescent="0.7">
      <c r="C26" s="2"/>
      <c r="D26" s="112"/>
      <c r="E26" s="2"/>
      <c r="L26" s="112"/>
      <c r="M26" s="112"/>
      <c r="N26" s="112"/>
    </row>
    <row r="27" spans="1:14" s="3" customFormat="1" ht="21.95" customHeight="1" x14ac:dyDescent="0.7">
      <c r="C27" s="2"/>
      <c r="L27" s="112"/>
      <c r="M27" s="112"/>
      <c r="N27" s="112"/>
    </row>
    <row r="28" spans="1:14" x14ac:dyDescent="0.7">
      <c r="E28" s="115"/>
    </row>
    <row r="29" spans="1:14" x14ac:dyDescent="0.7">
      <c r="E29" s="115"/>
    </row>
    <row r="30" spans="1:14" x14ac:dyDescent="0.7">
      <c r="E30" s="115"/>
    </row>
    <row r="31" spans="1:14" x14ac:dyDescent="0.7">
      <c r="E31" s="115"/>
    </row>
    <row r="32" spans="1:14" x14ac:dyDescent="0.7">
      <c r="E32" s="115"/>
    </row>
  </sheetData>
  <mergeCells count="30">
    <mergeCell ref="A14:B14"/>
    <mergeCell ref="F14:H14"/>
    <mergeCell ref="L14:N14"/>
    <mergeCell ref="A2:B3"/>
    <mergeCell ref="A4:F5"/>
    <mergeCell ref="A6:F7"/>
    <mergeCell ref="G6:G7"/>
    <mergeCell ref="A8:A9"/>
    <mergeCell ref="B8:N9"/>
    <mergeCell ref="A10:B10"/>
    <mergeCell ref="A11:C11"/>
    <mergeCell ref="A13:B13"/>
    <mergeCell ref="H13:I13"/>
    <mergeCell ref="L13:N13"/>
    <mergeCell ref="C17:E17"/>
    <mergeCell ref="G17:J17"/>
    <mergeCell ref="A19:E19"/>
    <mergeCell ref="G19:J19"/>
    <mergeCell ref="A15:B15"/>
    <mergeCell ref="F15:H15"/>
    <mergeCell ref="A16:B16"/>
    <mergeCell ref="F16:H16"/>
    <mergeCell ref="A18:B18"/>
    <mergeCell ref="C18:H18"/>
    <mergeCell ref="A23:D23"/>
    <mergeCell ref="I23:L23"/>
    <mergeCell ref="E23:G23"/>
    <mergeCell ref="A21:B21"/>
    <mergeCell ref="F21:H21"/>
    <mergeCell ref="A22:N22"/>
  </mergeCells>
  <phoneticPr fontId="1"/>
  <pageMargins left="0.59055118110236227" right="0.19685039370078741" top="0.39370078740157483" bottom="0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F74E-3E96-41D5-9B60-696D5FE0555D}">
  <sheetPr>
    <tabColor theme="5"/>
  </sheetPr>
  <dimension ref="A2:N34"/>
  <sheetViews>
    <sheetView topLeftCell="BH1" workbookViewId="0"/>
    <sheetView workbookViewId="1"/>
  </sheetViews>
  <sheetFormatPr defaultRowHeight="17.649999999999999" x14ac:dyDescent="0.7"/>
  <cols>
    <col min="3" max="4" width="4.875" customWidth="1"/>
    <col min="7" max="14" width="4.625" customWidth="1"/>
  </cols>
  <sheetData>
    <row r="2" spans="1:14" ht="18" customHeight="1" x14ac:dyDescent="0.85">
      <c r="A2" s="132" t="s">
        <v>8</v>
      </c>
      <c r="B2" s="132"/>
      <c r="C2" s="101"/>
      <c r="D2" s="102"/>
    </row>
    <row r="3" spans="1:14" ht="18.600000000000001" customHeight="1" thickBot="1" x14ac:dyDescent="0.9">
      <c r="A3" s="133"/>
      <c r="B3" s="133"/>
      <c r="C3" s="103"/>
      <c r="D3" s="104"/>
      <c r="E3" s="104" t="s">
        <v>9</v>
      </c>
      <c r="F3" s="104">
        <v>2026</v>
      </c>
      <c r="G3" s="104" t="s">
        <v>752</v>
      </c>
      <c r="H3" s="105">
        <v>5</v>
      </c>
      <c r="I3" s="105" t="s">
        <v>752</v>
      </c>
      <c r="J3" s="105">
        <v>11</v>
      </c>
      <c r="K3" s="106" t="s">
        <v>10</v>
      </c>
      <c r="L3" s="106">
        <v>1</v>
      </c>
      <c r="M3" s="107" t="s">
        <v>11</v>
      </c>
      <c r="N3" s="105">
        <v>1</v>
      </c>
    </row>
    <row r="4" spans="1:14" ht="18" customHeight="1" x14ac:dyDescent="0.85">
      <c r="A4" s="134"/>
      <c r="B4" s="134"/>
      <c r="C4" s="134"/>
      <c r="D4" s="134"/>
      <c r="E4" s="134"/>
      <c r="F4" s="134"/>
      <c r="G4" s="108"/>
      <c r="H4" s="109"/>
      <c r="I4" s="109"/>
      <c r="J4" s="109"/>
      <c r="K4" s="109"/>
      <c r="L4" s="109"/>
      <c r="M4" s="109"/>
    </row>
    <row r="5" spans="1:14" ht="18" customHeight="1" x14ac:dyDescent="0.85">
      <c r="A5" s="135"/>
      <c r="B5" s="135"/>
      <c r="C5" s="135"/>
      <c r="D5" s="135"/>
      <c r="E5" s="135"/>
      <c r="F5" s="135"/>
      <c r="G5" s="108"/>
      <c r="H5" s="109"/>
      <c r="I5" s="109"/>
      <c r="J5" s="109"/>
      <c r="K5" s="109"/>
      <c r="L5" s="109"/>
      <c r="M5" s="109"/>
    </row>
    <row r="6" spans="1:14" ht="18" customHeight="1" x14ac:dyDescent="1.1000000000000001">
      <c r="A6" s="122" t="s">
        <v>559</v>
      </c>
      <c r="B6" s="122"/>
      <c r="C6" s="122"/>
      <c r="D6" s="122"/>
      <c r="E6" s="122"/>
      <c r="F6" s="122"/>
      <c r="G6" s="137"/>
      <c r="I6" s="110"/>
      <c r="J6" s="110"/>
      <c r="K6" s="109"/>
      <c r="L6" s="109"/>
      <c r="M6" s="109"/>
    </row>
    <row r="7" spans="1:14" ht="20.100000000000001" customHeight="1" x14ac:dyDescent="0.7">
      <c r="A7" s="136"/>
      <c r="B7" s="136"/>
      <c r="C7" s="136"/>
      <c r="D7" s="136"/>
      <c r="E7" s="136"/>
      <c r="F7" s="136"/>
      <c r="G7" s="138"/>
      <c r="I7" s="111"/>
      <c r="J7" s="111"/>
      <c r="K7" s="109"/>
      <c r="L7" s="109"/>
      <c r="M7" s="109"/>
    </row>
    <row r="8" spans="1:14" ht="18.75" customHeight="1" x14ac:dyDescent="0.7">
      <c r="A8" s="139" t="s">
        <v>12</v>
      </c>
      <c r="B8" s="141" t="s">
        <v>769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</row>
    <row r="9" spans="1:14" ht="19.5" customHeight="1" thickBot="1" x14ac:dyDescent="0.75">
      <c r="A9" s="140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</row>
    <row r="10" spans="1:14" ht="22.15" x14ac:dyDescent="0.7">
      <c r="A10" s="143"/>
      <c r="B10" s="14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1.95" customHeight="1" x14ac:dyDescent="0.7">
      <c r="A11" s="3" t="s">
        <v>762</v>
      </c>
      <c r="B11" s="3"/>
      <c r="C11" s="3"/>
    </row>
    <row r="12" spans="1:14" ht="21.95" customHeight="1" x14ac:dyDescent="0.7">
      <c r="A12" s="3"/>
      <c r="B12" s="3"/>
      <c r="C12" s="3"/>
    </row>
    <row r="13" spans="1:14" ht="21.95" customHeight="1" x14ac:dyDescent="0.7">
      <c r="A13" s="125" t="s">
        <v>770</v>
      </c>
      <c r="B13" s="125"/>
      <c r="C13" s="112"/>
    </row>
    <row r="14" spans="1:14" s="3" customFormat="1" ht="21.95" customHeight="1" x14ac:dyDescent="0.7">
      <c r="A14" s="116" t="s">
        <v>763</v>
      </c>
      <c r="B14"/>
      <c r="C14" s="112"/>
      <c r="D14" s="146" t="s">
        <v>764</v>
      </c>
      <c r="E14" s="146"/>
      <c r="F14" s="146"/>
      <c r="G14" s="147" t="s">
        <v>746</v>
      </c>
      <c r="H14" s="147"/>
      <c r="I14"/>
      <c r="J14" t="s">
        <v>765</v>
      </c>
      <c r="K14"/>
      <c r="L14"/>
      <c r="M14"/>
      <c r="N14"/>
    </row>
    <row r="15" spans="1:14" s="3" customFormat="1" ht="21.95" customHeight="1" x14ac:dyDescent="0.7">
      <c r="A15" s="149" t="s">
        <v>725</v>
      </c>
      <c r="B15" s="149"/>
      <c r="C15" s="149"/>
      <c r="D15" s="149"/>
      <c r="E15" s="18" t="s">
        <v>727</v>
      </c>
      <c r="G15" s="18" t="s">
        <v>726</v>
      </c>
      <c r="H15" s="18"/>
      <c r="I15" s="18"/>
      <c r="L15" s="126"/>
      <c r="M15" s="126"/>
    </row>
    <row r="16" spans="1:14" s="3" customFormat="1" ht="21.95" customHeight="1" x14ac:dyDescent="0.7">
      <c r="A16" s="125" t="s">
        <v>766</v>
      </c>
      <c r="B16" s="125"/>
      <c r="E16" s="18" t="s">
        <v>517</v>
      </c>
      <c r="F16" s="18"/>
      <c r="G16" s="18"/>
      <c r="H16" s="18"/>
      <c r="L16" s="112"/>
      <c r="M16" s="150"/>
      <c r="N16" s="150"/>
    </row>
    <row r="17" spans="1:14" s="3" customFormat="1" ht="21.95" customHeight="1" x14ac:dyDescent="0.7">
      <c r="A17" s="2"/>
      <c r="B17" s="2"/>
      <c r="D17" s="1"/>
      <c r="E17" s="1"/>
      <c r="F17" s="1"/>
      <c r="G17" s="1"/>
      <c r="H17" s="1"/>
      <c r="L17" s="112"/>
      <c r="M17" s="117"/>
      <c r="N17" s="117"/>
    </row>
    <row r="18" spans="1:14" ht="25.9" x14ac:dyDescent="0.7">
      <c r="A18" s="125" t="s">
        <v>771</v>
      </c>
      <c r="B18" s="125"/>
      <c r="C18" s="3"/>
      <c r="D18" s="3"/>
      <c r="E18" s="3"/>
      <c r="F18" s="3"/>
      <c r="G18" s="2"/>
      <c r="H18" s="2"/>
      <c r="I18" s="3"/>
      <c r="J18" s="3"/>
      <c r="K18" s="3"/>
      <c r="L18" s="112"/>
      <c r="M18" s="112"/>
      <c r="N18" s="112"/>
    </row>
    <row r="19" spans="1:14" ht="25.9" x14ac:dyDescent="0.7">
      <c r="A19" s="116" t="s">
        <v>763</v>
      </c>
      <c r="C19" s="112"/>
      <c r="D19" s="146" t="s">
        <v>764</v>
      </c>
      <c r="E19" s="146"/>
      <c r="F19" s="146"/>
      <c r="G19" s="147" t="s">
        <v>746</v>
      </c>
      <c r="H19" s="147"/>
      <c r="J19" t="s">
        <v>765</v>
      </c>
      <c r="K19" s="3"/>
      <c r="L19" s="112"/>
      <c r="M19" s="112"/>
      <c r="N19" s="112"/>
    </row>
    <row r="20" spans="1:14" ht="25.9" x14ac:dyDescent="0.7">
      <c r="A20" s="149" t="s">
        <v>772</v>
      </c>
      <c r="B20" s="149"/>
      <c r="C20" s="149"/>
      <c r="D20" s="149"/>
      <c r="E20" s="18" t="s">
        <v>734</v>
      </c>
      <c r="F20" s="3"/>
      <c r="G20" s="18" t="s">
        <v>733</v>
      </c>
      <c r="H20" s="18"/>
      <c r="I20" s="18"/>
      <c r="J20" s="3"/>
      <c r="K20" s="3"/>
      <c r="L20" s="112"/>
      <c r="M20" s="112"/>
      <c r="N20" s="112"/>
    </row>
    <row r="21" spans="1:14" ht="25.9" x14ac:dyDescent="0.7">
      <c r="A21" s="125" t="s">
        <v>766</v>
      </c>
      <c r="B21" s="125"/>
      <c r="C21" s="3"/>
      <c r="D21" s="3"/>
      <c r="E21" s="18" t="s">
        <v>517</v>
      </c>
      <c r="F21" s="18"/>
      <c r="G21" s="18"/>
      <c r="H21" s="18"/>
      <c r="I21" s="3"/>
      <c r="J21" s="3"/>
      <c r="K21" s="3"/>
      <c r="L21" s="112"/>
      <c r="M21" s="112"/>
      <c r="N21" s="112"/>
    </row>
    <row r="22" spans="1:14" ht="25.9" x14ac:dyDescent="0.7">
      <c r="A22" s="2"/>
      <c r="B22" s="2"/>
      <c r="C22" s="3"/>
      <c r="D22" s="3"/>
      <c r="E22" s="18"/>
      <c r="F22" s="18"/>
      <c r="G22" s="18"/>
      <c r="H22" s="18"/>
      <c r="I22" s="3"/>
      <c r="J22" s="3"/>
      <c r="K22" s="3"/>
      <c r="L22" s="112"/>
      <c r="M22" s="112"/>
      <c r="N22" s="112"/>
    </row>
    <row r="23" spans="1:14" s="3" customFormat="1" ht="21.95" customHeight="1" x14ac:dyDescent="0.7">
      <c r="A23" s="125"/>
      <c r="B23" s="125"/>
      <c r="C23" s="114"/>
      <c r="D23" s="114"/>
      <c r="E23" s="114"/>
      <c r="F23" s="126"/>
      <c r="G23" s="126"/>
      <c r="H23" s="126"/>
      <c r="L23" s="114"/>
      <c r="M23" s="114"/>
      <c r="N23" s="114"/>
    </row>
    <row r="24" spans="1:14" s="3" customFormat="1" ht="21.95" customHeight="1" x14ac:dyDescent="0.7">
      <c r="A24" s="125" t="s">
        <v>767</v>
      </c>
      <c r="B24" s="125"/>
      <c r="C24" s="148" t="s">
        <v>768</v>
      </c>
      <c r="D24" s="148"/>
      <c r="E24" s="148"/>
      <c r="F24" s="148"/>
      <c r="G24" s="148"/>
      <c r="H24" s="148"/>
      <c r="I24" s="148"/>
      <c r="J24" s="3" t="s">
        <v>756</v>
      </c>
      <c r="K24" s="126">
        <v>268</v>
      </c>
      <c r="L24" s="126"/>
      <c r="M24" s="112" t="s">
        <v>525</v>
      </c>
      <c r="N24" s="112"/>
    </row>
    <row r="25" spans="1:14" s="3" customFormat="1" ht="21.95" customHeight="1" x14ac:dyDescent="0.7">
      <c r="A25" s="149" t="s">
        <v>773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</row>
    <row r="26" spans="1:14" s="3" customFormat="1" ht="21.95" customHeight="1" x14ac:dyDescent="0.7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14"/>
      <c r="M26" s="114"/>
      <c r="N26" s="114"/>
    </row>
    <row r="27" spans="1:14" ht="25.9" x14ac:dyDescent="0.7">
      <c r="A27" s="125" t="s">
        <v>760</v>
      </c>
      <c r="B27" s="125"/>
      <c r="C27" s="2"/>
      <c r="D27" s="3"/>
      <c r="E27" s="3"/>
      <c r="F27" s="126"/>
      <c r="G27" s="126"/>
      <c r="H27" s="126"/>
      <c r="I27" s="3"/>
      <c r="J27" s="3"/>
      <c r="K27" s="3"/>
      <c r="L27" s="112"/>
      <c r="M27" s="112"/>
      <c r="N27" s="112"/>
    </row>
    <row r="28" spans="1:14" ht="32.25" x14ac:dyDescent="0.7">
      <c r="A28" s="129" t="s">
        <v>774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</row>
    <row r="29" spans="1:14" ht="25.9" x14ac:dyDescent="0.7">
      <c r="A29" s="125"/>
      <c r="B29" s="125"/>
      <c r="C29" s="125"/>
      <c r="D29" s="125"/>
      <c r="E29" s="125"/>
      <c r="F29" s="125"/>
      <c r="G29" s="125"/>
      <c r="H29" s="125"/>
      <c r="I29" s="3"/>
      <c r="J29" s="3"/>
      <c r="K29" s="3"/>
      <c r="L29" s="112"/>
      <c r="M29" s="112"/>
      <c r="N29" s="112"/>
    </row>
    <row r="30" spans="1:14" ht="25.9" x14ac:dyDescent="0.7">
      <c r="A30" s="2"/>
      <c r="B30" s="2"/>
      <c r="C30" s="2"/>
      <c r="D30" s="2"/>
      <c r="E30" s="2"/>
      <c r="F30" s="2"/>
      <c r="G30" s="2"/>
      <c r="H30" s="2"/>
      <c r="I30" s="3"/>
      <c r="J30" s="3"/>
      <c r="K30" s="3"/>
      <c r="L30" s="112"/>
      <c r="M30" s="112"/>
      <c r="N30" s="112"/>
    </row>
    <row r="31" spans="1:14" ht="32.25" x14ac:dyDescent="0.7">
      <c r="A31" s="125"/>
      <c r="B31" s="125"/>
      <c r="C31" s="114"/>
      <c r="D31" s="114"/>
      <c r="E31" s="114"/>
      <c r="F31" s="126"/>
      <c r="G31" s="126"/>
      <c r="H31" s="126"/>
      <c r="I31" s="3"/>
      <c r="J31" s="3"/>
      <c r="K31" s="3"/>
      <c r="L31" s="3"/>
      <c r="M31" s="3"/>
      <c r="N31" s="114"/>
    </row>
    <row r="32" spans="1:14" ht="25.9" x14ac:dyDescent="0.7">
      <c r="A32" s="125"/>
      <c r="B32" s="125"/>
      <c r="C32" s="2"/>
      <c r="D32" s="3"/>
      <c r="E32" s="3"/>
      <c r="F32" s="126"/>
      <c r="G32" s="126"/>
      <c r="H32" s="126"/>
      <c r="I32" s="3"/>
      <c r="J32" s="3"/>
      <c r="K32" s="3"/>
      <c r="L32" s="3"/>
      <c r="M32" s="3"/>
      <c r="N32" s="112"/>
    </row>
    <row r="33" spans="1:14" ht="32.25" x14ac:dyDescent="0.7">
      <c r="A33" s="125"/>
      <c r="B33" s="125"/>
      <c r="C33" s="114"/>
      <c r="D33" s="114"/>
      <c r="E33" s="114"/>
      <c r="F33" s="126"/>
      <c r="G33" s="126"/>
      <c r="H33" s="126"/>
      <c r="I33" s="3"/>
      <c r="J33" s="3"/>
      <c r="K33" s="3"/>
      <c r="L33" s="3"/>
      <c r="M33" s="3"/>
      <c r="N33" s="114"/>
    </row>
    <row r="34" spans="1:14" ht="25.9" x14ac:dyDescent="0.7">
      <c r="A34" s="125"/>
      <c r="B34" s="125"/>
      <c r="C34" s="2"/>
      <c r="D34" s="3"/>
      <c r="E34" s="3"/>
      <c r="F34" s="126"/>
      <c r="G34" s="126"/>
      <c r="H34" s="126"/>
      <c r="I34" s="3"/>
      <c r="J34" s="3"/>
      <c r="K34" s="3"/>
      <c r="L34" s="3"/>
      <c r="M34" s="3"/>
      <c r="N34" s="112"/>
    </row>
  </sheetData>
  <mergeCells count="39">
    <mergeCell ref="A16:B16"/>
    <mergeCell ref="M16:N16"/>
    <mergeCell ref="A18:B18"/>
    <mergeCell ref="L15:M15"/>
    <mergeCell ref="A2:B3"/>
    <mergeCell ref="A4:F5"/>
    <mergeCell ref="A6:F7"/>
    <mergeCell ref="G6:G7"/>
    <mergeCell ref="A8:A9"/>
    <mergeCell ref="B8:N9"/>
    <mergeCell ref="A10:B10"/>
    <mergeCell ref="A13:B13"/>
    <mergeCell ref="D14:F14"/>
    <mergeCell ref="G14:H14"/>
    <mergeCell ref="A15:D15"/>
    <mergeCell ref="D19:F19"/>
    <mergeCell ref="G19:H19"/>
    <mergeCell ref="A29:B29"/>
    <mergeCell ref="C29:H29"/>
    <mergeCell ref="A21:B21"/>
    <mergeCell ref="A23:B23"/>
    <mergeCell ref="F23:H23"/>
    <mergeCell ref="A24:B24"/>
    <mergeCell ref="C24:I24"/>
    <mergeCell ref="A25:N25"/>
    <mergeCell ref="A26:K26"/>
    <mergeCell ref="A27:B27"/>
    <mergeCell ref="F27:H27"/>
    <mergeCell ref="A28:N28"/>
    <mergeCell ref="K24:L24"/>
    <mergeCell ref="A20:D20"/>
    <mergeCell ref="A34:B34"/>
    <mergeCell ref="F34:H34"/>
    <mergeCell ref="A31:B31"/>
    <mergeCell ref="F31:H31"/>
    <mergeCell ref="A32:B32"/>
    <mergeCell ref="F32:H32"/>
    <mergeCell ref="A33:B33"/>
    <mergeCell ref="F33:H33"/>
  </mergeCells>
  <phoneticPr fontId="1"/>
  <pageMargins left="0.59055118110236227" right="0.19685039370078741" top="0.39370078740157483" bottom="0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14F7-C1B6-4955-9837-44DDAE247D07}">
  <dimension ref="A1"/>
  <sheetViews>
    <sheetView tabSelected="1" zoomScale="70" zoomScaleNormal="70" workbookViewId="0">
      <selection activeCell="P15" sqref="P15"/>
    </sheetView>
    <sheetView workbookViewId="1"/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E2FD-8241-4C9A-A987-F1DF84D867D4}">
  <dimension ref="A32"/>
  <sheetViews>
    <sheetView workbookViewId="0">
      <selection activeCell="A32" sqref="A32"/>
    </sheetView>
    <sheetView workbookViewId="1"/>
  </sheetViews>
  <sheetFormatPr defaultRowHeight="17.649999999999999" x14ac:dyDescent="0.7"/>
  <sheetData>
    <row r="32" spans="1:1" x14ac:dyDescent="0.7">
      <c r="A32" s="64"/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C67A-C972-4544-99EE-7978A08EE424}">
  <dimension ref="A1"/>
  <sheetViews>
    <sheetView workbookViewId="0"/>
    <sheetView workbookViewId="1"/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</vt:i4>
      </vt:variant>
    </vt:vector>
  </HeadingPairs>
  <TitlesOfParts>
    <vt:vector size="12" baseType="lpstr">
      <vt:lpstr>拾い出し</vt:lpstr>
      <vt:lpstr>並べ替えビュー（納品内容）</vt:lpstr>
      <vt:lpstr>発注書</vt:lpstr>
      <vt:lpstr>連絡書</vt:lpstr>
      <vt:lpstr>ﾃｷｽﾄﾎﾞｯｸｽ</vt:lpstr>
      <vt:lpstr>外壁貼り手間</vt:lpstr>
      <vt:lpstr>シーリング工</vt:lpstr>
      <vt:lpstr>換気扇</vt:lpstr>
      <vt:lpstr>金辰商事</vt:lpstr>
      <vt:lpstr>杉田エース</vt:lpstr>
      <vt:lpstr>拾い出し!Print_Titles</vt:lpstr>
      <vt:lpstr>'並べ替えビュー（納品内容）'!Print_Titles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（有）佐幸建築店</dc:creator>
  <cp:lastModifiedBy>万実 佐藤</cp:lastModifiedBy>
  <cp:lastPrinted>2026-05-17T04:51:01Z</cp:lastPrinted>
  <dcterms:created xsi:type="dcterms:W3CDTF">2026-05-08T11:50:33Z</dcterms:created>
  <dcterms:modified xsi:type="dcterms:W3CDTF">2026-05-26T05:33:30Z</dcterms:modified>
</cp:coreProperties>
</file>