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11"/>
  <workbookPr date1904="1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ba7\AC\Temp\"/>
    </mc:Choice>
  </mc:AlternateContent>
  <xr:revisionPtr revIDLastSave="240" documentId="11_1B495383FBA3FB326ACFC7716C7006BD42EC96AC" xr6:coauthVersionLast="43" xr6:coauthVersionMax="43" xr10:uidLastSave="{C6E0A266-C888-44D4-8B12-C3CAE4645524}"/>
  <bookViews>
    <workbookView xWindow="0" yWindow="45" windowWidth="15960" windowHeight="18075" xr2:uid="{00000000-000D-0000-FFFF-FFFF00000000}"/>
  </bookViews>
  <sheets>
    <sheet name="Correlation" sheetId="4" r:id="rId1"/>
    <sheet name="poi" sheetId="1" r:id="rId2"/>
    <sheet name="stat" sheetId="2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4" l="1"/>
  <c r="J4" i="4"/>
  <c r="P1" i="4"/>
  <c r="O1" i="4"/>
  <c r="N1" i="4"/>
  <c r="M1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4" i="4"/>
  <c r="L4" i="4"/>
  <c r="G1" i="4"/>
  <c r="I19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22" i="4"/>
  <c r="L19" i="4"/>
  <c r="L20" i="4"/>
  <c r="L21" i="4"/>
  <c r="L22" i="4"/>
  <c r="L12" i="4"/>
  <c r="L13" i="4"/>
  <c r="L14" i="4"/>
  <c r="L15" i="4"/>
  <c r="L16" i="4"/>
  <c r="L17" i="4"/>
  <c r="L18" i="4"/>
  <c r="L5" i="4"/>
  <c r="L6" i="4"/>
  <c r="L7" i="4"/>
  <c r="L8" i="4"/>
  <c r="L9" i="4"/>
  <c r="L10" i="4"/>
  <c r="L11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K4" i="4"/>
  <c r="K18" i="4"/>
  <c r="K19" i="4"/>
  <c r="K20" i="4"/>
  <c r="K21" i="4"/>
  <c r="K22" i="4"/>
  <c r="K12" i="4"/>
  <c r="K13" i="4"/>
  <c r="K14" i="4"/>
  <c r="K15" i="4"/>
  <c r="K16" i="4"/>
  <c r="K17" i="4"/>
  <c r="K5" i="4"/>
  <c r="K6" i="4"/>
  <c r="K7" i="4"/>
  <c r="K8" i="4"/>
  <c r="K9" i="4"/>
  <c r="K10" i="4"/>
  <c r="K11" i="4"/>
  <c r="G4" i="4"/>
  <c r="G5" i="4"/>
  <c r="G7" i="4"/>
  <c r="G8" i="4"/>
  <c r="G9" i="4"/>
  <c r="G10" i="4"/>
  <c r="G11" i="4"/>
  <c r="G12" i="4"/>
  <c r="G13" i="4"/>
  <c r="G15" i="4"/>
  <c r="G17" i="4"/>
  <c r="G18" i="4"/>
  <c r="G19" i="4"/>
  <c r="G20" i="4"/>
  <c r="G22" i="4"/>
  <c r="J18" i="4"/>
  <c r="J19" i="4"/>
  <c r="J20" i="4"/>
  <c r="J21" i="4"/>
  <c r="J22" i="4"/>
  <c r="J11" i="4"/>
  <c r="J12" i="4"/>
  <c r="J13" i="4"/>
  <c r="J14" i="4"/>
  <c r="J15" i="4"/>
  <c r="J16" i="4"/>
  <c r="J17" i="4"/>
  <c r="J6" i="4"/>
  <c r="J7" i="4"/>
  <c r="J8" i="4"/>
  <c r="J9" i="4"/>
  <c r="J10" i="4"/>
  <c r="J5" i="4"/>
  <c r="H1" i="4"/>
  <c r="I1" i="4"/>
  <c r="L1" i="4"/>
  <c r="J1" i="4"/>
</calcChain>
</file>

<file path=xl/sharedStrings.xml><?xml version="1.0" encoding="utf-8"?>
<sst xmlns="http://schemas.openxmlformats.org/spreadsheetml/2006/main" count="189" uniqueCount="95">
  <si>
    <t>Number of Classes</t>
  </si>
  <si>
    <t>Line Coverage</t>
  </si>
  <si>
    <t>Mutation Coverage</t>
  </si>
  <si>
    <t>46% 6075/13163</t>
  </si>
  <si>
    <t>42% 3479/8284</t>
  </si>
  <si>
    <t>P - Mutation Branch</t>
  </si>
  <si>
    <t>P - Mutation Line</t>
  </si>
  <si>
    <t>P - Line Branch</t>
  </si>
  <si>
    <t>S - Mutation Branch</t>
  </si>
  <si>
    <t>S - Mutation Line</t>
  </si>
  <si>
    <t>S - Line Branch</t>
  </si>
  <si>
    <t>P - Complexity Line</t>
  </si>
  <si>
    <t>P - Complexity Branch</t>
  </si>
  <si>
    <t>S - Complexity Line</t>
  </si>
  <si>
    <t>S - Complexity Branch</t>
  </si>
  <si>
    <t>Name</t>
  </si>
  <si>
    <t>Instruction</t>
  </si>
  <si>
    <t>Branch</t>
  </si>
  <si>
    <t>Mutation</t>
  </si>
  <si>
    <t>Line</t>
  </si>
  <si>
    <t>Mutation Rank</t>
  </si>
  <si>
    <t>Line Rank</t>
  </si>
  <si>
    <t>Branch Rank</t>
  </si>
  <si>
    <t>Complexity</t>
  </si>
  <si>
    <t>Complexity Rank</t>
  </si>
  <si>
    <t>org.apache.commons.collections4</t>
  </si>
  <si>
    <t>88% 1454/1659</t>
  </si>
  <si>
    <t>83% 999/1209</t>
  </si>
  <si>
    <t>org.apache.commons.collections4.bag</t>
  </si>
  <si>
    <t>60% 291/482</t>
  </si>
  <si>
    <t>49% 140/286</t>
  </si>
  <si>
    <t>org.apache.commons.collections4.bidimap</t>
  </si>
  <si>
    <t>3% 35/1173</t>
  </si>
  <si>
    <t>2% 11/682</t>
  </si>
  <si>
    <t>org.apache.commons.collections4.collection</t>
  </si>
  <si>
    <t>86% 348/405</t>
  </si>
  <si>
    <t>81% 157/195</t>
  </si>
  <si>
    <t>org.apache.commons.collections4.comparators</t>
  </si>
  <si>
    <t>81% 183/226</t>
  </si>
  <si>
    <t>60% 106/178</t>
  </si>
  <si>
    <t>org.apache.commons.collections4.functors</t>
  </si>
  <si>
    <t>85% 650/761</t>
  </si>
  <si>
    <t>82% 357/437</t>
  </si>
  <si>
    <t>org.apache.commons.collections4.iterators</t>
  </si>
  <si>
    <t>84% 961/1143</t>
  </si>
  <si>
    <t>86% 532/620</t>
  </si>
  <si>
    <t>org.apache.commons.collections4.keyvalue</t>
  </si>
  <si>
    <t>92% 118/128</t>
  </si>
  <si>
    <t>86% 76/88</t>
  </si>
  <si>
    <t>org.apache.commons.collections4.list</t>
  </si>
  <si>
    <t>22% 266/1218</t>
  </si>
  <si>
    <t>16% 128/801</t>
  </si>
  <si>
    <t>org.apache.commons.collections4.map</t>
  </si>
  <si>
    <t>30% 972/3197</t>
  </si>
  <si>
    <t>25% 491/1984</t>
  </si>
  <si>
    <t>org.apache.commons.collections4.multimap</t>
  </si>
  <si>
    <t>11% 56/506</t>
  </si>
  <si>
    <t>7% 21/283</t>
  </si>
  <si>
    <t>org.apache.commons.collections4.multiset</t>
  </si>
  <si>
    <t>18% 74/418</t>
  </si>
  <si>
    <t>11% 28/245</t>
  </si>
  <si>
    <t>org.apache.commons.collections4.properties</t>
  </si>
  <si>
    <t>100% 8/8</t>
  </si>
  <si>
    <t>100% 2/2</t>
  </si>
  <si>
    <t>org.apache.commons.collections4.queue</t>
  </si>
  <si>
    <t>81% 173/213</t>
  </si>
  <si>
    <t>80% 102/127</t>
  </si>
  <si>
    <t>org.apache.commons.collections4.sequence</t>
  </si>
  <si>
    <t>87% 122/141</t>
  </si>
  <si>
    <t>90% 149/165</t>
  </si>
  <si>
    <t>org.apache.commons.collections4.set</t>
  </si>
  <si>
    <t>62% 291/466</t>
  </si>
  <si>
    <t>58% 153/265</t>
  </si>
  <si>
    <t>org.apache.commons.collections4.splitmap</t>
  </si>
  <si>
    <t>77% 41/53</t>
  </si>
  <si>
    <t>69% 22/32</t>
  </si>
  <si>
    <t>org.apache.commons.collections4.trie</t>
  </si>
  <si>
    <t>3% 31/926</t>
  </si>
  <si>
    <t>1% 5/629</t>
  </si>
  <si>
    <t>org.apache.commons.collections4.trie.analyzer</t>
  </si>
  <si>
    <t>3% 1/40</t>
  </si>
  <si>
    <t>0% 0/56</t>
  </si>
  <si>
    <t>Table 1</t>
  </si>
  <si>
    <t>Element</t>
  </si>
  <si>
    <t>Missed Instructions</t>
  </si>
  <si>
    <t>Cov.</t>
  </si>
  <si>
    <t>Missed Branches</t>
  </si>
  <si>
    <t>Missed</t>
  </si>
  <si>
    <t>Cxty</t>
  </si>
  <si>
    <t>Lines</t>
  </si>
  <si>
    <t>Methods</t>
  </si>
  <si>
    <t>Classes</t>
  </si>
  <si>
    <t>Total</t>
  </si>
  <si>
    <t>7,392 of 54,672</t>
  </si>
  <si>
    <t>1,155 of 6,189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</si>
</sst>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rgb="FF00000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rgb="FF000000"/>
      </left>
      <right style="thin">
        <color indexed="10"/>
      </right>
      <top style="thin">
        <color indexed="10"/>
      </top>
      <bottom style="thin">
        <color rgb="FF00000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rgb="FF000000"/>
      </bottom>
      <diagonal/>
    </border>
    <border>
      <left style="thin">
        <color rgb="FF00000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9" fontId="0" fillId="0" borderId="4" xfId="0" applyNumberFormat="1" applyFont="1" applyBorder="1" applyAlignment="1">
      <alignment vertical="top" wrapText="1"/>
    </xf>
    <xf numFmtId="3" fontId="0" fillId="0" borderId="4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9" fontId="0" fillId="0" borderId="7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3" fontId="0" fillId="0" borderId="7" xfId="0" applyNumberFormat="1" applyFont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top" wrapText="1"/>
    </xf>
    <xf numFmtId="2" fontId="0" fillId="0" borderId="4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2" fontId="0" fillId="0" borderId="0" xfId="0" applyNumberFormat="1" applyFont="1" applyAlignment="1">
      <alignment vertical="top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0" fontId="2" fillId="0" borderId="15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vertical="top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 wrapText="1"/>
    </xf>
    <xf numFmtId="0" fontId="2" fillId="0" borderId="14" xfId="0" applyNumberFormat="1" applyFont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889E-A812-4AC6-97E6-580A04EF778C}">
  <sheetPr>
    <pageSetUpPr fitToPage="1"/>
  </sheetPr>
  <dimension ref="A1:P22"/>
  <sheetViews>
    <sheetView showGridLines="0" tabSelected="1" workbookViewId="0">
      <pane xSplit="1" ySplit="1" topLeftCell="G2" activePane="bottomRight" state="frozen"/>
      <selection pane="bottomRight" activeCell="K1" sqref="K1"/>
      <selection pane="bottomLeft"/>
      <selection pane="topRight"/>
    </sheetView>
  </sheetViews>
  <sheetFormatPr defaultColWidth="16.28515625" defaultRowHeight="19.899999999999999" customHeight="1"/>
  <cols>
    <col min="1" max="1" width="16.28515625" customWidth="1"/>
    <col min="2" max="3" width="16.28515625" hidden="1" customWidth="1"/>
    <col min="4" max="4" width="16.28515625" style="13" hidden="1" customWidth="1"/>
    <col min="5" max="5" width="16.28515625" style="30" hidden="1" customWidth="1"/>
    <col min="6" max="6" width="16.28515625" hidden="1" customWidth="1"/>
    <col min="7" max="7" width="20.7109375" style="43" customWidth="1"/>
    <col min="8" max="9" width="16.28515625" style="26" customWidth="1"/>
    <col min="10" max="10" width="22" style="26" customWidth="1"/>
    <col min="11" max="12" width="16.28515625" style="26" customWidth="1"/>
    <col min="13" max="13" width="17.42578125" style="26" customWidth="1"/>
    <col min="14" max="14" width="21.5703125" style="26" customWidth="1"/>
    <col min="15" max="15" width="17.28515625" style="26" customWidth="1"/>
    <col min="16" max="16" width="19.28515625" style="26" customWidth="1"/>
    <col min="17" max="258" width="16.28515625" customWidth="1"/>
  </cols>
  <sheetData>
    <row r="1" spans="1:16" ht="32.25" customHeight="1">
      <c r="A1" s="2" t="s">
        <v>0</v>
      </c>
      <c r="B1" s="2" t="s">
        <v>1</v>
      </c>
      <c r="C1" s="2" t="s">
        <v>2</v>
      </c>
      <c r="D1" s="38"/>
      <c r="E1" s="27"/>
      <c r="F1" s="32"/>
      <c r="G1" s="39">
        <f>CORREL(G4:G22, I4:I22)</f>
        <v>0.51276390673621852</v>
      </c>
      <c r="H1" s="23">
        <f>CORREL(H4:H22, G4:G22)</f>
        <v>0.39210915821314252</v>
      </c>
      <c r="I1" s="31">
        <f>CORREL(H4:H22, I4:I22)</f>
        <v>0.80794071926747157</v>
      </c>
      <c r="J1" s="46">
        <f>CORREL(J4:J22, L4:L22)</f>
        <v>0.42455008127941141</v>
      </c>
      <c r="K1" s="46">
        <f>CORREL(J4:J22, K4:K22)</f>
        <v>0.30396664537694407</v>
      </c>
      <c r="L1" s="49">
        <f>CORREL(K4:K22, L4:L22)</f>
        <v>0.72141343632333621</v>
      </c>
      <c r="M1" s="26">
        <f>CORREL(M4:M75, H4:H75)</f>
        <v>-2.693679231731908E-3</v>
      </c>
      <c r="N1" s="26">
        <f>CORREL(M4:M75, I4:I75)</f>
        <v>9.148597002729919E-2</v>
      </c>
      <c r="O1" s="26">
        <f>CORREL(K4:K75, N4:N75)</f>
        <v>-0.19383380284906576</v>
      </c>
      <c r="P1" s="26">
        <f>CORREL(L4:L75, N4:N75)</f>
        <v>6.159275790582134E-2</v>
      </c>
    </row>
    <row r="2" spans="1:16" ht="20.25" customHeight="1">
      <c r="A2" s="22">
        <v>264</v>
      </c>
      <c r="B2" s="5" t="s">
        <v>3</v>
      </c>
      <c r="C2" s="6" t="s">
        <v>4</v>
      </c>
      <c r="D2" s="17"/>
      <c r="E2" s="28"/>
      <c r="F2" s="33"/>
      <c r="G2" s="40" t="s">
        <v>5</v>
      </c>
      <c r="H2" s="24" t="s">
        <v>6</v>
      </c>
      <c r="I2" s="24" t="s">
        <v>7</v>
      </c>
      <c r="J2" s="47" t="s">
        <v>8</v>
      </c>
      <c r="K2" s="47" t="s">
        <v>9</v>
      </c>
      <c r="L2" s="50" t="s">
        <v>10</v>
      </c>
      <c r="M2" s="53" t="s">
        <v>11</v>
      </c>
      <c r="N2" s="53" t="s">
        <v>12</v>
      </c>
      <c r="O2" s="53" t="s">
        <v>13</v>
      </c>
      <c r="P2" s="53" t="s">
        <v>14</v>
      </c>
    </row>
    <row r="3" spans="1:16" ht="20.100000000000001" customHeight="1">
      <c r="A3" s="8" t="s">
        <v>15</v>
      </c>
      <c r="B3" s="9" t="s">
        <v>0</v>
      </c>
      <c r="C3" s="10" t="s">
        <v>1</v>
      </c>
      <c r="D3" s="20" t="s">
        <v>2</v>
      </c>
      <c r="E3" s="29" t="s">
        <v>16</v>
      </c>
      <c r="F3" s="34" t="s">
        <v>17</v>
      </c>
      <c r="G3" s="41" t="s">
        <v>18</v>
      </c>
      <c r="H3" s="36" t="s">
        <v>19</v>
      </c>
      <c r="I3" s="36" t="s">
        <v>17</v>
      </c>
      <c r="J3" s="45" t="s">
        <v>20</v>
      </c>
      <c r="K3" s="45" t="s">
        <v>21</v>
      </c>
      <c r="L3" s="51" t="s">
        <v>22</v>
      </c>
      <c r="M3" s="44" t="s">
        <v>23</v>
      </c>
      <c r="N3" s="44" t="s">
        <v>24</v>
      </c>
    </row>
    <row r="4" spans="1:16" ht="32.1" customHeight="1">
      <c r="A4" s="8" t="s">
        <v>25</v>
      </c>
      <c r="B4" s="18">
        <v>21</v>
      </c>
      <c r="C4" s="10" t="s">
        <v>26</v>
      </c>
      <c r="D4" s="20" t="s">
        <v>27</v>
      </c>
      <c r="E4" s="29">
        <v>0.88</v>
      </c>
      <c r="F4" s="35">
        <v>0.86</v>
      </c>
      <c r="G4" s="42">
        <f>VALUE(LEFT(D4, 2))</f>
        <v>83</v>
      </c>
      <c r="H4" s="37">
        <f>E4*100</f>
        <v>88</v>
      </c>
      <c r="I4" s="37">
        <f>F4*100</f>
        <v>86</v>
      </c>
      <c r="J4" s="47">
        <f>_xlfn.RANK.AVG(G4, $G$4:$G$22,0)</f>
        <v>5</v>
      </c>
      <c r="K4" s="47">
        <f>_xlfn.RANK.AVG(H4, $H$4:$H$22,0)</f>
        <v>10</v>
      </c>
      <c r="L4" s="50">
        <f>_xlfn.RANK.AVG(I4, $I$4:$I$22,0)</f>
        <v>9.5</v>
      </c>
      <c r="M4" s="26">
        <v>884</v>
      </c>
      <c r="N4" s="26">
        <f>_xlfn.RANK.AVG(M4, $M$4:$M$22,0)</f>
        <v>2</v>
      </c>
    </row>
    <row r="5" spans="1:16" ht="44.1" customHeight="1">
      <c r="A5" s="8" t="s">
        <v>28</v>
      </c>
      <c r="B5" s="18">
        <v>15</v>
      </c>
      <c r="C5" s="10" t="s">
        <v>29</v>
      </c>
      <c r="D5" s="20" t="s">
        <v>30</v>
      </c>
      <c r="E5" s="29">
        <v>0.87</v>
      </c>
      <c r="F5" s="35">
        <v>0.87</v>
      </c>
      <c r="G5" s="42">
        <f>VALUE(LEFT(D5, 2))</f>
        <v>49</v>
      </c>
      <c r="H5" s="25">
        <f>E5*100</f>
        <v>87</v>
      </c>
      <c r="I5" s="25">
        <f>F5*100</f>
        <v>87</v>
      </c>
      <c r="J5" s="47">
        <f>_xlfn.RANK.AVG(G5, $G$4:$G$22,0)</f>
        <v>12</v>
      </c>
      <c r="K5" s="47">
        <f t="shared" ref="K5:K22" si="0">_xlfn.RANK.AVG(H5, $H$4:$H$22,0)</f>
        <v>12</v>
      </c>
      <c r="L5" s="50">
        <f t="shared" ref="L5:L22" si="1">_xlfn.RANK.AVG(I5, $I$4:$I$22,0)</f>
        <v>7</v>
      </c>
      <c r="M5" s="26">
        <v>214</v>
      </c>
      <c r="N5" s="26">
        <f t="shared" ref="N5:N22" si="2">_xlfn.RANK.AVG(M5, $M$4:$M$22,0)</f>
        <v>9</v>
      </c>
    </row>
    <row r="6" spans="1:16" ht="44.1" customHeight="1">
      <c r="A6" s="8" t="s">
        <v>31</v>
      </c>
      <c r="B6" s="18">
        <v>11</v>
      </c>
      <c r="C6" s="10" t="s">
        <v>32</v>
      </c>
      <c r="D6" s="20" t="s">
        <v>33</v>
      </c>
      <c r="E6" s="29">
        <v>0.9</v>
      </c>
      <c r="F6" s="35">
        <v>0.88</v>
      </c>
      <c r="G6" s="42">
        <v>2</v>
      </c>
      <c r="H6" s="25">
        <f>E6*100</f>
        <v>90</v>
      </c>
      <c r="I6" s="25">
        <f>F6*100</f>
        <v>88</v>
      </c>
      <c r="J6" s="47">
        <f t="shared" ref="J6:J10" si="3">_xlfn.RANK.AVG(G6, $G$4:$G$22,0)</f>
        <v>17</v>
      </c>
      <c r="K6" s="47">
        <f t="shared" si="0"/>
        <v>6.5</v>
      </c>
      <c r="L6" s="50">
        <f t="shared" si="1"/>
        <v>5</v>
      </c>
      <c r="M6" s="26">
        <v>491</v>
      </c>
      <c r="N6" s="26">
        <f t="shared" si="2"/>
        <v>4</v>
      </c>
    </row>
    <row r="7" spans="1:16" ht="44.1" customHeight="1">
      <c r="A7" s="8" t="s">
        <v>34</v>
      </c>
      <c r="B7" s="18">
        <v>8</v>
      </c>
      <c r="C7" s="10" t="s">
        <v>35</v>
      </c>
      <c r="D7" s="20" t="s">
        <v>36</v>
      </c>
      <c r="E7" s="29">
        <v>0.89</v>
      </c>
      <c r="F7" s="35">
        <v>0.87</v>
      </c>
      <c r="G7" s="42">
        <f>VALUE(LEFT(D7, 2))</f>
        <v>81</v>
      </c>
      <c r="H7" s="25">
        <f>E7*100</f>
        <v>89</v>
      </c>
      <c r="I7" s="25">
        <f>F7*100</f>
        <v>87</v>
      </c>
      <c r="J7" s="47">
        <f t="shared" si="3"/>
        <v>7</v>
      </c>
      <c r="K7" s="47">
        <f t="shared" si="0"/>
        <v>8</v>
      </c>
      <c r="L7" s="50">
        <f t="shared" si="1"/>
        <v>7</v>
      </c>
      <c r="M7" s="26">
        <v>182</v>
      </c>
      <c r="N7" s="26">
        <f t="shared" si="2"/>
        <v>11</v>
      </c>
    </row>
    <row r="8" spans="1:16" ht="44.1" customHeight="1">
      <c r="A8" s="8" t="s">
        <v>37</v>
      </c>
      <c r="B8" s="18">
        <v>7</v>
      </c>
      <c r="C8" s="10" t="s">
        <v>38</v>
      </c>
      <c r="D8" s="20" t="s">
        <v>39</v>
      </c>
      <c r="E8" s="29">
        <v>0.82</v>
      </c>
      <c r="F8" s="35">
        <v>0.69</v>
      </c>
      <c r="G8" s="42">
        <f>VALUE(LEFT(D8, 2))</f>
        <v>60</v>
      </c>
      <c r="H8" s="25">
        <f>E8*100</f>
        <v>82</v>
      </c>
      <c r="I8" s="25">
        <f>F8*100</f>
        <v>69</v>
      </c>
      <c r="J8" s="47">
        <f t="shared" si="3"/>
        <v>10</v>
      </c>
      <c r="K8" s="47">
        <f t="shared" si="0"/>
        <v>15</v>
      </c>
      <c r="L8" s="50">
        <f t="shared" si="1"/>
        <v>16</v>
      </c>
      <c r="M8" s="26">
        <v>99</v>
      </c>
      <c r="N8" s="26">
        <f t="shared" si="2"/>
        <v>13.5</v>
      </c>
    </row>
    <row r="9" spans="1:16" ht="44.1" customHeight="1">
      <c r="A9" s="8" t="s">
        <v>40</v>
      </c>
      <c r="B9" s="18">
        <v>52</v>
      </c>
      <c r="C9" s="10" t="s">
        <v>41</v>
      </c>
      <c r="D9" s="20" t="s">
        <v>42</v>
      </c>
      <c r="E9" s="29">
        <v>0.85</v>
      </c>
      <c r="F9" s="35">
        <v>0.85</v>
      </c>
      <c r="G9" s="42">
        <f>VALUE(LEFT(D9, 2))</f>
        <v>82</v>
      </c>
      <c r="H9" s="25">
        <f>E9*100</f>
        <v>85</v>
      </c>
      <c r="I9" s="25">
        <f>F9*100</f>
        <v>85</v>
      </c>
      <c r="J9" s="47">
        <f t="shared" si="3"/>
        <v>6</v>
      </c>
      <c r="K9" s="47">
        <f t="shared" si="0"/>
        <v>13</v>
      </c>
      <c r="L9" s="50">
        <f t="shared" si="1"/>
        <v>11</v>
      </c>
      <c r="M9" s="26">
        <v>356</v>
      </c>
      <c r="N9" s="26">
        <f t="shared" si="2"/>
        <v>6</v>
      </c>
    </row>
    <row r="10" spans="1:16" ht="44.1" customHeight="1">
      <c r="A10" s="8" t="s">
        <v>43</v>
      </c>
      <c r="B10" s="18">
        <v>43</v>
      </c>
      <c r="C10" s="10" t="s">
        <v>44</v>
      </c>
      <c r="D10" s="20" t="s">
        <v>45</v>
      </c>
      <c r="E10" s="29">
        <v>0.84</v>
      </c>
      <c r="F10" s="35">
        <v>0.86</v>
      </c>
      <c r="G10" s="42">
        <f>VALUE(LEFT(D10, 2))</f>
        <v>86</v>
      </c>
      <c r="H10" s="25">
        <f>E10*100</f>
        <v>84</v>
      </c>
      <c r="I10" s="25">
        <f>F10*100</f>
        <v>86</v>
      </c>
      <c r="J10" s="47">
        <f t="shared" si="3"/>
        <v>3.5</v>
      </c>
      <c r="K10" s="47">
        <f t="shared" si="0"/>
        <v>14</v>
      </c>
      <c r="L10" s="50">
        <f t="shared" si="1"/>
        <v>9.5</v>
      </c>
      <c r="M10" s="26">
        <v>484</v>
      </c>
      <c r="N10" s="26">
        <f t="shared" si="2"/>
        <v>5</v>
      </c>
    </row>
    <row r="11" spans="1:16" ht="44.1" customHeight="1">
      <c r="A11" s="8" t="s">
        <v>46</v>
      </c>
      <c r="B11" s="18">
        <v>6</v>
      </c>
      <c r="C11" s="10" t="s">
        <v>47</v>
      </c>
      <c r="D11" s="20" t="s">
        <v>48</v>
      </c>
      <c r="E11" s="29">
        <v>0.97</v>
      </c>
      <c r="F11" s="35">
        <v>0.84</v>
      </c>
      <c r="G11" s="42">
        <f>VALUE(LEFT(D11, 2))</f>
        <v>86</v>
      </c>
      <c r="H11" s="25">
        <f>E11*100</f>
        <v>97</v>
      </c>
      <c r="I11" s="25">
        <f>F11*100</f>
        <v>84</v>
      </c>
      <c r="J11" s="47">
        <f>_xlfn.RANK.AVG(G11, $G$4:$G$22,0)</f>
        <v>3.5</v>
      </c>
      <c r="K11" s="47">
        <f t="shared" si="0"/>
        <v>2</v>
      </c>
      <c r="L11" s="50">
        <f t="shared" si="1"/>
        <v>12</v>
      </c>
      <c r="M11" s="26">
        <v>82</v>
      </c>
      <c r="N11" s="26">
        <f t="shared" si="2"/>
        <v>15</v>
      </c>
    </row>
    <row r="12" spans="1:16" ht="44.1" customHeight="1">
      <c r="A12" s="8" t="s">
        <v>49</v>
      </c>
      <c r="B12" s="18">
        <v>13</v>
      </c>
      <c r="C12" s="10" t="s">
        <v>50</v>
      </c>
      <c r="D12" s="20" t="s">
        <v>51</v>
      </c>
      <c r="E12" s="29">
        <v>0.93</v>
      </c>
      <c r="F12" s="35">
        <v>0.89</v>
      </c>
      <c r="G12" s="42">
        <f>VALUE(LEFT(D12, 2))</f>
        <v>16</v>
      </c>
      <c r="H12" s="25">
        <f>E12*100</f>
        <v>93</v>
      </c>
      <c r="I12" s="25">
        <f>F12*100</f>
        <v>89</v>
      </c>
      <c r="J12" s="47">
        <f>_xlfn.RANK.AVG(G12, $G$4:$G$22,0)</f>
        <v>14</v>
      </c>
      <c r="K12" s="47">
        <f>_xlfn.RANK.AVG(H12, $H$4:$H$22,0)</f>
        <v>3</v>
      </c>
      <c r="L12" s="50">
        <f>_xlfn.RANK.AVG(I12, $I$4:$I$22,0)</f>
        <v>4</v>
      </c>
      <c r="M12" s="26">
        <v>496</v>
      </c>
      <c r="N12" s="26">
        <f t="shared" si="2"/>
        <v>3</v>
      </c>
    </row>
    <row r="13" spans="1:16" ht="44.1" customHeight="1">
      <c r="A13" s="8" t="s">
        <v>52</v>
      </c>
      <c r="B13" s="18">
        <v>36</v>
      </c>
      <c r="C13" s="10" t="s">
        <v>53</v>
      </c>
      <c r="D13" s="20" t="s">
        <v>54</v>
      </c>
      <c r="E13" s="29">
        <v>0.88</v>
      </c>
      <c r="F13" s="35">
        <v>0.78</v>
      </c>
      <c r="G13" s="42">
        <f>VALUE(LEFT(D13, 2))</f>
        <v>25</v>
      </c>
      <c r="H13" s="25">
        <f>E13*100</f>
        <v>88</v>
      </c>
      <c r="I13" s="25">
        <f>F13*100</f>
        <v>78</v>
      </c>
      <c r="J13" s="47">
        <f t="shared" ref="J13:J17" si="4">_xlfn.RANK.AVG(G13, $G$4:$G$22,0)</f>
        <v>13</v>
      </c>
      <c r="K13" s="47">
        <f t="shared" si="0"/>
        <v>10</v>
      </c>
      <c r="L13" s="50">
        <f t="shared" si="1"/>
        <v>13</v>
      </c>
      <c r="M13" s="26">
        <v>1352</v>
      </c>
      <c r="N13" s="26">
        <f t="shared" si="2"/>
        <v>1</v>
      </c>
    </row>
    <row r="14" spans="1:16" ht="44.1" customHeight="1">
      <c r="A14" s="8" t="s">
        <v>55</v>
      </c>
      <c r="B14" s="18">
        <v>8</v>
      </c>
      <c r="C14" s="10" t="s">
        <v>56</v>
      </c>
      <c r="D14" s="20" t="s">
        <v>57</v>
      </c>
      <c r="E14" s="29">
        <v>0.77</v>
      </c>
      <c r="F14" s="35">
        <v>0.67</v>
      </c>
      <c r="G14" s="42">
        <v>7</v>
      </c>
      <c r="H14" s="25">
        <f>E14*100</f>
        <v>77</v>
      </c>
      <c r="I14" s="25">
        <f>F14*100</f>
        <v>67</v>
      </c>
      <c r="J14" s="47">
        <f t="shared" si="4"/>
        <v>16</v>
      </c>
      <c r="K14" s="47">
        <f t="shared" si="0"/>
        <v>17</v>
      </c>
      <c r="L14" s="50">
        <f t="shared" si="1"/>
        <v>17</v>
      </c>
      <c r="M14" s="26">
        <v>210</v>
      </c>
      <c r="N14" s="26">
        <f t="shared" si="2"/>
        <v>10</v>
      </c>
    </row>
    <row r="15" spans="1:16" ht="44.1" customHeight="1">
      <c r="A15" s="8" t="s">
        <v>58</v>
      </c>
      <c r="B15" s="18">
        <v>7</v>
      </c>
      <c r="C15" s="10" t="s">
        <v>59</v>
      </c>
      <c r="D15" s="20" t="s">
        <v>60</v>
      </c>
      <c r="E15" s="29">
        <v>0.72</v>
      </c>
      <c r="F15" s="35">
        <v>0.6</v>
      </c>
      <c r="G15" s="42">
        <f>VALUE(LEFT(D15, 2))</f>
        <v>11</v>
      </c>
      <c r="H15" s="25">
        <f>E15*100</f>
        <v>72</v>
      </c>
      <c r="I15" s="25">
        <f>F15*100</f>
        <v>60</v>
      </c>
      <c r="J15" s="47">
        <f t="shared" si="4"/>
        <v>15</v>
      </c>
      <c r="K15" s="47">
        <f t="shared" si="0"/>
        <v>19</v>
      </c>
      <c r="L15" s="50">
        <f t="shared" si="1"/>
        <v>18</v>
      </c>
      <c r="M15" s="26">
        <v>151</v>
      </c>
      <c r="N15" s="26">
        <f t="shared" si="2"/>
        <v>12</v>
      </c>
    </row>
    <row r="16" spans="1:16" ht="44.1" customHeight="1">
      <c r="A16" s="8" t="s">
        <v>61</v>
      </c>
      <c r="B16" s="18">
        <v>1</v>
      </c>
      <c r="C16" s="10" t="s">
        <v>62</v>
      </c>
      <c r="D16" s="20" t="s">
        <v>63</v>
      </c>
      <c r="E16" s="29">
        <v>1</v>
      </c>
      <c r="F16" s="35">
        <v>1</v>
      </c>
      <c r="G16" s="42">
        <v>100</v>
      </c>
      <c r="H16" s="25">
        <f>E16*100</f>
        <v>100</v>
      </c>
      <c r="I16" s="25">
        <f>F16*100</f>
        <v>100</v>
      </c>
      <c r="J16" s="47">
        <f t="shared" si="4"/>
        <v>1</v>
      </c>
      <c r="K16" s="47">
        <f t="shared" si="0"/>
        <v>1</v>
      </c>
      <c r="L16" s="50">
        <f t="shared" si="1"/>
        <v>1</v>
      </c>
      <c r="M16" s="26">
        <v>3</v>
      </c>
      <c r="N16" s="26">
        <f t="shared" si="2"/>
        <v>19</v>
      </c>
    </row>
    <row r="17" spans="1:14" ht="44.1" customHeight="1">
      <c r="A17" s="8" t="s">
        <v>64</v>
      </c>
      <c r="B17" s="18">
        <v>6</v>
      </c>
      <c r="C17" s="10" t="s">
        <v>65</v>
      </c>
      <c r="D17" s="20" t="s">
        <v>66</v>
      </c>
      <c r="E17" s="29">
        <v>0.91</v>
      </c>
      <c r="F17" s="35">
        <v>0.93</v>
      </c>
      <c r="G17" s="42">
        <f>VALUE(LEFT(D17, 2))</f>
        <v>80</v>
      </c>
      <c r="H17" s="25">
        <f>E17*100</f>
        <v>91</v>
      </c>
      <c r="I17" s="25">
        <f>F17*100</f>
        <v>93</v>
      </c>
      <c r="J17" s="47">
        <f t="shared" si="4"/>
        <v>8</v>
      </c>
      <c r="K17" s="47">
        <f t="shared" si="0"/>
        <v>5</v>
      </c>
      <c r="L17" s="50">
        <f t="shared" si="1"/>
        <v>2</v>
      </c>
      <c r="M17" s="26">
        <v>99</v>
      </c>
      <c r="N17" s="26">
        <f t="shared" si="2"/>
        <v>13.5</v>
      </c>
    </row>
    <row r="18" spans="1:14" ht="44.1" customHeight="1">
      <c r="A18" s="8" t="s">
        <v>67</v>
      </c>
      <c r="B18" s="18">
        <v>7</v>
      </c>
      <c r="C18" s="10" t="s">
        <v>68</v>
      </c>
      <c r="D18" s="20" t="s">
        <v>69</v>
      </c>
      <c r="E18" s="29">
        <v>0.9</v>
      </c>
      <c r="F18" s="35">
        <v>0.92</v>
      </c>
      <c r="G18" s="42">
        <f>VALUE(LEFT(D18, 2))</f>
        <v>90</v>
      </c>
      <c r="H18" s="25">
        <f>E18*100</f>
        <v>90</v>
      </c>
      <c r="I18" s="25">
        <f>F18*100</f>
        <v>92</v>
      </c>
      <c r="J18" s="47">
        <f>_xlfn.RANK.AVG(G18, $G$4:$G$22,0)</f>
        <v>2</v>
      </c>
      <c r="K18" s="47">
        <f>_xlfn.RANK.AVG(H18, $H$4:$H$22,0)</f>
        <v>6.5</v>
      </c>
      <c r="L18" s="50">
        <f t="shared" si="1"/>
        <v>3</v>
      </c>
      <c r="M18" s="26">
        <v>63</v>
      </c>
      <c r="N18" s="26">
        <f t="shared" si="2"/>
        <v>16</v>
      </c>
    </row>
    <row r="19" spans="1:14" ht="44.1" customHeight="1">
      <c r="A19" s="8" t="s">
        <v>70</v>
      </c>
      <c r="B19" s="18">
        <v>16</v>
      </c>
      <c r="C19" s="10" t="s">
        <v>71</v>
      </c>
      <c r="D19" s="20" t="s">
        <v>72</v>
      </c>
      <c r="E19" s="29">
        <v>0.88</v>
      </c>
      <c r="F19" s="35">
        <v>0.87</v>
      </c>
      <c r="G19" s="42">
        <f>VALUE(LEFT(D19, 2))</f>
        <v>58</v>
      </c>
      <c r="H19" s="25">
        <f>E19*100</f>
        <v>88</v>
      </c>
      <c r="I19" s="25">
        <f>F19*100</f>
        <v>87</v>
      </c>
      <c r="J19" s="47">
        <f>_xlfn.RANK.AVG(G19, $G$4:$G$22,0)</f>
        <v>11</v>
      </c>
      <c r="K19" s="47">
        <f t="shared" si="0"/>
        <v>10</v>
      </c>
      <c r="L19" s="50">
        <f>_xlfn.RANK.AVG(I19, $I$4:$I$22,0)</f>
        <v>7</v>
      </c>
      <c r="M19" s="26">
        <v>243</v>
      </c>
      <c r="N19" s="26">
        <f t="shared" si="2"/>
        <v>8</v>
      </c>
    </row>
    <row r="20" spans="1:14" ht="44.1" customHeight="1">
      <c r="A20" s="8" t="s">
        <v>73</v>
      </c>
      <c r="B20" s="18">
        <v>2</v>
      </c>
      <c r="C20" s="10" t="s">
        <v>74</v>
      </c>
      <c r="D20" s="20" t="s">
        <v>75</v>
      </c>
      <c r="E20" s="29">
        <v>0.77</v>
      </c>
      <c r="F20" s="35">
        <v>0.57999999999999996</v>
      </c>
      <c r="G20" s="42">
        <f>VALUE(LEFT(D20, 2))</f>
        <v>69</v>
      </c>
      <c r="H20" s="25">
        <f>E20*100</f>
        <v>77</v>
      </c>
      <c r="I20" s="25">
        <f>F20*100</f>
        <v>57.999999999999993</v>
      </c>
      <c r="J20" s="47">
        <f t="shared" ref="J20:J22" si="5">_xlfn.RANK.AVG(G20, $G$4:$G$22,0)</f>
        <v>9</v>
      </c>
      <c r="K20" s="47">
        <f t="shared" si="0"/>
        <v>17</v>
      </c>
      <c r="L20" s="50">
        <f t="shared" si="1"/>
        <v>19</v>
      </c>
      <c r="M20" s="26">
        <v>23</v>
      </c>
      <c r="N20" s="26">
        <f t="shared" si="2"/>
        <v>17</v>
      </c>
    </row>
    <row r="21" spans="1:14" ht="44.1" customHeight="1">
      <c r="A21" s="8" t="s">
        <v>76</v>
      </c>
      <c r="B21" s="18">
        <v>4</v>
      </c>
      <c r="C21" s="10" t="s">
        <v>77</v>
      </c>
      <c r="D21" s="20" t="s">
        <v>78</v>
      </c>
      <c r="E21" s="29">
        <v>0.77</v>
      </c>
      <c r="F21" s="35">
        <v>0.71</v>
      </c>
      <c r="G21" s="42">
        <v>1</v>
      </c>
      <c r="H21" s="25">
        <f>E21*100</f>
        <v>77</v>
      </c>
      <c r="I21" s="25">
        <f>F21*100</f>
        <v>71</v>
      </c>
      <c r="J21" s="47">
        <f t="shared" si="5"/>
        <v>18</v>
      </c>
      <c r="K21" s="47">
        <f t="shared" si="0"/>
        <v>17</v>
      </c>
      <c r="L21" s="50">
        <f t="shared" si="1"/>
        <v>14.5</v>
      </c>
      <c r="M21" s="26">
        <v>350</v>
      </c>
      <c r="N21" s="26">
        <f t="shared" si="2"/>
        <v>7</v>
      </c>
    </row>
    <row r="22" spans="1:14" ht="44.1" customHeight="1">
      <c r="A22" s="8" t="s">
        <v>79</v>
      </c>
      <c r="B22" s="18">
        <v>1</v>
      </c>
      <c r="C22" s="10" t="s">
        <v>80</v>
      </c>
      <c r="D22" s="20" t="s">
        <v>81</v>
      </c>
      <c r="E22" s="29">
        <v>0.92</v>
      </c>
      <c r="F22" s="35">
        <v>0.71</v>
      </c>
      <c r="G22" s="42">
        <f>VALUE(LEFT(D22, 2))</f>
        <v>0</v>
      </c>
      <c r="H22" s="25">
        <f>E22*100</f>
        <v>92</v>
      </c>
      <c r="I22" s="25">
        <f>F22*100</f>
        <v>71</v>
      </c>
      <c r="J22" s="48">
        <f t="shared" si="5"/>
        <v>19</v>
      </c>
      <c r="K22" s="48">
        <f t="shared" si="0"/>
        <v>4</v>
      </c>
      <c r="L22" s="52">
        <f t="shared" si="1"/>
        <v>14.5</v>
      </c>
      <c r="M22" s="26">
        <v>14</v>
      </c>
      <c r="N22" s="26">
        <f t="shared" si="2"/>
        <v>18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workbookViewId="0">
      <pane xSplit="1" ySplit="2" topLeftCell="B3" activePane="bottomRight" state="frozen"/>
      <selection pane="bottomRight" sqref="A1:G1"/>
      <selection pane="bottomLeft"/>
      <selection pane="topRight"/>
    </sheetView>
  </sheetViews>
  <sheetFormatPr defaultColWidth="16.28515625" defaultRowHeight="19.899999999999999" customHeight="1"/>
  <cols>
    <col min="1" max="256" width="16.28515625" style="1" customWidth="1"/>
  </cols>
  <sheetData>
    <row r="1" spans="1:7" ht="27.6" customHeight="1">
      <c r="A1" s="55" t="s">
        <v>82</v>
      </c>
      <c r="B1" s="55"/>
      <c r="C1" s="55"/>
      <c r="D1" s="55"/>
      <c r="E1" s="55"/>
      <c r="F1" s="55"/>
      <c r="G1" s="55"/>
    </row>
    <row r="2" spans="1:7" ht="32.25" customHeight="1">
      <c r="A2" s="2" t="s">
        <v>0</v>
      </c>
      <c r="B2" s="2" t="s">
        <v>1</v>
      </c>
      <c r="C2" s="2" t="s">
        <v>2</v>
      </c>
      <c r="D2" s="3"/>
      <c r="E2" s="3"/>
      <c r="F2" s="3"/>
      <c r="G2" s="3"/>
    </row>
    <row r="3" spans="1:7" ht="20.25" customHeight="1">
      <c r="A3" s="4">
        <v>264</v>
      </c>
      <c r="B3" s="5" t="s">
        <v>3</v>
      </c>
      <c r="C3" s="6" t="s">
        <v>4</v>
      </c>
      <c r="D3" s="7"/>
      <c r="E3" s="7"/>
      <c r="F3" s="7"/>
      <c r="G3" s="7"/>
    </row>
    <row r="4" spans="1:7" ht="20.100000000000001" customHeight="1">
      <c r="A4" s="8" t="s">
        <v>15</v>
      </c>
      <c r="B4" s="9" t="s">
        <v>0</v>
      </c>
      <c r="C4" s="10" t="s">
        <v>1</v>
      </c>
      <c r="D4" s="10" t="s">
        <v>2</v>
      </c>
      <c r="E4" s="11"/>
      <c r="F4" s="11"/>
      <c r="G4" s="11"/>
    </row>
    <row r="5" spans="1:7" ht="32.1" customHeight="1">
      <c r="A5" s="8" t="s">
        <v>25</v>
      </c>
      <c r="B5" s="12">
        <v>21</v>
      </c>
      <c r="C5" s="10" t="s">
        <v>26</v>
      </c>
      <c r="D5" s="10" t="s">
        <v>27</v>
      </c>
      <c r="E5" s="11"/>
      <c r="F5" s="11"/>
      <c r="G5" s="11"/>
    </row>
    <row r="6" spans="1:7" ht="44.1" customHeight="1">
      <c r="A6" s="8" t="s">
        <v>28</v>
      </c>
      <c r="B6" s="12">
        <v>15</v>
      </c>
      <c r="C6" s="10" t="s">
        <v>29</v>
      </c>
      <c r="D6" s="10" t="s">
        <v>30</v>
      </c>
      <c r="E6" s="11"/>
      <c r="F6" s="11"/>
      <c r="G6" s="11"/>
    </row>
    <row r="7" spans="1:7" ht="44.1" customHeight="1">
      <c r="A7" s="8" t="s">
        <v>31</v>
      </c>
      <c r="B7" s="12">
        <v>11</v>
      </c>
      <c r="C7" s="10" t="s">
        <v>32</v>
      </c>
      <c r="D7" s="10" t="s">
        <v>33</v>
      </c>
      <c r="E7" s="11"/>
      <c r="F7" s="11"/>
      <c r="G7" s="11"/>
    </row>
    <row r="8" spans="1:7" ht="44.1" customHeight="1">
      <c r="A8" s="8" t="s">
        <v>34</v>
      </c>
      <c r="B8" s="12">
        <v>8</v>
      </c>
      <c r="C8" s="10" t="s">
        <v>35</v>
      </c>
      <c r="D8" s="10" t="s">
        <v>36</v>
      </c>
      <c r="E8" s="11"/>
      <c r="F8" s="11"/>
      <c r="G8" s="11"/>
    </row>
    <row r="9" spans="1:7" ht="44.1" customHeight="1">
      <c r="A9" s="8" t="s">
        <v>37</v>
      </c>
      <c r="B9" s="12">
        <v>7</v>
      </c>
      <c r="C9" s="10" t="s">
        <v>38</v>
      </c>
      <c r="D9" s="10" t="s">
        <v>39</v>
      </c>
      <c r="E9" s="11"/>
      <c r="F9" s="11"/>
      <c r="G9" s="11"/>
    </row>
    <row r="10" spans="1:7" ht="44.1" customHeight="1">
      <c r="A10" s="8" t="s">
        <v>40</v>
      </c>
      <c r="B10" s="12">
        <v>52</v>
      </c>
      <c r="C10" s="10" t="s">
        <v>41</v>
      </c>
      <c r="D10" s="10" t="s">
        <v>42</v>
      </c>
      <c r="E10" s="11"/>
      <c r="F10" s="11"/>
      <c r="G10" s="11"/>
    </row>
    <row r="11" spans="1:7" ht="44.1" customHeight="1">
      <c r="A11" s="8" t="s">
        <v>43</v>
      </c>
      <c r="B11" s="12">
        <v>43</v>
      </c>
      <c r="C11" s="10" t="s">
        <v>44</v>
      </c>
      <c r="D11" s="10" t="s">
        <v>45</v>
      </c>
      <c r="E11" s="11"/>
      <c r="F11" s="11"/>
      <c r="G11" s="11"/>
    </row>
    <row r="12" spans="1:7" ht="44.1" customHeight="1">
      <c r="A12" s="8" t="s">
        <v>46</v>
      </c>
      <c r="B12" s="12">
        <v>6</v>
      </c>
      <c r="C12" s="10" t="s">
        <v>47</v>
      </c>
      <c r="D12" s="10" t="s">
        <v>48</v>
      </c>
      <c r="E12" s="11"/>
      <c r="F12" s="11"/>
      <c r="G12" s="11"/>
    </row>
    <row r="13" spans="1:7" ht="44.1" customHeight="1">
      <c r="A13" s="8" t="s">
        <v>49</v>
      </c>
      <c r="B13" s="12">
        <v>13</v>
      </c>
      <c r="C13" s="10" t="s">
        <v>50</v>
      </c>
      <c r="D13" s="10" t="s">
        <v>51</v>
      </c>
      <c r="E13" s="11"/>
      <c r="F13" s="11"/>
      <c r="G13" s="11"/>
    </row>
    <row r="14" spans="1:7" ht="44.1" customHeight="1">
      <c r="A14" s="8" t="s">
        <v>52</v>
      </c>
      <c r="B14" s="12">
        <v>36</v>
      </c>
      <c r="C14" s="10" t="s">
        <v>53</v>
      </c>
      <c r="D14" s="10" t="s">
        <v>54</v>
      </c>
      <c r="E14" s="11"/>
      <c r="F14" s="11"/>
      <c r="G14" s="11"/>
    </row>
    <row r="15" spans="1:7" ht="44.1" customHeight="1">
      <c r="A15" s="8" t="s">
        <v>55</v>
      </c>
      <c r="B15" s="12">
        <v>8</v>
      </c>
      <c r="C15" s="10" t="s">
        <v>56</v>
      </c>
      <c r="D15" s="10" t="s">
        <v>57</v>
      </c>
      <c r="E15" s="11"/>
      <c r="F15" s="11"/>
      <c r="G15" s="11"/>
    </row>
    <row r="16" spans="1:7" ht="44.1" customHeight="1">
      <c r="A16" s="8" t="s">
        <v>58</v>
      </c>
      <c r="B16" s="12">
        <v>7</v>
      </c>
      <c r="C16" s="10" t="s">
        <v>59</v>
      </c>
      <c r="D16" s="10" t="s">
        <v>60</v>
      </c>
      <c r="E16" s="11"/>
      <c r="F16" s="11"/>
      <c r="G16" s="11"/>
    </row>
    <row r="17" spans="1:7" ht="44.1" customHeight="1">
      <c r="A17" s="8" t="s">
        <v>61</v>
      </c>
      <c r="B17" s="12">
        <v>1</v>
      </c>
      <c r="C17" s="10" t="s">
        <v>62</v>
      </c>
      <c r="D17" s="10" t="s">
        <v>63</v>
      </c>
      <c r="E17" s="11"/>
      <c r="F17" s="11"/>
      <c r="G17" s="11"/>
    </row>
    <row r="18" spans="1:7" ht="44.1" customHeight="1">
      <c r="A18" s="8" t="s">
        <v>64</v>
      </c>
      <c r="B18" s="12">
        <v>6</v>
      </c>
      <c r="C18" s="10" t="s">
        <v>65</v>
      </c>
      <c r="D18" s="10" t="s">
        <v>66</v>
      </c>
      <c r="E18" s="11"/>
      <c r="F18" s="11"/>
      <c r="G18" s="11"/>
    </row>
    <row r="19" spans="1:7" ht="44.1" customHeight="1">
      <c r="A19" s="8" t="s">
        <v>67</v>
      </c>
      <c r="B19" s="12">
        <v>7</v>
      </c>
      <c r="C19" s="10" t="s">
        <v>68</v>
      </c>
      <c r="D19" s="10" t="s">
        <v>69</v>
      </c>
      <c r="E19" s="11"/>
      <c r="F19" s="11"/>
      <c r="G19" s="11"/>
    </row>
    <row r="20" spans="1:7" ht="44.1" customHeight="1">
      <c r="A20" s="8" t="s">
        <v>70</v>
      </c>
      <c r="B20" s="12">
        <v>16</v>
      </c>
      <c r="C20" s="10" t="s">
        <v>71</v>
      </c>
      <c r="D20" s="10" t="s">
        <v>72</v>
      </c>
      <c r="E20" s="11"/>
      <c r="F20" s="11"/>
      <c r="G20" s="11"/>
    </row>
    <row r="21" spans="1:7" ht="44.1" customHeight="1">
      <c r="A21" s="8" t="s">
        <v>73</v>
      </c>
      <c r="B21" s="12">
        <v>2</v>
      </c>
      <c r="C21" s="10" t="s">
        <v>74</v>
      </c>
      <c r="D21" s="10" t="s">
        <v>75</v>
      </c>
      <c r="E21" s="11"/>
      <c r="F21" s="11"/>
      <c r="G21" s="11"/>
    </row>
    <row r="22" spans="1:7" ht="44.1" customHeight="1">
      <c r="A22" s="8" t="s">
        <v>76</v>
      </c>
      <c r="B22" s="12">
        <v>4</v>
      </c>
      <c r="C22" s="10" t="s">
        <v>77</v>
      </c>
      <c r="D22" s="10" t="s">
        <v>78</v>
      </c>
      <c r="E22" s="11"/>
      <c r="F22" s="11"/>
      <c r="G22" s="11"/>
    </row>
    <row r="23" spans="1:7" ht="44.1" customHeight="1">
      <c r="A23" s="8" t="s">
        <v>79</v>
      </c>
      <c r="B23" s="12">
        <v>1</v>
      </c>
      <c r="C23" s="10" t="s">
        <v>80</v>
      </c>
      <c r="D23" s="10" t="s">
        <v>81</v>
      </c>
      <c r="E23" s="11"/>
      <c r="F23" s="11"/>
      <c r="G23" s="11"/>
    </row>
  </sheetData>
  <sortState ref="A5:A23">
    <sortCondition ref="A5:A23"/>
  </sortState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workbookViewId="0">
      <pane xSplit="1" ySplit="2" topLeftCell="B16" activePane="bottomRight" state="frozen"/>
      <selection pane="bottomRight" activeCell="N16" sqref="N16"/>
      <selection pane="bottomLeft"/>
      <selection pane="topRight"/>
    </sheetView>
  </sheetViews>
  <sheetFormatPr defaultColWidth="16.28515625" defaultRowHeight="19.899999999999999" customHeight="1"/>
  <cols>
    <col min="1" max="256" width="16.28515625" style="13" customWidth="1"/>
  </cols>
  <sheetData>
    <row r="1" spans="1:15" ht="27.6" customHeight="1">
      <c r="A1" s="55" t="s">
        <v>82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5" ht="32.25" customHeight="1">
      <c r="A2" s="2" t="s">
        <v>83</v>
      </c>
      <c r="B2" s="2" t="s">
        <v>84</v>
      </c>
      <c r="C2" s="2" t="s">
        <v>85</v>
      </c>
      <c r="D2" s="2" t="s">
        <v>86</v>
      </c>
      <c r="E2" s="2" t="s">
        <v>85</v>
      </c>
      <c r="F2" s="2" t="s">
        <v>87</v>
      </c>
      <c r="G2" s="2" t="s">
        <v>88</v>
      </c>
      <c r="H2" s="2" t="s">
        <v>87</v>
      </c>
      <c r="I2" s="2" t="s">
        <v>89</v>
      </c>
      <c r="J2" s="2" t="s">
        <v>87</v>
      </c>
      <c r="K2" s="2" t="s">
        <v>90</v>
      </c>
      <c r="L2" s="2" t="s">
        <v>87</v>
      </c>
      <c r="M2" s="2" t="s">
        <v>91</v>
      </c>
    </row>
    <row r="3" spans="1:15" ht="20.25" customHeight="1">
      <c r="A3" s="14" t="s">
        <v>92</v>
      </c>
      <c r="B3" s="5" t="s">
        <v>93</v>
      </c>
      <c r="C3" s="15">
        <v>0.86</v>
      </c>
      <c r="D3" s="6" t="s">
        <v>94</v>
      </c>
      <c r="E3" s="15">
        <v>0.81</v>
      </c>
      <c r="F3" s="16">
        <v>1482</v>
      </c>
      <c r="G3" s="16">
        <v>7278</v>
      </c>
      <c r="H3" s="16">
        <v>1639</v>
      </c>
      <c r="I3" s="16">
        <v>13162</v>
      </c>
      <c r="J3" s="17">
        <v>553</v>
      </c>
      <c r="K3" s="16">
        <v>4155</v>
      </c>
      <c r="L3" s="17">
        <v>7</v>
      </c>
      <c r="M3" s="17">
        <v>474</v>
      </c>
    </row>
    <row r="4" spans="1:15" ht="44.1" customHeight="1">
      <c r="A4" s="8" t="s">
        <v>25</v>
      </c>
      <c r="B4" s="18"/>
      <c r="C4" s="19">
        <v>0.88</v>
      </c>
      <c r="D4" s="11"/>
      <c r="E4" s="19">
        <v>0.86</v>
      </c>
      <c r="F4" s="20">
        <v>197</v>
      </c>
      <c r="G4" s="21">
        <v>1081</v>
      </c>
      <c r="H4" s="20">
        <v>189</v>
      </c>
      <c r="I4" s="21">
        <v>1641</v>
      </c>
      <c r="J4" s="20">
        <v>95</v>
      </c>
      <c r="K4" s="20">
        <v>619</v>
      </c>
      <c r="L4" s="20">
        <v>0</v>
      </c>
      <c r="M4" s="20">
        <v>58</v>
      </c>
      <c r="O4" s="54"/>
    </row>
    <row r="5" spans="1:15" ht="44.1" customHeight="1">
      <c r="A5" s="8" t="s">
        <v>28</v>
      </c>
      <c r="B5" s="18"/>
      <c r="C5" s="19">
        <v>0.87</v>
      </c>
      <c r="D5" s="11"/>
      <c r="E5" s="19">
        <v>0.87</v>
      </c>
      <c r="F5" s="20">
        <v>41</v>
      </c>
      <c r="G5" s="20">
        <v>255</v>
      </c>
      <c r="H5" s="20">
        <v>55</v>
      </c>
      <c r="I5" s="20">
        <v>484</v>
      </c>
      <c r="J5" s="20">
        <v>21</v>
      </c>
      <c r="K5" s="20">
        <v>165</v>
      </c>
      <c r="L5" s="20">
        <v>0</v>
      </c>
      <c r="M5" s="20">
        <v>18</v>
      </c>
      <c r="O5" s="54"/>
    </row>
    <row r="6" spans="1:15" ht="32.1" customHeight="1">
      <c r="A6" s="8" t="s">
        <v>31</v>
      </c>
      <c r="B6" s="18"/>
      <c r="C6" s="19">
        <v>0.9</v>
      </c>
      <c r="D6" s="11"/>
      <c r="E6" s="19">
        <v>0.88</v>
      </c>
      <c r="F6" s="20">
        <v>86</v>
      </c>
      <c r="G6" s="20">
        <v>577</v>
      </c>
      <c r="H6" s="20">
        <v>105</v>
      </c>
      <c r="I6" s="21">
        <v>1171</v>
      </c>
      <c r="J6" s="20">
        <v>37</v>
      </c>
      <c r="K6" s="20">
        <v>338</v>
      </c>
      <c r="L6" s="20">
        <v>0</v>
      </c>
      <c r="M6" s="20">
        <v>36</v>
      </c>
      <c r="O6" s="54"/>
    </row>
    <row r="7" spans="1:15" ht="44.1" customHeight="1">
      <c r="A7" s="8" t="s">
        <v>34</v>
      </c>
      <c r="B7" s="18"/>
      <c r="C7" s="19">
        <v>0.89</v>
      </c>
      <c r="D7" s="11"/>
      <c r="E7" s="19">
        <v>0.87</v>
      </c>
      <c r="F7" s="20">
        <v>30</v>
      </c>
      <c r="G7" s="20">
        <v>212</v>
      </c>
      <c r="H7" s="20">
        <v>45</v>
      </c>
      <c r="I7" s="20">
        <v>405</v>
      </c>
      <c r="J7" s="20">
        <v>11</v>
      </c>
      <c r="K7" s="20">
        <v>135</v>
      </c>
      <c r="L7" s="20">
        <v>0</v>
      </c>
      <c r="M7" s="20">
        <v>9</v>
      </c>
      <c r="O7" s="54"/>
    </row>
    <row r="8" spans="1:15" ht="44.1" customHeight="1">
      <c r="A8" s="8" t="s">
        <v>37</v>
      </c>
      <c r="B8" s="18"/>
      <c r="C8" s="19">
        <v>0.82</v>
      </c>
      <c r="D8" s="11"/>
      <c r="E8" s="19">
        <v>0.69</v>
      </c>
      <c r="F8" s="20">
        <v>60</v>
      </c>
      <c r="G8" s="20">
        <v>159</v>
      </c>
      <c r="H8" s="20">
        <v>35</v>
      </c>
      <c r="I8" s="20">
        <v>228</v>
      </c>
      <c r="J8" s="20">
        <v>12</v>
      </c>
      <c r="K8" s="20">
        <v>68</v>
      </c>
      <c r="L8" s="20">
        <v>0</v>
      </c>
      <c r="M8" s="20">
        <v>9</v>
      </c>
      <c r="O8" s="54"/>
    </row>
    <row r="9" spans="1:15" ht="44.1" customHeight="1">
      <c r="A9" s="8" t="s">
        <v>40</v>
      </c>
      <c r="B9" s="18"/>
      <c r="C9" s="19">
        <v>0.85</v>
      </c>
      <c r="D9" s="11"/>
      <c r="E9" s="19">
        <v>0.85</v>
      </c>
      <c r="F9" s="20">
        <v>99</v>
      </c>
      <c r="G9" s="20">
        <v>455</v>
      </c>
      <c r="H9" s="20">
        <v>104</v>
      </c>
      <c r="I9" s="20">
        <v>761</v>
      </c>
      <c r="J9" s="20">
        <v>48</v>
      </c>
      <c r="K9" s="20">
        <v>265</v>
      </c>
      <c r="L9" s="20">
        <v>0</v>
      </c>
      <c r="M9" s="20">
        <v>56</v>
      </c>
      <c r="O9" s="54"/>
    </row>
    <row r="10" spans="1:15" ht="44.1" customHeight="1">
      <c r="A10" s="8" t="s">
        <v>43</v>
      </c>
      <c r="B10" s="18"/>
      <c r="C10" s="19">
        <v>0.84</v>
      </c>
      <c r="D10" s="11"/>
      <c r="E10" s="19">
        <v>0.86</v>
      </c>
      <c r="F10" s="20">
        <v>124</v>
      </c>
      <c r="G10" s="20">
        <v>608</v>
      </c>
      <c r="H10" s="20">
        <v>180</v>
      </c>
      <c r="I10" s="21">
        <v>1149</v>
      </c>
      <c r="J10" s="20">
        <v>71</v>
      </c>
      <c r="K10" s="20">
        <v>365</v>
      </c>
      <c r="L10" s="20">
        <v>3</v>
      </c>
      <c r="M10" s="20">
        <v>46</v>
      </c>
      <c r="O10" s="54"/>
    </row>
    <row r="11" spans="1:15" ht="44.1" customHeight="1">
      <c r="A11" s="8" t="s">
        <v>46</v>
      </c>
      <c r="B11" s="18"/>
      <c r="C11" s="19">
        <v>0.97</v>
      </c>
      <c r="D11" s="11"/>
      <c r="E11" s="19">
        <v>0.84</v>
      </c>
      <c r="F11" s="20">
        <v>14</v>
      </c>
      <c r="G11" s="20">
        <v>96</v>
      </c>
      <c r="H11" s="20">
        <v>5</v>
      </c>
      <c r="I11" s="20">
        <v>141</v>
      </c>
      <c r="J11" s="20">
        <v>1</v>
      </c>
      <c r="K11" s="20">
        <v>55</v>
      </c>
      <c r="L11" s="20">
        <v>0</v>
      </c>
      <c r="M11" s="20">
        <v>8</v>
      </c>
      <c r="O11" s="54"/>
    </row>
    <row r="12" spans="1:15" ht="44.1" customHeight="1">
      <c r="A12" s="8" t="s">
        <v>49</v>
      </c>
      <c r="B12" s="18"/>
      <c r="C12" s="19">
        <v>0.93</v>
      </c>
      <c r="D12" s="11"/>
      <c r="E12" s="19">
        <v>0.89</v>
      </c>
      <c r="F12" s="20">
        <v>72</v>
      </c>
      <c r="G12" s="20">
        <v>568</v>
      </c>
      <c r="H12" s="20">
        <v>85</v>
      </c>
      <c r="I12" s="21">
        <v>1218</v>
      </c>
      <c r="J12" s="20">
        <v>25</v>
      </c>
      <c r="K12" s="20">
        <v>338</v>
      </c>
      <c r="L12" s="20">
        <v>0</v>
      </c>
      <c r="M12" s="20">
        <v>26</v>
      </c>
      <c r="O12" s="54"/>
    </row>
    <row r="13" spans="1:15" ht="44.1" customHeight="1">
      <c r="A13" s="8" t="s">
        <v>52</v>
      </c>
      <c r="B13" s="18"/>
      <c r="C13" s="19">
        <v>0.88</v>
      </c>
      <c r="D13" s="11"/>
      <c r="E13" s="19">
        <v>0.78</v>
      </c>
      <c r="F13" s="20">
        <v>364</v>
      </c>
      <c r="G13" s="21">
        <v>1716</v>
      </c>
      <c r="H13" s="20">
        <v>289</v>
      </c>
      <c r="I13" s="21">
        <v>3194</v>
      </c>
      <c r="J13" s="20">
        <v>78</v>
      </c>
      <c r="K13" s="20">
        <v>902</v>
      </c>
      <c r="L13" s="20">
        <v>2</v>
      </c>
      <c r="M13" s="20">
        <v>105</v>
      </c>
      <c r="O13" s="54"/>
    </row>
    <row r="14" spans="1:15" ht="44.1" customHeight="1">
      <c r="A14" s="8" t="s">
        <v>55</v>
      </c>
      <c r="B14" s="18"/>
      <c r="C14" s="19">
        <v>0.77</v>
      </c>
      <c r="D14" s="11"/>
      <c r="E14" s="19">
        <v>0.67</v>
      </c>
      <c r="F14" s="20">
        <v>81</v>
      </c>
      <c r="G14" s="20">
        <v>291</v>
      </c>
      <c r="H14" s="20">
        <v>121</v>
      </c>
      <c r="I14" s="20">
        <v>506</v>
      </c>
      <c r="J14" s="20">
        <v>43</v>
      </c>
      <c r="K14" s="20">
        <v>206</v>
      </c>
      <c r="L14" s="20">
        <v>0</v>
      </c>
      <c r="M14" s="20">
        <v>25</v>
      </c>
      <c r="O14" s="54"/>
    </row>
    <row r="15" spans="1:15" ht="44.1" customHeight="1">
      <c r="A15" s="8" t="s">
        <v>58</v>
      </c>
      <c r="B15" s="18"/>
      <c r="C15" s="19">
        <v>0.72</v>
      </c>
      <c r="D15" s="11"/>
      <c r="E15" s="19">
        <v>0.6</v>
      </c>
      <c r="F15" s="20">
        <v>68</v>
      </c>
      <c r="G15" s="20">
        <v>219</v>
      </c>
      <c r="H15" s="20">
        <v>117</v>
      </c>
      <c r="I15" s="20">
        <v>418</v>
      </c>
      <c r="J15" s="20">
        <v>31</v>
      </c>
      <c r="K15" s="20">
        <v>138</v>
      </c>
      <c r="L15" s="20">
        <v>0</v>
      </c>
      <c r="M15" s="20">
        <v>18</v>
      </c>
      <c r="O15" s="54"/>
    </row>
    <row r="16" spans="1:15" ht="44.1" customHeight="1">
      <c r="A16" s="8" t="s">
        <v>61</v>
      </c>
      <c r="B16" s="18"/>
      <c r="C16" s="19">
        <v>1</v>
      </c>
      <c r="D16" s="11"/>
      <c r="E16" s="19">
        <v>1</v>
      </c>
      <c r="F16" s="20">
        <v>0</v>
      </c>
      <c r="G16" s="20">
        <v>3</v>
      </c>
      <c r="H16" s="20">
        <v>0</v>
      </c>
      <c r="I16" s="20">
        <v>8</v>
      </c>
      <c r="J16" s="20">
        <v>0</v>
      </c>
      <c r="K16" s="20">
        <v>2</v>
      </c>
      <c r="L16" s="20">
        <v>0</v>
      </c>
      <c r="M16" s="20">
        <v>1</v>
      </c>
      <c r="O16" s="54"/>
    </row>
    <row r="17" spans="1:15" ht="44.1" customHeight="1">
      <c r="A17" s="8" t="s">
        <v>64</v>
      </c>
      <c r="B17" s="18"/>
      <c r="C17" s="19">
        <v>0.91</v>
      </c>
      <c r="D17" s="11"/>
      <c r="E17" s="19">
        <v>0.93</v>
      </c>
      <c r="F17" s="20">
        <v>14</v>
      </c>
      <c r="G17" s="20">
        <v>113</v>
      </c>
      <c r="H17" s="20">
        <v>21</v>
      </c>
      <c r="I17" s="20">
        <v>211</v>
      </c>
      <c r="J17" s="20">
        <v>9</v>
      </c>
      <c r="K17" s="20">
        <v>76</v>
      </c>
      <c r="L17" s="20">
        <v>0</v>
      </c>
      <c r="M17" s="20">
        <v>7</v>
      </c>
      <c r="O17" s="54"/>
    </row>
    <row r="18" spans="1:15" ht="44.1" customHeight="1">
      <c r="A18" s="8" t="s">
        <v>67</v>
      </c>
      <c r="B18" s="18"/>
      <c r="C18" s="19">
        <v>0.9</v>
      </c>
      <c r="D18" s="11"/>
      <c r="E18" s="19">
        <v>0.92</v>
      </c>
      <c r="F18" s="20">
        <v>10</v>
      </c>
      <c r="G18" s="20">
        <v>73</v>
      </c>
      <c r="H18" s="20">
        <v>19</v>
      </c>
      <c r="I18" s="20">
        <v>141</v>
      </c>
      <c r="J18" s="20">
        <v>5</v>
      </c>
      <c r="K18" s="20">
        <v>29</v>
      </c>
      <c r="L18" s="20">
        <v>1</v>
      </c>
      <c r="M18" s="20">
        <v>8</v>
      </c>
      <c r="O18" s="54"/>
    </row>
    <row r="19" spans="1:15" ht="44.1" customHeight="1">
      <c r="A19" s="8" t="s">
        <v>70</v>
      </c>
      <c r="B19" s="18"/>
      <c r="C19" s="19">
        <v>0.88</v>
      </c>
      <c r="D19" s="11"/>
      <c r="E19" s="19">
        <v>0.87</v>
      </c>
      <c r="F19" s="20">
        <v>42</v>
      </c>
      <c r="G19" s="20">
        <v>285</v>
      </c>
      <c r="H19" s="20">
        <v>51</v>
      </c>
      <c r="I19" s="20">
        <v>465</v>
      </c>
      <c r="J19" s="20">
        <v>26</v>
      </c>
      <c r="K19" s="20">
        <v>208</v>
      </c>
      <c r="L19" s="20">
        <v>0</v>
      </c>
      <c r="M19" s="20">
        <v>17</v>
      </c>
      <c r="O19" s="54"/>
    </row>
    <row r="20" spans="1:15" ht="44.1" customHeight="1">
      <c r="A20" s="8" t="s">
        <v>73</v>
      </c>
      <c r="B20" s="18"/>
      <c r="C20" s="19">
        <v>0.77</v>
      </c>
      <c r="D20" s="11"/>
      <c r="E20" s="19">
        <v>0.57999999999999996</v>
      </c>
      <c r="F20" s="20">
        <v>10</v>
      </c>
      <c r="G20" s="20">
        <v>33</v>
      </c>
      <c r="H20" s="20">
        <v>12</v>
      </c>
      <c r="I20" s="20">
        <v>53</v>
      </c>
      <c r="J20" s="20">
        <v>5</v>
      </c>
      <c r="K20" s="20">
        <v>27</v>
      </c>
      <c r="L20" s="20">
        <v>0</v>
      </c>
      <c r="M20" s="20">
        <v>2</v>
      </c>
      <c r="O20" s="54"/>
    </row>
    <row r="21" spans="1:15" ht="44.1" customHeight="1">
      <c r="A21" s="8" t="s">
        <v>76</v>
      </c>
      <c r="B21" s="18"/>
      <c r="C21" s="19">
        <v>0.77</v>
      </c>
      <c r="D21" s="11"/>
      <c r="E21" s="19">
        <v>0.71</v>
      </c>
      <c r="F21" s="20">
        <v>159</v>
      </c>
      <c r="G21" s="20">
        <v>509</v>
      </c>
      <c r="H21" s="20">
        <v>202</v>
      </c>
      <c r="I21" s="20">
        <v>928</v>
      </c>
      <c r="J21" s="20">
        <v>34</v>
      </c>
      <c r="K21" s="20">
        <v>211</v>
      </c>
      <c r="L21" s="20">
        <v>1</v>
      </c>
      <c r="M21" s="20">
        <v>24</v>
      </c>
      <c r="O21" s="54"/>
    </row>
    <row r="22" spans="1:15" ht="44.1" customHeight="1">
      <c r="A22" s="8" t="s">
        <v>79</v>
      </c>
      <c r="B22" s="18"/>
      <c r="C22" s="19">
        <v>0.92</v>
      </c>
      <c r="D22" s="11"/>
      <c r="E22" s="19">
        <v>0.71</v>
      </c>
      <c r="F22" s="20">
        <v>11</v>
      </c>
      <c r="G22" s="20">
        <v>25</v>
      </c>
      <c r="H22" s="20">
        <v>4</v>
      </c>
      <c r="I22" s="20">
        <v>40</v>
      </c>
      <c r="J22" s="20">
        <v>1</v>
      </c>
      <c r="K22" s="20">
        <v>8</v>
      </c>
      <c r="L22" s="20">
        <v>0</v>
      </c>
      <c r="M22" s="20">
        <v>1</v>
      </c>
      <c r="O22" s="54"/>
    </row>
  </sheetData>
  <sortState ref="A4:XFD22">
    <sortCondition ref="A4:A22"/>
  </sortState>
  <mergeCells count="1">
    <mergeCell ref="A1:M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Anand Kacha</cp:lastModifiedBy>
  <cp:revision/>
  <dcterms:created xsi:type="dcterms:W3CDTF">2019-06-16T15:17:55Z</dcterms:created>
  <dcterms:modified xsi:type="dcterms:W3CDTF">2019-06-17T03:44:37Z</dcterms:modified>
  <cp:category/>
  <cp:contentStatus/>
</cp:coreProperties>
</file>