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11"/>
  <workbookPr date1904="1"/>
  <xr:revisionPtr revIDLastSave="120" documentId="11_1287C2E4CC655A60A549B375EBD2B657372275F6" xr6:coauthVersionLast="43" xr6:coauthVersionMax="43" xr10:uidLastSave="{A2F64B7F-7240-40BE-BDB1-5751452049F5}"/>
  <bookViews>
    <workbookView xWindow="0" yWindow="40" windowWidth="15960" windowHeight="18080" xr2:uid="{00000000-000D-0000-FFFF-FFFF00000000}"/>
  </bookViews>
  <sheets>
    <sheet name="Correlations" sheetId="3" r:id="rId1"/>
    <sheet name="PoI" sheetId="1" r:id="rId2"/>
    <sheet name="Statement Branch" sheetId="2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3" l="1"/>
  <c r="J1" i="3"/>
  <c r="I1" i="3"/>
  <c r="H1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" i="3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" i="2"/>
  <c r="G1" i="3"/>
  <c r="F1" i="3"/>
  <c r="E1" i="3"/>
  <c r="D1" i="3"/>
  <c r="C1" i="3"/>
  <c r="B1" i="3"/>
  <c r="G39" i="3"/>
  <c r="G40" i="3"/>
  <c r="G41" i="3"/>
  <c r="G42" i="3"/>
  <c r="G29" i="3"/>
  <c r="G30" i="3"/>
  <c r="G31" i="3"/>
  <c r="G32" i="3"/>
  <c r="G33" i="3"/>
  <c r="G34" i="3"/>
  <c r="G35" i="3"/>
  <c r="G36" i="3"/>
  <c r="G37" i="3"/>
  <c r="G38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5" i="3"/>
  <c r="G6" i="3"/>
  <c r="G7" i="3"/>
  <c r="G8" i="3"/>
  <c r="G9" i="3"/>
  <c r="G10" i="3"/>
  <c r="G11" i="3"/>
  <c r="G12" i="3"/>
  <c r="G13" i="3"/>
  <c r="G14" i="3"/>
  <c r="G4" i="3"/>
  <c r="F4" i="3"/>
  <c r="F39" i="3"/>
  <c r="F40" i="3"/>
  <c r="F41" i="3"/>
  <c r="F42" i="3"/>
  <c r="F27" i="3"/>
  <c r="F28" i="3"/>
  <c r="F29" i="3"/>
  <c r="F30" i="3"/>
  <c r="F31" i="3"/>
  <c r="F32" i="3"/>
  <c r="F33" i="3"/>
  <c r="F34" i="3"/>
  <c r="F35" i="3"/>
  <c r="F36" i="3"/>
  <c r="F37" i="3"/>
  <c r="F38" i="3"/>
  <c r="F15" i="3"/>
  <c r="F16" i="3"/>
  <c r="F17" i="3"/>
  <c r="F18" i="3"/>
  <c r="F19" i="3"/>
  <c r="F20" i="3"/>
  <c r="F21" i="3"/>
  <c r="F22" i="3"/>
  <c r="F23" i="3"/>
  <c r="F24" i="3"/>
  <c r="F25" i="3"/>
  <c r="F26" i="3"/>
  <c r="F5" i="3"/>
  <c r="F6" i="3"/>
  <c r="F7" i="3"/>
  <c r="F8" i="3"/>
  <c r="F9" i="3"/>
  <c r="F10" i="3"/>
  <c r="F11" i="3"/>
  <c r="F12" i="3"/>
  <c r="F13" i="3"/>
  <c r="F14" i="3"/>
  <c r="E4" i="3"/>
  <c r="E39" i="3"/>
  <c r="E40" i="3"/>
  <c r="E41" i="3"/>
  <c r="E42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14" i="3"/>
  <c r="E15" i="3"/>
  <c r="E16" i="3"/>
  <c r="E17" i="3"/>
  <c r="E18" i="3"/>
  <c r="E19" i="3"/>
  <c r="E20" i="3"/>
  <c r="E21" i="3"/>
  <c r="E22" i="3"/>
  <c r="E23" i="3"/>
  <c r="E24" i="3"/>
  <c r="E25" i="3"/>
  <c r="E5" i="3"/>
  <c r="E6" i="3"/>
  <c r="E7" i="3"/>
  <c r="E8" i="3"/>
  <c r="E9" i="3"/>
  <c r="E10" i="3"/>
  <c r="E11" i="3"/>
  <c r="E12" i="3"/>
  <c r="E13" i="3"/>
  <c r="E36" i="1"/>
  <c r="E37" i="1"/>
  <c r="E38" i="1"/>
  <c r="E39" i="1"/>
  <c r="E40" i="1"/>
  <c r="E41" i="1"/>
  <c r="E42" i="1"/>
  <c r="E43" i="1"/>
  <c r="E26" i="1"/>
  <c r="E27" i="1"/>
  <c r="E28" i="1"/>
  <c r="E29" i="1"/>
  <c r="E30" i="1"/>
  <c r="E31" i="1"/>
  <c r="E32" i="1"/>
  <c r="E33" i="1"/>
  <c r="E34" i="1"/>
  <c r="E35" i="1"/>
  <c r="E15" i="1"/>
  <c r="E16" i="1"/>
  <c r="E18" i="1"/>
  <c r="E19" i="1"/>
  <c r="E20" i="1"/>
  <c r="E21" i="1"/>
  <c r="E22" i="1"/>
  <c r="E23" i="1"/>
  <c r="E24" i="1"/>
  <c r="E2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<sst xmlns="http://schemas.openxmlformats.org/spreadsheetml/2006/main" count="248" uniqueCount="155">
  <si>
    <t>Number of Classes</t>
  </si>
  <si>
    <t>P - Mutation Branch</t>
  </si>
  <si>
    <t>P - Mutation Line</t>
  </si>
  <si>
    <t>P - Line Branch</t>
  </si>
  <si>
    <t>S - Mutation Branch</t>
  </si>
  <si>
    <t>S - Mutation Line</t>
  </si>
  <si>
    <t>S - Line Branch</t>
  </si>
  <si>
    <t>P - Complexity Line</t>
  </si>
  <si>
    <t>P - Complexity Branch</t>
  </si>
  <si>
    <t>S - Complexity Line</t>
  </si>
  <si>
    <t>S - Complexity Branch</t>
  </si>
  <si>
    <t>Name</t>
  </si>
  <si>
    <t>Mutation Testing</t>
  </si>
  <si>
    <t>Line</t>
  </si>
  <si>
    <t>Branch</t>
  </si>
  <si>
    <t>Mutation Rank</t>
  </si>
  <si>
    <t>Line Rank</t>
  </si>
  <si>
    <t>Branch Rank</t>
  </si>
  <si>
    <t>Complexity</t>
  </si>
  <si>
    <t>Complexity Rank</t>
  </si>
  <si>
    <t>org.jfree.chart</t>
  </si>
  <si>
    <t>org.jfree.chart.annotations</t>
  </si>
  <si>
    <t>org.jfree.chart.axis</t>
  </si>
  <si>
    <t>org.jfree.chart.block</t>
  </si>
  <si>
    <t>org.jfree.chart.date</t>
  </si>
  <si>
    <t>org.jfree.chart.editor</t>
  </si>
  <si>
    <t>org.jfree.chart.encoders</t>
  </si>
  <si>
    <t>org.jfree.chart.entity</t>
  </si>
  <si>
    <t>org.jfree.chart.event</t>
  </si>
  <si>
    <t>0</t>
  </si>
  <si>
    <t>org.jfree.chart.imagemap</t>
  </si>
  <si>
    <t>org.jfree.chart.labels</t>
  </si>
  <si>
    <t>org.jfree.chart.needle</t>
  </si>
  <si>
    <t>org.jfree.chart.panel</t>
  </si>
  <si>
    <t>org.jfree.chart.plot</t>
  </si>
  <si>
    <t>org.jfree.chart.plot.dial</t>
  </si>
  <si>
    <t>org.jfree.chart.renderer</t>
  </si>
  <si>
    <t>org.jfree.chart.renderer.category</t>
  </si>
  <si>
    <t>org.jfree.chart.renderer.xy</t>
  </si>
  <si>
    <t>org.jfree.chart.resources</t>
  </si>
  <si>
    <t>org.jfree.chart.text</t>
  </si>
  <si>
    <t>org.jfree.chart.title</t>
  </si>
  <si>
    <t>org.jfree.chart.ui</t>
  </si>
  <si>
    <t>org.jfree.chart.urls</t>
  </si>
  <si>
    <t>org.jfree.chart.util</t>
  </si>
  <si>
    <t>org.jfree.data</t>
  </si>
  <si>
    <t>org.jfree.data.category</t>
  </si>
  <si>
    <t>org.jfree.data.function</t>
  </si>
  <si>
    <t>org.jfree.data.gantt</t>
  </si>
  <si>
    <t>org.jfree.data.general</t>
  </si>
  <si>
    <r>
      <rPr>
        <b/>
        <u/>
        <sz val="10"/>
        <color indexed="8"/>
        <rFont val="Helvetica Neue"/>
      </rPr>
      <t>org.jfree.data.io</t>
    </r>
  </si>
  <si>
    <t>org.jfree.data.jdbc</t>
  </si>
  <si>
    <t>org.jfree.data.json</t>
  </si>
  <si>
    <t>org.jfree.data.json.impl</t>
  </si>
  <si>
    <t>org.jfree.data.resources</t>
  </si>
  <si>
    <t>org.jfree.data.statistics</t>
  </si>
  <si>
    <t>org.jfree.data.time</t>
  </si>
  <si>
    <t>org.jfree.data.time.ohlc</t>
  </si>
  <si>
    <t>org.jfree.data.xml</t>
  </si>
  <si>
    <t>org.jfree.data.xy</t>
  </si>
  <si>
    <t>Table 1</t>
  </si>
  <si>
    <t>Line Coverage</t>
  </si>
  <si>
    <t>Mutation Coverage</t>
  </si>
  <si>
    <t>58% 29615/51187</t>
  </si>
  <si>
    <t>33% 11250/33907</t>
  </si>
  <si>
    <t>50% 1714/3409</t>
  </si>
  <si>
    <t>22% 447/2015</t>
  </si>
  <si>
    <t>59% 830/1395</t>
  </si>
  <si>
    <t>30% 288/956</t>
  </si>
  <si>
    <t>58% 3130/5371</t>
  </si>
  <si>
    <t>27% 1020/3780</t>
  </si>
  <si>
    <t>71% 869/1232</t>
  </si>
  <si>
    <t>46% 344/746</t>
  </si>
  <si>
    <t>42% 96/230</t>
  </si>
  <si>
    <t>34% 82/240</t>
  </si>
  <si>
    <t>0% 0/837</t>
  </si>
  <si>
    <t>0% 0/380</t>
  </si>
  <si>
    <t>0% 0/90</t>
  </si>
  <si>
    <t>0% 0/40</t>
  </si>
  <si>
    <t>38% 166/434</t>
  </si>
  <si>
    <t>25% 61/245</t>
  </si>
  <si>
    <t>72% 41/57</t>
  </si>
  <si>
    <t>15% 2/13</t>
  </si>
  <si>
    <t>52% 42/81</t>
  </si>
  <si>
    <t>53% 20/38</t>
  </si>
  <si>
    <t>58% 554/950</t>
  </si>
  <si>
    <t>47% 197/417</t>
  </si>
  <si>
    <t>32% 124/392</t>
  </si>
  <si>
    <t>21% 68/320</t>
  </si>
  <si>
    <t>13% 34/267</t>
  </si>
  <si>
    <t>6% 9/161</t>
  </si>
  <si>
    <t>69% 6835/9895</t>
  </si>
  <si>
    <t>32% 2038/6409</t>
  </si>
  <si>
    <t>59% 806/1357</t>
  </si>
  <si>
    <t>32% 296/934</t>
  </si>
  <si>
    <t>64% 919/1443</t>
  </si>
  <si>
    <t>49% 473/973</t>
  </si>
  <si>
    <t>55% 2036/3685</t>
  </si>
  <si>
    <t>18% 454/2502</t>
  </si>
  <si>
    <t>41% 2214/5335</t>
  </si>
  <si>
    <t>20% 718/3565</t>
  </si>
  <si>
    <t>0% 0/3</t>
  </si>
  <si>
    <t>0% 0/1</t>
  </si>
  <si>
    <t>75% 479/637</t>
  </si>
  <si>
    <t>23% 96/426</t>
  </si>
  <si>
    <t>59% 703/1199</t>
  </si>
  <si>
    <t>29% 216/745</t>
  </si>
  <si>
    <t>29% 203/701</t>
  </si>
  <si>
    <t>11% 62/564</t>
  </si>
  <si>
    <t>79% 256/325</t>
  </si>
  <si>
    <t>61% 109/180</t>
  </si>
  <si>
    <t>48% 761/1595</t>
  </si>
  <si>
    <t>36% 448/1236</t>
  </si>
  <si>
    <t>80% 871/1082</t>
  </si>
  <si>
    <t>67% 519/776</t>
  </si>
  <si>
    <t>81% 325/400</t>
  </si>
  <si>
    <t>73% 223/307</t>
  </si>
  <si>
    <t>81% 62/77</t>
  </si>
  <si>
    <t>52% 31/60</t>
  </si>
  <si>
    <t>66% 307/462</t>
  </si>
  <si>
    <t>47% 139/295</t>
  </si>
  <si>
    <t>73% 952/1306</t>
  </si>
  <si>
    <t>62% 571/923</t>
  </si>
  <si>
    <t>0% 0/57</t>
  </si>
  <si>
    <t>0% 0/30</t>
  </si>
  <si>
    <t>0% 0/245</t>
  </si>
  <si>
    <t>0% 0/113</t>
  </si>
  <si>
    <t>0% 0/70</t>
  </si>
  <si>
    <t>0% 0/185</t>
  </si>
  <si>
    <t>0% 0/120</t>
  </si>
  <si>
    <t>17% 3/18</t>
  </si>
  <si>
    <t>17% 1/6</t>
  </si>
  <si>
    <t>75% 1032/1367</t>
  </si>
  <si>
    <t>57% 592/1038</t>
  </si>
  <si>
    <t>64% 1598/2483</t>
  </si>
  <si>
    <t>50% 846/1680</t>
  </si>
  <si>
    <t>68% 105/155</t>
  </si>
  <si>
    <t>50% 48/96</t>
  </si>
  <si>
    <t>0% 0/213</t>
  </si>
  <si>
    <t>0% 0/72</t>
  </si>
  <si>
    <t>72% 1548/2147</t>
  </si>
  <si>
    <t>57% 832/1465</t>
  </si>
  <si>
    <t>Element</t>
  </si>
  <si>
    <t>Missed Instructions</t>
  </si>
  <si>
    <t>Cov.</t>
  </si>
  <si>
    <t>Missed Branches</t>
  </si>
  <si>
    <t>Missed</t>
  </si>
  <si>
    <t>Cxty</t>
  </si>
  <si>
    <t>Lines</t>
  </si>
  <si>
    <t>Methods</t>
  </si>
  <si>
    <t>Classes</t>
  </si>
  <si>
    <t>Total</t>
  </si>
  <si>
    <t>92,493 of 205,904</t>
  </si>
  <si>
    <t>11,412 of 21,286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</si>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</sst>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u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4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3" fontId="0" fillId="0" borderId="7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10" fontId="2" fillId="2" borderId="1" xfId="0" applyNumberFormat="1" applyFont="1" applyFill="1" applyBorder="1" applyAlignment="1">
      <alignment vertical="top" wrapText="1"/>
    </xf>
    <xf numFmtId="10" fontId="0" fillId="0" borderId="4" xfId="0" applyNumberFormat="1" applyFont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  <xf numFmtId="10" fontId="0" fillId="0" borderId="0" xfId="0" applyNumberFormat="1" applyFont="1" applyAlignment="1">
      <alignment vertical="top" wrapText="1"/>
    </xf>
    <xf numFmtId="49" fontId="0" fillId="0" borderId="7" xfId="0" applyNumberFormat="1" applyFont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0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rg.jfree.data.i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rg.jfree.data.i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rg.jfree.data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0FD1-0368-4A37-875E-06250DF8624A}">
  <sheetPr>
    <pageSetUpPr fitToPage="1"/>
  </sheetPr>
  <dimension ref="A1:IX42"/>
  <sheetViews>
    <sheetView showGridLines="0" tabSelected="1" workbookViewId="0">
      <pane xSplit="1" ySplit="1" topLeftCell="B2" activePane="bottomRight" state="frozen"/>
      <selection pane="bottomRight" activeCell="K1" sqref="H1:K1"/>
      <selection pane="bottomLeft"/>
      <selection pane="topRight"/>
    </sheetView>
  </sheetViews>
  <sheetFormatPr defaultColWidth="16.28515625" defaultRowHeight="19.899999999999999" customHeight="1"/>
  <cols>
    <col min="1" max="1" width="16.28515625" style="13" customWidth="1"/>
    <col min="2" max="2" width="20.5703125" style="27" customWidth="1"/>
    <col min="3" max="4" width="16.28515625" style="27" customWidth="1"/>
    <col min="5" max="5" width="18.85546875" style="27" customWidth="1"/>
    <col min="6" max="7" width="16.28515625" style="27" customWidth="1"/>
    <col min="8" max="8" width="17.28515625" style="27" customWidth="1"/>
    <col min="9" max="9" width="20.85546875" style="27" customWidth="1"/>
    <col min="10" max="10" width="17" style="27" customWidth="1"/>
    <col min="11" max="11" width="20.42578125" style="27" customWidth="1"/>
    <col min="12" max="258" width="16.28515625" style="13" customWidth="1"/>
  </cols>
  <sheetData>
    <row r="1" spans="1:11" s="13" customFormat="1" ht="32.25" customHeight="1">
      <c r="A1" s="35" t="s">
        <v>0</v>
      </c>
      <c r="B1" s="32">
        <f>CORREL(B4:B42, D4:D42)</f>
        <v>0.92283529251045837</v>
      </c>
      <c r="C1" s="32">
        <f>CORREL(B4:B42, C4:C42)</f>
        <v>0.86397327762700693</v>
      </c>
      <c r="D1" s="32">
        <f>CORREL(C4:C42, D4:D42)</f>
        <v>0.95479889827031139</v>
      </c>
      <c r="E1" s="32">
        <f>CORREL(E4:E42, G4:G42)</f>
        <v>0.92603300532880772</v>
      </c>
      <c r="F1" s="32">
        <f>CORREL(E4:E42, F4:F42)</f>
        <v>0.84424471893711617</v>
      </c>
      <c r="G1" s="32">
        <f>CORREL(F4:F42, G4:G42)</f>
        <v>0.837109880326389</v>
      </c>
      <c r="H1" s="40">
        <f>CORREL(C4:C42, H4:H42)</f>
        <v>0.38057157753964788</v>
      </c>
      <c r="I1" s="40">
        <f>CORREL(D4:D42, H4:H42)</f>
        <v>0.32875769171891639</v>
      </c>
      <c r="J1" s="40">
        <f>CORREL(F4:F42, I4:I42)</f>
        <v>0.60056167389862769</v>
      </c>
      <c r="K1" s="40">
        <f>CORREL(G4:G42, I4:I42)</f>
        <v>0.61062684408549106</v>
      </c>
    </row>
    <row r="2" spans="1:11" ht="20.25" customHeight="1">
      <c r="A2" s="4">
        <v>481</v>
      </c>
      <c r="B2" s="30" t="s">
        <v>1</v>
      </c>
      <c r="C2" s="31" t="s">
        <v>2</v>
      </c>
      <c r="D2" s="31" t="s">
        <v>3</v>
      </c>
      <c r="E2" s="33" t="s">
        <v>4</v>
      </c>
      <c r="F2" s="33" t="s">
        <v>5</v>
      </c>
      <c r="G2" s="33" t="s">
        <v>6</v>
      </c>
      <c r="H2" s="37" t="s">
        <v>7</v>
      </c>
      <c r="I2" s="37" t="s">
        <v>8</v>
      </c>
      <c r="J2" s="37" t="s">
        <v>9</v>
      </c>
      <c r="K2" s="37" t="s">
        <v>10</v>
      </c>
    </row>
    <row r="3" spans="1:11" ht="20.100000000000001" customHeight="1">
      <c r="A3" s="8" t="s">
        <v>11</v>
      </c>
      <c r="B3" s="28" t="s">
        <v>12</v>
      </c>
      <c r="C3" s="29" t="s">
        <v>13</v>
      </c>
      <c r="D3" s="29" t="s">
        <v>14</v>
      </c>
      <c r="E3" s="34" t="s">
        <v>15</v>
      </c>
      <c r="F3" s="34" t="s">
        <v>16</v>
      </c>
      <c r="G3" s="34" t="s">
        <v>17</v>
      </c>
      <c r="H3" s="38" t="s">
        <v>18</v>
      </c>
      <c r="I3" s="38" t="s">
        <v>19</v>
      </c>
      <c r="J3" s="37"/>
      <c r="K3" s="37"/>
    </row>
    <row r="4" spans="1:11" ht="20.100000000000001" customHeight="1">
      <c r="A4" s="8" t="s">
        <v>20</v>
      </c>
      <c r="B4" s="25">
        <v>22</v>
      </c>
      <c r="C4" s="26">
        <v>49</v>
      </c>
      <c r="D4" s="24">
        <v>36</v>
      </c>
      <c r="E4" s="26">
        <f>_xlfn.RANK.AVG(B4, $B$4:$B$42,0)</f>
        <v>24</v>
      </c>
      <c r="F4" s="26">
        <f>_xlfn.RANK.AVG(C4, $C$4:$C$42,0)</f>
        <v>24</v>
      </c>
      <c r="G4" s="26">
        <f>_xlfn.RANK.AVG(D4, $D$4:$D$42,0)</f>
        <v>22.5</v>
      </c>
      <c r="H4" s="27">
        <v>385</v>
      </c>
      <c r="I4" s="27">
        <f>_xlfn.RANK.AVG(H4, $H$4:$H$42,0)</f>
        <v>7</v>
      </c>
    </row>
    <row r="5" spans="1:11" ht="32.1" customHeight="1">
      <c r="A5" s="8" t="s">
        <v>21</v>
      </c>
      <c r="B5" s="25">
        <v>30</v>
      </c>
      <c r="C5" s="26">
        <v>56.000000000000007</v>
      </c>
      <c r="D5" s="24">
        <v>52</v>
      </c>
      <c r="E5" s="26">
        <f t="shared" ref="E5:E42" si="0">_xlfn.RANK.AVG(B5, $B$4:$B$42,0)</f>
        <v>19</v>
      </c>
      <c r="F5" s="26">
        <f t="shared" ref="F5:F42" si="1">_xlfn.RANK.AVG(C5, $C$4:$C$42,0)</f>
        <v>17.5</v>
      </c>
      <c r="G5" s="26">
        <f t="shared" ref="G5:G42" si="2">_xlfn.RANK.AVG(D5, $D$4:$D$42,0)</f>
        <v>15</v>
      </c>
      <c r="H5" s="27">
        <v>218</v>
      </c>
      <c r="I5" s="27">
        <f t="shared" ref="I5:I42" si="3">_xlfn.RANK.AVG(H5, $H$4:$H$42,0)</f>
        <v>15</v>
      </c>
    </row>
    <row r="6" spans="1:11" ht="20.100000000000001" customHeight="1">
      <c r="A6" s="8" t="s">
        <v>22</v>
      </c>
      <c r="B6" s="25">
        <v>27</v>
      </c>
      <c r="C6" s="26">
        <v>56.000000000000007</v>
      </c>
      <c r="D6" s="24">
        <v>43</v>
      </c>
      <c r="E6" s="26">
        <f t="shared" si="0"/>
        <v>21</v>
      </c>
      <c r="F6" s="26">
        <f t="shared" si="1"/>
        <v>17.5</v>
      </c>
      <c r="G6" s="26">
        <f t="shared" si="2"/>
        <v>19</v>
      </c>
      <c r="H6" s="27">
        <v>823</v>
      </c>
      <c r="I6" s="27">
        <f t="shared" si="3"/>
        <v>2</v>
      </c>
    </row>
    <row r="7" spans="1:11" ht="32.1" customHeight="1">
      <c r="A7" s="8" t="s">
        <v>23</v>
      </c>
      <c r="B7" s="25">
        <v>46</v>
      </c>
      <c r="C7" s="26">
        <v>70</v>
      </c>
      <c r="D7" s="24">
        <v>61</v>
      </c>
      <c r="E7" s="26">
        <f t="shared" si="0"/>
        <v>14</v>
      </c>
      <c r="F7" s="26">
        <f t="shared" si="1"/>
        <v>10</v>
      </c>
      <c r="G7" s="26">
        <f t="shared" si="2"/>
        <v>9.5</v>
      </c>
      <c r="H7" s="27">
        <v>263</v>
      </c>
      <c r="I7" s="27">
        <f t="shared" si="3"/>
        <v>12</v>
      </c>
    </row>
    <row r="8" spans="1:11" ht="32.1" customHeight="1">
      <c r="A8" s="8" t="s">
        <v>24</v>
      </c>
      <c r="B8" s="25">
        <v>34</v>
      </c>
      <c r="C8" s="26">
        <v>53</v>
      </c>
      <c r="D8" s="24">
        <v>28.999999999999996</v>
      </c>
      <c r="E8" s="26">
        <f t="shared" si="0"/>
        <v>16</v>
      </c>
      <c r="F8" s="26">
        <f t="shared" si="1"/>
        <v>20</v>
      </c>
      <c r="G8" s="26">
        <f t="shared" si="2"/>
        <v>27.5</v>
      </c>
      <c r="H8" s="27">
        <v>33</v>
      </c>
      <c r="I8" s="27">
        <f t="shared" si="3"/>
        <v>26</v>
      </c>
    </row>
    <row r="9" spans="1:11" ht="32.1" customHeight="1">
      <c r="A9" s="8" t="s">
        <v>25</v>
      </c>
      <c r="B9" s="25">
        <v>0</v>
      </c>
      <c r="C9" s="26">
        <v>0</v>
      </c>
      <c r="D9" s="24">
        <v>0</v>
      </c>
      <c r="E9" s="26">
        <f t="shared" si="0"/>
        <v>35.5</v>
      </c>
      <c r="F9" s="26">
        <f t="shared" si="1"/>
        <v>35.5</v>
      </c>
      <c r="G9" s="26">
        <f t="shared" si="2"/>
        <v>33</v>
      </c>
      <c r="H9" s="27">
        <v>0</v>
      </c>
      <c r="I9" s="27">
        <f t="shared" si="3"/>
        <v>35.5</v>
      </c>
    </row>
    <row r="10" spans="1:11" ht="32.1" customHeight="1">
      <c r="A10" s="8" t="s">
        <v>26</v>
      </c>
      <c r="B10" s="25">
        <v>0</v>
      </c>
      <c r="C10" s="26">
        <v>0</v>
      </c>
      <c r="D10" s="24">
        <v>0</v>
      </c>
      <c r="E10" s="26">
        <f t="shared" si="0"/>
        <v>35.5</v>
      </c>
      <c r="F10" s="26">
        <f t="shared" si="1"/>
        <v>35.5</v>
      </c>
      <c r="G10" s="26">
        <f t="shared" si="2"/>
        <v>33</v>
      </c>
      <c r="H10" s="27">
        <v>0</v>
      </c>
      <c r="I10" s="27">
        <f t="shared" si="3"/>
        <v>35.5</v>
      </c>
    </row>
    <row r="11" spans="1:11" ht="32.1" customHeight="1">
      <c r="A11" s="8" t="s">
        <v>27</v>
      </c>
      <c r="B11" s="25">
        <v>25</v>
      </c>
      <c r="C11" s="26">
        <v>35</v>
      </c>
      <c r="D11" s="24">
        <v>30</v>
      </c>
      <c r="E11" s="26">
        <f t="shared" si="0"/>
        <v>22</v>
      </c>
      <c r="F11" s="26">
        <f t="shared" si="1"/>
        <v>26.5</v>
      </c>
      <c r="G11" s="26">
        <f t="shared" si="2"/>
        <v>26</v>
      </c>
      <c r="H11" s="27">
        <v>61</v>
      </c>
      <c r="I11" s="27">
        <f t="shared" si="3"/>
        <v>23</v>
      </c>
    </row>
    <row r="12" spans="1:11" ht="32.1" customHeight="1">
      <c r="A12" s="8" t="s">
        <v>28</v>
      </c>
      <c r="B12" s="25">
        <v>15</v>
      </c>
      <c r="C12" s="26">
        <v>74</v>
      </c>
      <c r="D12" s="24" t="s">
        <v>29</v>
      </c>
      <c r="E12" s="26">
        <f t="shared" si="0"/>
        <v>29</v>
      </c>
      <c r="F12" s="26">
        <f t="shared" si="1"/>
        <v>6</v>
      </c>
      <c r="G12" s="26">
        <f t="shared" si="2"/>
        <v>33</v>
      </c>
      <c r="H12" s="27">
        <v>19</v>
      </c>
      <c r="I12" s="27">
        <f t="shared" si="3"/>
        <v>28.5</v>
      </c>
    </row>
    <row r="13" spans="1:11" ht="32.1" customHeight="1">
      <c r="A13" s="8" t="s">
        <v>30</v>
      </c>
      <c r="B13" s="25">
        <v>53</v>
      </c>
      <c r="C13" s="26">
        <v>50</v>
      </c>
      <c r="D13" s="24">
        <v>65</v>
      </c>
      <c r="E13" s="26">
        <f t="shared" si="0"/>
        <v>7</v>
      </c>
      <c r="F13" s="26">
        <f t="shared" si="1"/>
        <v>23</v>
      </c>
      <c r="G13" s="26">
        <f t="shared" si="2"/>
        <v>6.5</v>
      </c>
      <c r="H13" s="27">
        <v>19</v>
      </c>
      <c r="I13" s="27">
        <f t="shared" si="3"/>
        <v>28.5</v>
      </c>
    </row>
    <row r="14" spans="1:11" ht="32.1" customHeight="1">
      <c r="A14" s="8" t="s">
        <v>31</v>
      </c>
      <c r="B14" s="25">
        <v>47</v>
      </c>
      <c r="C14" s="26">
        <v>54</v>
      </c>
      <c r="D14" s="24">
        <v>46</v>
      </c>
      <c r="E14" s="26">
        <f t="shared" si="0"/>
        <v>12.5</v>
      </c>
      <c r="F14" s="26">
        <f t="shared" si="1"/>
        <v>19</v>
      </c>
      <c r="G14" s="26">
        <f t="shared" si="2"/>
        <v>18</v>
      </c>
      <c r="H14" s="27">
        <v>187</v>
      </c>
      <c r="I14" s="27">
        <f t="shared" si="3"/>
        <v>17</v>
      </c>
    </row>
    <row r="15" spans="1:11" ht="32.1" customHeight="1">
      <c r="A15" s="8" t="s">
        <v>32</v>
      </c>
      <c r="B15" s="25">
        <v>21</v>
      </c>
      <c r="C15" s="26">
        <v>24</v>
      </c>
      <c r="D15" s="24">
        <v>34</v>
      </c>
      <c r="E15" s="26">
        <f t="shared" si="0"/>
        <v>25</v>
      </c>
      <c r="F15" s="26">
        <f t="shared" si="1"/>
        <v>29</v>
      </c>
      <c r="G15" s="26">
        <f t="shared" si="2"/>
        <v>24</v>
      </c>
      <c r="H15" s="27">
        <v>48</v>
      </c>
      <c r="I15" s="27">
        <f t="shared" si="3"/>
        <v>24</v>
      </c>
    </row>
    <row r="16" spans="1:11" ht="32.1" customHeight="1">
      <c r="A16" s="8" t="s">
        <v>33</v>
      </c>
      <c r="B16" s="25">
        <v>6</v>
      </c>
      <c r="C16" s="26">
        <v>11</v>
      </c>
      <c r="D16" s="24">
        <v>4</v>
      </c>
      <c r="E16" s="26">
        <f t="shared" si="0"/>
        <v>31</v>
      </c>
      <c r="F16" s="26">
        <f t="shared" si="1"/>
        <v>31</v>
      </c>
      <c r="G16" s="26">
        <f t="shared" si="2"/>
        <v>29</v>
      </c>
      <c r="H16" s="27">
        <v>9</v>
      </c>
      <c r="I16" s="27">
        <f t="shared" si="3"/>
        <v>30</v>
      </c>
    </row>
    <row r="17" spans="1:9" ht="20.100000000000001" customHeight="1">
      <c r="A17" s="8" t="s">
        <v>34</v>
      </c>
      <c r="B17" s="25">
        <v>32</v>
      </c>
      <c r="C17" s="26">
        <v>68</v>
      </c>
      <c r="D17" s="24">
        <v>56.000000000000007</v>
      </c>
      <c r="E17" s="26">
        <f t="shared" si="0"/>
        <v>17.5</v>
      </c>
      <c r="F17" s="26">
        <f t="shared" si="1"/>
        <v>11</v>
      </c>
      <c r="G17" s="26">
        <f t="shared" si="2"/>
        <v>13</v>
      </c>
      <c r="H17" s="27">
        <v>1813</v>
      </c>
      <c r="I17" s="27">
        <f t="shared" si="3"/>
        <v>1</v>
      </c>
    </row>
    <row r="18" spans="1:9" ht="32.1" customHeight="1">
      <c r="A18" s="8" t="s">
        <v>35</v>
      </c>
      <c r="B18" s="25">
        <v>32</v>
      </c>
      <c r="C18" s="26">
        <v>56.999999999999993</v>
      </c>
      <c r="D18" s="24">
        <v>61</v>
      </c>
      <c r="E18" s="26">
        <f t="shared" si="0"/>
        <v>17.5</v>
      </c>
      <c r="F18" s="26">
        <f t="shared" si="1"/>
        <v>15.5</v>
      </c>
      <c r="G18" s="26">
        <f t="shared" si="2"/>
        <v>9.5</v>
      </c>
      <c r="H18" s="27">
        <v>226</v>
      </c>
      <c r="I18" s="27">
        <f t="shared" si="3"/>
        <v>13</v>
      </c>
    </row>
    <row r="19" spans="1:9" ht="32.1" customHeight="1">
      <c r="A19" s="8" t="s">
        <v>36</v>
      </c>
      <c r="B19" s="25">
        <v>49</v>
      </c>
      <c r="C19" s="26">
        <v>59</v>
      </c>
      <c r="D19" s="24">
        <v>51</v>
      </c>
      <c r="E19" s="26">
        <f t="shared" si="0"/>
        <v>11</v>
      </c>
      <c r="F19" s="26">
        <f t="shared" si="1"/>
        <v>14</v>
      </c>
      <c r="G19" s="26">
        <f t="shared" si="2"/>
        <v>16</v>
      </c>
      <c r="H19" s="27">
        <v>293</v>
      </c>
      <c r="I19" s="27">
        <f t="shared" si="3"/>
        <v>11</v>
      </c>
    </row>
    <row r="20" spans="1:9" ht="32.1" customHeight="1">
      <c r="A20" s="8" t="s">
        <v>37</v>
      </c>
      <c r="B20" s="25">
        <v>18</v>
      </c>
      <c r="C20" s="26">
        <v>52</v>
      </c>
      <c r="D20" s="24">
        <v>36</v>
      </c>
      <c r="E20" s="26">
        <f t="shared" si="0"/>
        <v>27</v>
      </c>
      <c r="F20" s="26">
        <f t="shared" si="1"/>
        <v>21.5</v>
      </c>
      <c r="G20" s="26">
        <f t="shared" si="2"/>
        <v>22.5</v>
      </c>
      <c r="H20" s="27">
        <v>406</v>
      </c>
      <c r="I20" s="27">
        <f t="shared" si="3"/>
        <v>6</v>
      </c>
    </row>
    <row r="21" spans="1:9" ht="32.1" customHeight="1">
      <c r="A21" s="8" t="s">
        <v>38</v>
      </c>
      <c r="B21" s="25">
        <v>20</v>
      </c>
      <c r="C21" s="26">
        <v>35</v>
      </c>
      <c r="D21" s="24">
        <v>28.999999999999996</v>
      </c>
      <c r="E21" s="26">
        <f t="shared" si="0"/>
        <v>26</v>
      </c>
      <c r="F21" s="26">
        <f t="shared" si="1"/>
        <v>26.5</v>
      </c>
      <c r="G21" s="26">
        <f t="shared" si="2"/>
        <v>27.5</v>
      </c>
      <c r="H21" s="27">
        <v>563</v>
      </c>
      <c r="I21" s="27">
        <f t="shared" si="3"/>
        <v>4</v>
      </c>
    </row>
    <row r="22" spans="1:9" ht="32.1" customHeight="1">
      <c r="A22" s="8" t="s">
        <v>39</v>
      </c>
      <c r="B22" s="25">
        <v>0</v>
      </c>
      <c r="C22" s="26">
        <v>0</v>
      </c>
      <c r="D22" s="24" t="s">
        <v>29</v>
      </c>
      <c r="E22" s="26">
        <f t="shared" si="0"/>
        <v>35.5</v>
      </c>
      <c r="F22" s="26">
        <f t="shared" si="1"/>
        <v>35.5</v>
      </c>
      <c r="G22" s="26">
        <f t="shared" si="2"/>
        <v>33</v>
      </c>
      <c r="H22" s="27">
        <v>0</v>
      </c>
      <c r="I22" s="27">
        <f t="shared" si="3"/>
        <v>35.5</v>
      </c>
    </row>
    <row r="23" spans="1:9" ht="20.100000000000001" customHeight="1">
      <c r="A23" s="8" t="s">
        <v>40</v>
      </c>
      <c r="B23" s="25">
        <v>23</v>
      </c>
      <c r="C23" s="26">
        <v>76</v>
      </c>
      <c r="D23" s="24">
        <v>53</v>
      </c>
      <c r="E23" s="26">
        <f t="shared" si="0"/>
        <v>23</v>
      </c>
      <c r="F23" s="26">
        <f t="shared" si="1"/>
        <v>4.5</v>
      </c>
      <c r="G23" s="26">
        <f t="shared" si="2"/>
        <v>14</v>
      </c>
      <c r="H23" s="27">
        <v>106</v>
      </c>
      <c r="I23" s="27">
        <f t="shared" si="3"/>
        <v>20</v>
      </c>
    </row>
    <row r="24" spans="1:9" ht="20.100000000000001" customHeight="1">
      <c r="A24" s="8" t="s">
        <v>41</v>
      </c>
      <c r="B24" s="25">
        <v>29</v>
      </c>
      <c r="C24" s="26">
        <v>52</v>
      </c>
      <c r="D24" s="24">
        <v>39</v>
      </c>
      <c r="E24" s="26">
        <f t="shared" si="0"/>
        <v>20</v>
      </c>
      <c r="F24" s="26">
        <f t="shared" si="1"/>
        <v>21.5</v>
      </c>
      <c r="G24" s="26">
        <f t="shared" si="2"/>
        <v>21</v>
      </c>
      <c r="H24" s="27">
        <v>198</v>
      </c>
      <c r="I24" s="27">
        <f t="shared" si="3"/>
        <v>16</v>
      </c>
    </row>
    <row r="25" spans="1:9" ht="20.100000000000001" customHeight="1">
      <c r="A25" s="8" t="s">
        <v>42</v>
      </c>
      <c r="B25" s="25">
        <v>11</v>
      </c>
      <c r="C25" s="26">
        <v>32</v>
      </c>
      <c r="D25" s="24">
        <v>33</v>
      </c>
      <c r="E25" s="26">
        <f t="shared" si="0"/>
        <v>30</v>
      </c>
      <c r="F25" s="26">
        <f t="shared" si="1"/>
        <v>28</v>
      </c>
      <c r="G25" s="26">
        <f t="shared" si="2"/>
        <v>25</v>
      </c>
      <c r="H25" s="27">
        <v>97</v>
      </c>
      <c r="I25" s="27">
        <f t="shared" si="3"/>
        <v>21</v>
      </c>
    </row>
    <row r="26" spans="1:9" ht="20.100000000000001" customHeight="1">
      <c r="A26" s="8" t="s">
        <v>43</v>
      </c>
      <c r="B26" s="25">
        <v>61</v>
      </c>
      <c r="C26" s="26">
        <v>78</v>
      </c>
      <c r="D26" s="24">
        <v>65</v>
      </c>
      <c r="E26" s="26">
        <f>_xlfn.RANK.AVG(B26, $B$4:$B$42,0)</f>
        <v>4</v>
      </c>
      <c r="F26" s="26">
        <f t="shared" si="1"/>
        <v>3</v>
      </c>
      <c r="G26" s="26">
        <f t="shared" si="2"/>
        <v>6.5</v>
      </c>
      <c r="H26" s="27">
        <v>69</v>
      </c>
      <c r="I26" s="27">
        <f t="shared" si="3"/>
        <v>22</v>
      </c>
    </row>
    <row r="27" spans="1:9" ht="20.100000000000001" customHeight="1">
      <c r="A27" s="8" t="s">
        <v>44</v>
      </c>
      <c r="B27" s="25">
        <v>36</v>
      </c>
      <c r="C27" s="26">
        <v>43</v>
      </c>
      <c r="D27" s="24">
        <v>41</v>
      </c>
      <c r="E27" s="26">
        <f t="shared" si="0"/>
        <v>15</v>
      </c>
      <c r="F27" s="26">
        <f>_xlfn.RANK.AVG(C27, $C$4:$C$42,0)</f>
        <v>25</v>
      </c>
      <c r="G27" s="26">
        <f t="shared" si="2"/>
        <v>20</v>
      </c>
      <c r="H27" s="27">
        <v>225</v>
      </c>
      <c r="I27" s="27">
        <f t="shared" si="3"/>
        <v>14</v>
      </c>
    </row>
    <row r="28" spans="1:9" ht="20.100000000000001" customHeight="1">
      <c r="A28" s="8" t="s">
        <v>45</v>
      </c>
      <c r="B28" s="25">
        <v>67</v>
      </c>
      <c r="C28" s="26">
        <v>81</v>
      </c>
      <c r="D28" s="24">
        <v>75</v>
      </c>
      <c r="E28" s="26">
        <f t="shared" si="0"/>
        <v>2</v>
      </c>
      <c r="F28" s="26">
        <f t="shared" si="1"/>
        <v>1</v>
      </c>
      <c r="G28" s="26">
        <f t="shared" si="2"/>
        <v>1</v>
      </c>
      <c r="H28" s="27">
        <v>321</v>
      </c>
      <c r="I28" s="27">
        <f t="shared" si="3"/>
        <v>8</v>
      </c>
    </row>
    <row r="29" spans="1:9" ht="32.1" customHeight="1">
      <c r="A29" s="8" t="s">
        <v>46</v>
      </c>
      <c r="B29" s="25">
        <v>73</v>
      </c>
      <c r="C29" s="26">
        <v>80</v>
      </c>
      <c r="D29" s="24">
        <v>66</v>
      </c>
      <c r="E29" s="26">
        <f t="shared" si="0"/>
        <v>1</v>
      </c>
      <c r="F29" s="26">
        <f t="shared" si="1"/>
        <v>2</v>
      </c>
      <c r="G29" s="26">
        <f>_xlfn.RANK.AVG(D29, $D$4:$D$42,0)</f>
        <v>4</v>
      </c>
      <c r="H29" s="27">
        <v>122</v>
      </c>
      <c r="I29" s="27">
        <f t="shared" si="3"/>
        <v>18</v>
      </c>
    </row>
    <row r="30" spans="1:9" ht="32.1" customHeight="1">
      <c r="A30" s="8" t="s">
        <v>47</v>
      </c>
      <c r="B30" s="25">
        <v>52</v>
      </c>
      <c r="C30" s="26">
        <v>76</v>
      </c>
      <c r="D30" s="24">
        <v>57.999999999999993</v>
      </c>
      <c r="E30" s="26">
        <f t="shared" si="0"/>
        <v>8</v>
      </c>
      <c r="F30" s="26">
        <f t="shared" si="1"/>
        <v>4.5</v>
      </c>
      <c r="G30" s="26">
        <f t="shared" si="2"/>
        <v>11.5</v>
      </c>
      <c r="H30" s="27">
        <v>24</v>
      </c>
      <c r="I30" s="27">
        <f t="shared" si="3"/>
        <v>27</v>
      </c>
    </row>
    <row r="31" spans="1:9" ht="32.1" customHeight="1">
      <c r="A31" s="8" t="s">
        <v>48</v>
      </c>
      <c r="B31" s="25">
        <v>47</v>
      </c>
      <c r="C31" s="26">
        <v>56.999999999999993</v>
      </c>
      <c r="D31" s="24">
        <v>57.999999999999993</v>
      </c>
      <c r="E31" s="26">
        <f t="shared" si="0"/>
        <v>12.5</v>
      </c>
      <c r="F31" s="26">
        <f t="shared" si="1"/>
        <v>15.5</v>
      </c>
      <c r="G31" s="26">
        <f t="shared" si="2"/>
        <v>11.5</v>
      </c>
      <c r="H31" s="27">
        <v>110</v>
      </c>
      <c r="I31" s="27">
        <f t="shared" si="3"/>
        <v>19</v>
      </c>
    </row>
    <row r="32" spans="1:9" ht="32.1" customHeight="1">
      <c r="A32" s="8" t="s">
        <v>49</v>
      </c>
      <c r="B32" s="25">
        <v>62</v>
      </c>
      <c r="C32" s="26">
        <v>73</v>
      </c>
      <c r="D32" s="24">
        <v>68</v>
      </c>
      <c r="E32" s="26">
        <f t="shared" si="0"/>
        <v>3</v>
      </c>
      <c r="F32" s="26">
        <f t="shared" si="1"/>
        <v>7</v>
      </c>
      <c r="G32" s="26">
        <f t="shared" si="2"/>
        <v>2</v>
      </c>
      <c r="H32" s="27">
        <v>310</v>
      </c>
      <c r="I32" s="27">
        <f t="shared" si="3"/>
        <v>9</v>
      </c>
    </row>
    <row r="33" spans="1:9" ht="20.100000000000001" customHeight="1">
      <c r="A33" s="8" t="s">
        <v>50</v>
      </c>
      <c r="B33" s="25">
        <v>0</v>
      </c>
      <c r="C33" s="26">
        <v>0</v>
      </c>
      <c r="D33" s="24">
        <v>0</v>
      </c>
      <c r="E33" s="26">
        <f t="shared" si="0"/>
        <v>35.5</v>
      </c>
      <c r="F33" s="26">
        <f t="shared" si="1"/>
        <v>35.5</v>
      </c>
      <c r="G33" s="26">
        <f t="shared" si="2"/>
        <v>33</v>
      </c>
      <c r="H33" s="27">
        <v>0</v>
      </c>
      <c r="I33" s="27">
        <f t="shared" si="3"/>
        <v>35.5</v>
      </c>
    </row>
    <row r="34" spans="1:9" ht="20.100000000000001" customHeight="1">
      <c r="A34" s="8" t="s">
        <v>51</v>
      </c>
      <c r="B34" s="25">
        <v>0</v>
      </c>
      <c r="C34" s="26">
        <v>0</v>
      </c>
      <c r="D34" s="24">
        <v>0</v>
      </c>
      <c r="E34" s="26">
        <f t="shared" si="0"/>
        <v>35.5</v>
      </c>
      <c r="F34" s="26">
        <f t="shared" si="1"/>
        <v>35.5</v>
      </c>
      <c r="G34" s="26">
        <f t="shared" si="2"/>
        <v>33</v>
      </c>
      <c r="H34" s="27">
        <v>0</v>
      </c>
      <c r="I34" s="27">
        <f t="shared" si="3"/>
        <v>35.5</v>
      </c>
    </row>
    <row r="35" spans="1:9" ht="20.100000000000001" customHeight="1">
      <c r="A35" s="8" t="s">
        <v>52</v>
      </c>
      <c r="B35" s="25">
        <v>0</v>
      </c>
      <c r="C35" s="26">
        <v>0</v>
      </c>
      <c r="D35" s="24">
        <v>0</v>
      </c>
      <c r="E35" s="26">
        <f t="shared" si="0"/>
        <v>35.5</v>
      </c>
      <c r="F35" s="26">
        <f t="shared" si="1"/>
        <v>35.5</v>
      </c>
      <c r="G35" s="26">
        <f t="shared" si="2"/>
        <v>33</v>
      </c>
      <c r="H35" s="27">
        <v>0</v>
      </c>
      <c r="I35" s="27">
        <f t="shared" si="3"/>
        <v>35.5</v>
      </c>
    </row>
    <row r="36" spans="1:9" ht="32.1" customHeight="1">
      <c r="A36" s="8" t="s">
        <v>53</v>
      </c>
      <c r="B36" s="25">
        <v>0</v>
      </c>
      <c r="C36" s="26">
        <v>0</v>
      </c>
      <c r="D36" s="24">
        <v>0</v>
      </c>
      <c r="E36" s="26">
        <f t="shared" si="0"/>
        <v>35.5</v>
      </c>
      <c r="F36" s="26">
        <f t="shared" si="1"/>
        <v>35.5</v>
      </c>
      <c r="G36" s="26">
        <f t="shared" si="2"/>
        <v>33</v>
      </c>
      <c r="H36" s="27">
        <v>0</v>
      </c>
      <c r="I36" s="27">
        <f t="shared" si="3"/>
        <v>35.5</v>
      </c>
    </row>
    <row r="37" spans="1:9" ht="32.1" customHeight="1">
      <c r="A37" s="8" t="s">
        <v>54</v>
      </c>
      <c r="B37" s="25">
        <v>17</v>
      </c>
      <c r="C37" s="26">
        <v>17</v>
      </c>
      <c r="D37" s="24" t="s">
        <v>29</v>
      </c>
      <c r="E37" s="26">
        <f t="shared" si="0"/>
        <v>28</v>
      </c>
      <c r="F37" s="26">
        <f t="shared" si="1"/>
        <v>30</v>
      </c>
      <c r="G37" s="26">
        <f t="shared" si="2"/>
        <v>33</v>
      </c>
      <c r="H37" s="27">
        <v>3</v>
      </c>
      <c r="I37" s="27">
        <f t="shared" si="3"/>
        <v>31</v>
      </c>
    </row>
    <row r="38" spans="1:9" ht="32.1" customHeight="1">
      <c r="A38" s="8" t="s">
        <v>55</v>
      </c>
      <c r="B38" s="25">
        <v>57</v>
      </c>
      <c r="C38" s="26">
        <v>72</v>
      </c>
      <c r="D38" s="24">
        <v>62</v>
      </c>
      <c r="E38" s="26">
        <f t="shared" si="0"/>
        <v>5.5</v>
      </c>
      <c r="F38" s="26">
        <f t="shared" si="1"/>
        <v>8.5</v>
      </c>
      <c r="G38" s="26">
        <f t="shared" si="2"/>
        <v>8</v>
      </c>
      <c r="H38" s="27">
        <v>302</v>
      </c>
      <c r="I38" s="27">
        <f t="shared" si="3"/>
        <v>10</v>
      </c>
    </row>
    <row r="39" spans="1:9" ht="20.100000000000001" customHeight="1">
      <c r="A39" s="8" t="s">
        <v>56</v>
      </c>
      <c r="B39" s="25">
        <v>50</v>
      </c>
      <c r="C39" s="26">
        <v>63</v>
      </c>
      <c r="D39" s="24">
        <v>49</v>
      </c>
      <c r="E39" s="26">
        <f>_xlfn.RANK.AVG(B39, $B$4:$B$42,0)</f>
        <v>9.5</v>
      </c>
      <c r="F39" s="26">
        <f>_xlfn.RANK.AVG(C39, $C$4:$C$42,0)</f>
        <v>13</v>
      </c>
      <c r="G39" s="26">
        <f>_xlfn.RANK.AVG(D39, $D$4:$D$42,0)</f>
        <v>17</v>
      </c>
      <c r="H39" s="27">
        <v>511</v>
      </c>
      <c r="I39" s="27">
        <f t="shared" si="3"/>
        <v>5</v>
      </c>
    </row>
    <row r="40" spans="1:9" ht="32.1" customHeight="1">
      <c r="A40" s="8" t="s">
        <v>57</v>
      </c>
      <c r="B40" s="25">
        <v>50</v>
      </c>
      <c r="C40" s="26">
        <v>64</v>
      </c>
      <c r="D40" s="24">
        <v>66</v>
      </c>
      <c r="E40" s="26">
        <f t="shared" si="0"/>
        <v>9.5</v>
      </c>
      <c r="F40" s="26">
        <f t="shared" si="1"/>
        <v>12</v>
      </c>
      <c r="G40" s="26">
        <f t="shared" si="2"/>
        <v>4</v>
      </c>
      <c r="H40" s="27">
        <v>40</v>
      </c>
      <c r="I40" s="27">
        <f t="shared" si="3"/>
        <v>25</v>
      </c>
    </row>
    <row r="41" spans="1:9" ht="20.100000000000001" customHeight="1">
      <c r="A41" s="8" t="s">
        <v>58</v>
      </c>
      <c r="B41" s="25">
        <v>0</v>
      </c>
      <c r="C41" s="26">
        <v>0</v>
      </c>
      <c r="D41" s="24">
        <v>0</v>
      </c>
      <c r="E41" s="26">
        <f t="shared" si="0"/>
        <v>35.5</v>
      </c>
      <c r="F41" s="26">
        <f t="shared" si="1"/>
        <v>35.5</v>
      </c>
      <c r="G41" s="26">
        <f t="shared" si="2"/>
        <v>33</v>
      </c>
      <c r="H41" s="27">
        <v>0</v>
      </c>
      <c r="I41" s="27">
        <f t="shared" si="3"/>
        <v>35.5</v>
      </c>
    </row>
    <row r="42" spans="1:9" ht="20.100000000000001" customHeight="1">
      <c r="A42" s="8" t="s">
        <v>59</v>
      </c>
      <c r="B42" s="25">
        <v>57</v>
      </c>
      <c r="C42" s="26">
        <v>72</v>
      </c>
      <c r="D42" s="24">
        <v>66</v>
      </c>
      <c r="E42" s="26">
        <f t="shared" si="0"/>
        <v>5.5</v>
      </c>
      <c r="F42" s="26">
        <f t="shared" si="1"/>
        <v>8.5</v>
      </c>
      <c r="G42" s="26">
        <f t="shared" si="2"/>
        <v>4</v>
      </c>
      <c r="H42" s="27">
        <v>569</v>
      </c>
      <c r="I42" s="27">
        <f t="shared" si="3"/>
        <v>3</v>
      </c>
    </row>
  </sheetData>
  <sortState ref="A4:XFD42">
    <sortCondition ref="A4:A42"/>
  </sortState>
  <hyperlinks>
    <hyperlink ref="A33" r:id="rId1" xr:uid="{C0F1E0C7-8E38-4549-AFE4-B54A54501E24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3"/>
  <sheetViews>
    <sheetView showGridLines="0" workbookViewId="0">
      <pane xSplit="1" ySplit="2" topLeftCell="B3" activePane="bottomRight" state="frozen"/>
      <selection pane="bottomRight" activeCell="E43" sqref="E5:E43"/>
      <selection pane="bottomLeft"/>
      <selection pane="topRight"/>
    </sheetView>
  </sheetViews>
  <sheetFormatPr defaultColWidth="16.28515625" defaultRowHeight="19.899999999999999" customHeight="1"/>
  <cols>
    <col min="1" max="256" width="16.28515625" style="1" customWidth="1"/>
  </cols>
  <sheetData>
    <row r="1" spans="1:5" ht="27.6" customHeight="1">
      <c r="A1" s="36" t="s">
        <v>60</v>
      </c>
      <c r="B1" s="36"/>
      <c r="C1" s="36"/>
      <c r="D1" s="36"/>
      <c r="E1" s="36"/>
    </row>
    <row r="2" spans="1:5" ht="32.25" customHeight="1">
      <c r="A2" s="2" t="s">
        <v>0</v>
      </c>
      <c r="B2" s="2" t="s">
        <v>61</v>
      </c>
      <c r="C2" s="2" t="s">
        <v>62</v>
      </c>
      <c r="D2" s="3"/>
      <c r="E2" s="3"/>
    </row>
    <row r="3" spans="1:5" ht="20.25" customHeight="1">
      <c r="A3" s="4">
        <v>481</v>
      </c>
      <c r="B3" s="5" t="s">
        <v>63</v>
      </c>
      <c r="C3" s="6" t="s">
        <v>64</v>
      </c>
      <c r="D3" s="7"/>
      <c r="E3" s="7"/>
    </row>
    <row r="4" spans="1:5" ht="20.100000000000001" customHeight="1">
      <c r="A4" s="8" t="s">
        <v>11</v>
      </c>
      <c r="B4" s="9" t="s">
        <v>0</v>
      </c>
      <c r="C4" s="10" t="s">
        <v>61</v>
      </c>
      <c r="D4" s="10" t="s">
        <v>62</v>
      </c>
      <c r="E4" s="11"/>
    </row>
    <row r="5" spans="1:5" ht="20.100000000000001" customHeight="1">
      <c r="A5" s="8" t="s">
        <v>20</v>
      </c>
      <c r="B5" s="12">
        <v>18</v>
      </c>
      <c r="C5" s="10" t="s">
        <v>65</v>
      </c>
      <c r="D5" s="10" t="s">
        <v>66</v>
      </c>
      <c r="E5" s="11">
        <f>VALUE(LEFT(D5, 2))</f>
        <v>22</v>
      </c>
    </row>
    <row r="6" spans="1:5" ht="32.1" customHeight="1">
      <c r="A6" s="8" t="s">
        <v>21</v>
      </c>
      <c r="B6" s="12">
        <v>16</v>
      </c>
      <c r="C6" s="10" t="s">
        <v>67</v>
      </c>
      <c r="D6" s="10" t="s">
        <v>68</v>
      </c>
      <c r="E6" s="11">
        <f t="shared" ref="E6:E43" si="0">VALUE(LEFT(D6, 2))</f>
        <v>30</v>
      </c>
    </row>
    <row r="7" spans="1:5" ht="20.100000000000001" customHeight="1">
      <c r="A7" s="8" t="s">
        <v>22</v>
      </c>
      <c r="B7" s="12">
        <v>37</v>
      </c>
      <c r="C7" s="10" t="s">
        <v>69</v>
      </c>
      <c r="D7" s="10" t="s">
        <v>70</v>
      </c>
      <c r="E7" s="11">
        <f t="shared" si="0"/>
        <v>27</v>
      </c>
    </row>
    <row r="8" spans="1:5" ht="32.1" customHeight="1">
      <c r="A8" s="8" t="s">
        <v>23</v>
      </c>
      <c r="B8" s="12">
        <v>15</v>
      </c>
      <c r="C8" s="10" t="s">
        <v>71</v>
      </c>
      <c r="D8" s="10" t="s">
        <v>72</v>
      </c>
      <c r="E8" s="11">
        <f t="shared" si="0"/>
        <v>46</v>
      </c>
    </row>
    <row r="9" spans="1:5" ht="32.1" customHeight="1">
      <c r="A9" s="8" t="s">
        <v>24</v>
      </c>
      <c r="B9" s="12">
        <v>2</v>
      </c>
      <c r="C9" s="10" t="s">
        <v>73</v>
      </c>
      <c r="D9" s="10" t="s">
        <v>74</v>
      </c>
      <c r="E9" s="11">
        <f t="shared" si="0"/>
        <v>34</v>
      </c>
    </row>
    <row r="10" spans="1:5" ht="32.1" customHeight="1">
      <c r="A10" s="8" t="s">
        <v>25</v>
      </c>
      <c r="B10" s="12">
        <v>10</v>
      </c>
      <c r="C10" s="10" t="s">
        <v>75</v>
      </c>
      <c r="D10" s="10" t="s">
        <v>76</v>
      </c>
      <c r="E10" s="11">
        <f t="shared" si="0"/>
        <v>0</v>
      </c>
    </row>
    <row r="11" spans="1:5" ht="32.1" customHeight="1">
      <c r="A11" s="8" t="s">
        <v>26</v>
      </c>
      <c r="B11" s="12">
        <v>4</v>
      </c>
      <c r="C11" s="10" t="s">
        <v>77</v>
      </c>
      <c r="D11" s="10" t="s">
        <v>78</v>
      </c>
      <c r="E11" s="11">
        <f t="shared" si="0"/>
        <v>0</v>
      </c>
    </row>
    <row r="12" spans="1:5" ht="32.1" customHeight="1">
      <c r="A12" s="8" t="s">
        <v>27</v>
      </c>
      <c r="B12" s="12">
        <v>12</v>
      </c>
      <c r="C12" s="10" t="s">
        <v>79</v>
      </c>
      <c r="D12" s="10" t="s">
        <v>80</v>
      </c>
      <c r="E12" s="11">
        <f t="shared" si="0"/>
        <v>25</v>
      </c>
    </row>
    <row r="13" spans="1:5" ht="32.1" customHeight="1">
      <c r="A13" s="8" t="s">
        <v>28</v>
      </c>
      <c r="B13" s="12">
        <v>8</v>
      </c>
      <c r="C13" s="10" t="s">
        <v>81</v>
      </c>
      <c r="D13" s="10" t="s">
        <v>82</v>
      </c>
      <c r="E13" s="11">
        <f t="shared" si="0"/>
        <v>15</v>
      </c>
    </row>
    <row r="14" spans="1:5" ht="32.1" customHeight="1">
      <c r="A14" s="8" t="s">
        <v>30</v>
      </c>
      <c r="B14" s="12">
        <v>5</v>
      </c>
      <c r="C14" s="10" t="s">
        <v>83</v>
      </c>
      <c r="D14" s="10" t="s">
        <v>84</v>
      </c>
      <c r="E14" s="11">
        <f t="shared" si="0"/>
        <v>53</v>
      </c>
    </row>
    <row r="15" spans="1:5" ht="32.1" customHeight="1">
      <c r="A15" s="8" t="s">
        <v>31</v>
      </c>
      <c r="B15" s="12">
        <v>25</v>
      </c>
      <c r="C15" s="10" t="s">
        <v>85</v>
      </c>
      <c r="D15" s="10" t="s">
        <v>86</v>
      </c>
      <c r="E15" s="11">
        <f t="shared" si="0"/>
        <v>47</v>
      </c>
    </row>
    <row r="16" spans="1:5" ht="32.1" customHeight="1">
      <c r="A16" s="8" t="s">
        <v>32</v>
      </c>
      <c r="B16" s="12">
        <v>10</v>
      </c>
      <c r="C16" s="10" t="s">
        <v>87</v>
      </c>
      <c r="D16" s="10" t="s">
        <v>88</v>
      </c>
      <c r="E16" s="11">
        <f t="shared" si="0"/>
        <v>21</v>
      </c>
    </row>
    <row r="17" spans="1:5" ht="32.1" customHeight="1">
      <c r="A17" s="8" t="s">
        <v>33</v>
      </c>
      <c r="B17" s="12">
        <v>2</v>
      </c>
      <c r="C17" s="10" t="s">
        <v>89</v>
      </c>
      <c r="D17" s="10" t="s">
        <v>90</v>
      </c>
      <c r="E17" s="11">
        <v>6</v>
      </c>
    </row>
    <row r="18" spans="1:5" ht="20.100000000000001" customHeight="1">
      <c r="A18" s="8" t="s">
        <v>34</v>
      </c>
      <c r="B18" s="12">
        <v>34</v>
      </c>
      <c r="C18" s="10" t="s">
        <v>91</v>
      </c>
      <c r="D18" s="10" t="s">
        <v>92</v>
      </c>
      <c r="E18" s="11">
        <f t="shared" si="0"/>
        <v>32</v>
      </c>
    </row>
    <row r="19" spans="1:5" ht="32.1" customHeight="1">
      <c r="A19" s="8" t="s">
        <v>35</v>
      </c>
      <c r="B19" s="12">
        <v>12</v>
      </c>
      <c r="C19" s="10" t="s">
        <v>93</v>
      </c>
      <c r="D19" s="10" t="s">
        <v>94</v>
      </c>
      <c r="E19" s="11">
        <f t="shared" si="0"/>
        <v>32</v>
      </c>
    </row>
    <row r="20" spans="1:5" ht="32.1" customHeight="1">
      <c r="A20" s="8" t="s">
        <v>36</v>
      </c>
      <c r="B20" s="12">
        <v>10</v>
      </c>
      <c r="C20" s="10" t="s">
        <v>95</v>
      </c>
      <c r="D20" s="10" t="s">
        <v>96</v>
      </c>
      <c r="E20" s="11">
        <f t="shared" si="0"/>
        <v>49</v>
      </c>
    </row>
    <row r="21" spans="1:5" ht="32.1" customHeight="1">
      <c r="A21" s="8" t="s">
        <v>37</v>
      </c>
      <c r="B21" s="12">
        <v>21</v>
      </c>
      <c r="C21" s="10" t="s">
        <v>97</v>
      </c>
      <c r="D21" s="10" t="s">
        <v>98</v>
      </c>
      <c r="E21" s="11">
        <f t="shared" si="0"/>
        <v>18</v>
      </c>
    </row>
    <row r="22" spans="1:5" ht="32.1" customHeight="1">
      <c r="A22" s="8" t="s">
        <v>38</v>
      </c>
      <c r="B22" s="12">
        <v>31</v>
      </c>
      <c r="C22" s="10" t="s">
        <v>99</v>
      </c>
      <c r="D22" s="10" t="s">
        <v>100</v>
      </c>
      <c r="E22" s="11">
        <f t="shared" si="0"/>
        <v>20</v>
      </c>
    </row>
    <row r="23" spans="1:5" ht="32.1" customHeight="1">
      <c r="A23" s="8" t="s">
        <v>39</v>
      </c>
      <c r="B23" s="12">
        <v>1</v>
      </c>
      <c r="C23" s="10" t="s">
        <v>101</v>
      </c>
      <c r="D23" s="10" t="s">
        <v>102</v>
      </c>
      <c r="E23" s="11">
        <f t="shared" si="0"/>
        <v>0</v>
      </c>
    </row>
    <row r="24" spans="1:5" ht="20.100000000000001" customHeight="1">
      <c r="A24" s="8" t="s">
        <v>40</v>
      </c>
      <c r="B24" s="12">
        <v>7</v>
      </c>
      <c r="C24" s="10" t="s">
        <v>103</v>
      </c>
      <c r="D24" s="10" t="s">
        <v>104</v>
      </c>
      <c r="E24" s="11">
        <f t="shared" si="0"/>
        <v>23</v>
      </c>
    </row>
    <row r="25" spans="1:5" ht="20.100000000000001" customHeight="1">
      <c r="A25" s="8" t="s">
        <v>41</v>
      </c>
      <c r="B25" s="12">
        <v>10</v>
      </c>
      <c r="C25" s="10" t="s">
        <v>105</v>
      </c>
      <c r="D25" s="10" t="s">
        <v>106</v>
      </c>
      <c r="E25" s="11">
        <f t="shared" si="0"/>
        <v>29</v>
      </c>
    </row>
    <row r="26" spans="1:5" ht="20.100000000000001" customHeight="1">
      <c r="A26" s="8" t="s">
        <v>42</v>
      </c>
      <c r="B26" s="12">
        <v>16</v>
      </c>
      <c r="C26" s="10" t="s">
        <v>107</v>
      </c>
      <c r="D26" s="10" t="s">
        <v>108</v>
      </c>
      <c r="E26" s="11">
        <f>VALUE(LEFT(D26, 2))</f>
        <v>11</v>
      </c>
    </row>
    <row r="27" spans="1:5" ht="20.100000000000001" customHeight="1">
      <c r="A27" s="8" t="s">
        <v>43</v>
      </c>
      <c r="B27" s="12">
        <v>9</v>
      </c>
      <c r="C27" s="10" t="s">
        <v>109</v>
      </c>
      <c r="D27" s="10" t="s">
        <v>110</v>
      </c>
      <c r="E27" s="11">
        <f t="shared" si="0"/>
        <v>61</v>
      </c>
    </row>
    <row r="28" spans="1:5" ht="20.100000000000001" customHeight="1">
      <c r="A28" s="8" t="s">
        <v>44</v>
      </c>
      <c r="B28" s="12">
        <v>26</v>
      </c>
      <c r="C28" s="10" t="s">
        <v>111</v>
      </c>
      <c r="D28" s="10" t="s">
        <v>112</v>
      </c>
      <c r="E28" s="11">
        <f t="shared" si="0"/>
        <v>36</v>
      </c>
    </row>
    <row r="29" spans="1:5" ht="20.100000000000001" customHeight="1">
      <c r="A29" s="8" t="s">
        <v>45</v>
      </c>
      <c r="B29" s="12">
        <v>14</v>
      </c>
      <c r="C29" s="10" t="s">
        <v>113</v>
      </c>
      <c r="D29" s="10" t="s">
        <v>114</v>
      </c>
      <c r="E29" s="11">
        <f t="shared" si="0"/>
        <v>67</v>
      </c>
    </row>
    <row r="30" spans="1:5" ht="32.1" customHeight="1">
      <c r="A30" s="8" t="s">
        <v>46</v>
      </c>
      <c r="B30" s="12">
        <v>4</v>
      </c>
      <c r="C30" s="10" t="s">
        <v>115</v>
      </c>
      <c r="D30" s="10" t="s">
        <v>116</v>
      </c>
      <c r="E30" s="11">
        <f t="shared" si="0"/>
        <v>73</v>
      </c>
    </row>
    <row r="31" spans="1:5" ht="32.1" customHeight="1">
      <c r="A31" s="8" t="s">
        <v>47</v>
      </c>
      <c r="B31" s="12">
        <v>4</v>
      </c>
      <c r="C31" s="10" t="s">
        <v>117</v>
      </c>
      <c r="D31" s="10" t="s">
        <v>118</v>
      </c>
      <c r="E31" s="11">
        <f t="shared" si="0"/>
        <v>52</v>
      </c>
    </row>
    <row r="32" spans="1:5" ht="32.1" customHeight="1">
      <c r="A32" s="8" t="s">
        <v>48</v>
      </c>
      <c r="B32" s="12">
        <v>5</v>
      </c>
      <c r="C32" s="10" t="s">
        <v>119</v>
      </c>
      <c r="D32" s="10" t="s">
        <v>120</v>
      </c>
      <c r="E32" s="11">
        <f t="shared" si="0"/>
        <v>47</v>
      </c>
    </row>
    <row r="33" spans="1:5" ht="32.1" customHeight="1">
      <c r="A33" s="8" t="s">
        <v>49</v>
      </c>
      <c r="B33" s="12">
        <v>12</v>
      </c>
      <c r="C33" s="10" t="s">
        <v>121</v>
      </c>
      <c r="D33" s="10" t="s">
        <v>122</v>
      </c>
      <c r="E33" s="11">
        <f t="shared" si="0"/>
        <v>62</v>
      </c>
    </row>
    <row r="34" spans="1:5" ht="20.100000000000001" customHeight="1">
      <c r="A34" s="8" t="s">
        <v>50</v>
      </c>
      <c r="B34" s="12">
        <v>1</v>
      </c>
      <c r="C34" s="10" t="s">
        <v>123</v>
      </c>
      <c r="D34" s="10" t="s">
        <v>124</v>
      </c>
      <c r="E34" s="11">
        <f t="shared" si="0"/>
        <v>0</v>
      </c>
    </row>
    <row r="35" spans="1:5" ht="20.100000000000001" customHeight="1">
      <c r="A35" s="8" t="s">
        <v>51</v>
      </c>
      <c r="B35" s="12">
        <v>3</v>
      </c>
      <c r="C35" s="10" t="s">
        <v>125</v>
      </c>
      <c r="D35" s="10" t="s">
        <v>126</v>
      </c>
      <c r="E35" s="11">
        <f t="shared" si="0"/>
        <v>0</v>
      </c>
    </row>
    <row r="36" spans="1:5" ht="20.100000000000001" customHeight="1">
      <c r="A36" s="8" t="s">
        <v>52</v>
      </c>
      <c r="B36" s="12">
        <v>1</v>
      </c>
      <c r="C36" s="10" t="s">
        <v>127</v>
      </c>
      <c r="D36" s="10" t="s">
        <v>78</v>
      </c>
      <c r="E36" s="11">
        <f>VALUE(LEFT(D36, 2))</f>
        <v>0</v>
      </c>
    </row>
    <row r="37" spans="1:5" ht="32.1" customHeight="1">
      <c r="A37" s="8" t="s">
        <v>53</v>
      </c>
      <c r="B37" s="12">
        <v>3</v>
      </c>
      <c r="C37" s="10" t="s">
        <v>128</v>
      </c>
      <c r="D37" s="10" t="s">
        <v>129</v>
      </c>
      <c r="E37" s="11">
        <f t="shared" si="0"/>
        <v>0</v>
      </c>
    </row>
    <row r="38" spans="1:5" ht="32.1" customHeight="1">
      <c r="A38" s="8" t="s">
        <v>54</v>
      </c>
      <c r="B38" s="12">
        <v>6</v>
      </c>
      <c r="C38" s="10" t="s">
        <v>130</v>
      </c>
      <c r="D38" s="10" t="s">
        <v>131</v>
      </c>
      <c r="E38" s="11">
        <f t="shared" si="0"/>
        <v>17</v>
      </c>
    </row>
    <row r="39" spans="1:5" ht="32.1" customHeight="1">
      <c r="A39" s="8" t="s">
        <v>55</v>
      </c>
      <c r="B39" s="12">
        <v>13</v>
      </c>
      <c r="C39" s="10" t="s">
        <v>132</v>
      </c>
      <c r="D39" s="10" t="s">
        <v>133</v>
      </c>
      <c r="E39" s="11">
        <f t="shared" si="0"/>
        <v>57</v>
      </c>
    </row>
    <row r="40" spans="1:5" ht="20.100000000000001" customHeight="1">
      <c r="A40" s="8" t="s">
        <v>56</v>
      </c>
      <c r="B40" s="12">
        <v>23</v>
      </c>
      <c r="C40" s="10" t="s">
        <v>134</v>
      </c>
      <c r="D40" s="10" t="s">
        <v>135</v>
      </c>
      <c r="E40" s="11">
        <f t="shared" si="0"/>
        <v>50</v>
      </c>
    </row>
    <row r="41" spans="1:5" ht="32.1" customHeight="1">
      <c r="A41" s="8" t="s">
        <v>57</v>
      </c>
      <c r="B41" s="12">
        <v>4</v>
      </c>
      <c r="C41" s="10" t="s">
        <v>136</v>
      </c>
      <c r="D41" s="10" t="s">
        <v>137</v>
      </c>
      <c r="E41" s="11">
        <f t="shared" si="0"/>
        <v>50</v>
      </c>
    </row>
    <row r="42" spans="1:5" ht="20.100000000000001" customHeight="1">
      <c r="A42" s="8" t="s">
        <v>58</v>
      </c>
      <c r="B42" s="12">
        <v>8</v>
      </c>
      <c r="C42" s="10" t="s">
        <v>138</v>
      </c>
      <c r="D42" s="10" t="s">
        <v>139</v>
      </c>
      <c r="E42" s="11">
        <f t="shared" si="0"/>
        <v>0</v>
      </c>
    </row>
    <row r="43" spans="1:5" ht="20.100000000000001" customHeight="1">
      <c r="A43" s="8" t="s">
        <v>59</v>
      </c>
      <c r="B43" s="12">
        <v>39</v>
      </c>
      <c r="C43" s="10" t="s">
        <v>140</v>
      </c>
      <c r="D43" s="10" t="s">
        <v>141</v>
      </c>
      <c r="E43" s="11">
        <f t="shared" si="0"/>
        <v>57</v>
      </c>
    </row>
  </sheetData>
  <mergeCells count="1">
    <mergeCell ref="A1:E1"/>
  </mergeCells>
  <hyperlinks>
    <hyperlink ref="A34" r:id="rId1" xr:uid="{00000000-0004-0000-0000-000000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42"/>
  <sheetViews>
    <sheetView showGridLines="0" workbookViewId="0">
      <pane xSplit="1" ySplit="2" topLeftCell="F3" activePane="bottomRight" state="frozen"/>
      <selection pane="bottomRight" activeCell="O4" sqref="O4:O42"/>
      <selection pane="bottomLeft"/>
      <selection pane="topRight"/>
    </sheetView>
  </sheetViews>
  <sheetFormatPr defaultColWidth="16.28515625" defaultRowHeight="19.899999999999999" customHeight="1"/>
  <cols>
    <col min="1" max="1" width="24.85546875" style="13" customWidth="1"/>
    <col min="2" max="2" width="16.28515625" style="13" customWidth="1"/>
    <col min="3" max="3" width="16.28515625" style="23" customWidth="1"/>
    <col min="4" max="4" width="16.28515625" style="13" customWidth="1"/>
    <col min="5" max="5" width="16.28515625" style="23" customWidth="1"/>
    <col min="6" max="256" width="16.28515625" style="13" customWidth="1"/>
  </cols>
  <sheetData>
    <row r="1" spans="1:15" ht="27.6" customHeight="1">
      <c r="A1" s="36" t="s">
        <v>60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5" ht="32.25" customHeight="1">
      <c r="A2" s="2" t="s">
        <v>142</v>
      </c>
      <c r="B2" s="2" t="s">
        <v>143</v>
      </c>
      <c r="C2" s="20" t="s">
        <v>144</v>
      </c>
      <c r="D2" s="2" t="s">
        <v>145</v>
      </c>
      <c r="E2" s="20" t="s">
        <v>144</v>
      </c>
      <c r="F2" s="2" t="s">
        <v>146</v>
      </c>
      <c r="G2" s="2" t="s">
        <v>147</v>
      </c>
      <c r="H2" s="2" t="s">
        <v>146</v>
      </c>
      <c r="I2" s="2" t="s">
        <v>148</v>
      </c>
      <c r="J2" s="2" t="s">
        <v>146</v>
      </c>
      <c r="K2" s="2" t="s">
        <v>149</v>
      </c>
      <c r="L2" s="2" t="s">
        <v>146</v>
      </c>
      <c r="M2" s="2" t="s">
        <v>150</v>
      </c>
    </row>
    <row r="3" spans="1:15" ht="20.25" customHeight="1">
      <c r="A3" s="14" t="s">
        <v>151</v>
      </c>
      <c r="B3" s="5" t="s">
        <v>152</v>
      </c>
      <c r="C3" s="21">
        <v>0.55000000000000004</v>
      </c>
      <c r="D3" s="6" t="s">
        <v>153</v>
      </c>
      <c r="E3" s="21">
        <v>0.46</v>
      </c>
      <c r="F3" s="15">
        <v>10483</v>
      </c>
      <c r="G3" s="15">
        <v>18856</v>
      </c>
      <c r="H3" s="15">
        <v>21604</v>
      </c>
      <c r="I3" s="15">
        <v>51378</v>
      </c>
      <c r="J3" s="15">
        <v>3036</v>
      </c>
      <c r="K3" s="15">
        <v>8191</v>
      </c>
      <c r="L3" s="16">
        <v>94</v>
      </c>
      <c r="M3" s="16">
        <v>548</v>
      </c>
    </row>
    <row r="4" spans="1:15" ht="32.1" customHeight="1">
      <c r="A4" s="8" t="s">
        <v>20</v>
      </c>
      <c r="B4" s="17"/>
      <c r="C4" s="22">
        <v>0.49</v>
      </c>
      <c r="D4" s="11"/>
      <c r="E4" s="22">
        <v>0.36</v>
      </c>
      <c r="F4" s="19">
        <v>729</v>
      </c>
      <c r="G4" s="18">
        <v>1114</v>
      </c>
      <c r="H4" s="18">
        <v>1707</v>
      </c>
      <c r="I4" s="18">
        <v>3417</v>
      </c>
      <c r="J4" s="19">
        <v>262</v>
      </c>
      <c r="K4" s="19">
        <v>513</v>
      </c>
      <c r="L4" s="19">
        <v>8</v>
      </c>
      <c r="M4" s="19">
        <v>22</v>
      </c>
      <c r="O4" s="39">
        <f>G4-F4</f>
        <v>385</v>
      </c>
    </row>
    <row r="5" spans="1:15" ht="20.100000000000001" customHeight="1">
      <c r="A5" s="8" t="s">
        <v>21</v>
      </c>
      <c r="B5" s="17"/>
      <c r="C5" s="22">
        <v>0.56000000000000005</v>
      </c>
      <c r="D5" s="11"/>
      <c r="E5" s="22">
        <v>0.52</v>
      </c>
      <c r="F5" s="19">
        <v>215</v>
      </c>
      <c r="G5" s="19">
        <v>433</v>
      </c>
      <c r="H5" s="19">
        <v>565</v>
      </c>
      <c r="I5" s="18">
        <v>1395</v>
      </c>
      <c r="J5" s="19">
        <v>86</v>
      </c>
      <c r="K5" s="19">
        <v>233</v>
      </c>
      <c r="L5" s="19">
        <v>2</v>
      </c>
      <c r="M5" s="19">
        <v>16</v>
      </c>
      <c r="O5" s="39">
        <f t="shared" ref="O5:O42" si="0">G5-F5</f>
        <v>218</v>
      </c>
    </row>
    <row r="6" spans="1:15" ht="20.100000000000001" customHeight="1">
      <c r="A6" s="8" t="s">
        <v>22</v>
      </c>
      <c r="B6" s="17"/>
      <c r="C6" s="22">
        <v>0.56000000000000005</v>
      </c>
      <c r="D6" s="11"/>
      <c r="E6" s="22">
        <v>0.43</v>
      </c>
      <c r="F6" s="18">
        <v>1048</v>
      </c>
      <c r="G6" s="18">
        <v>1871</v>
      </c>
      <c r="H6" s="18">
        <v>2244</v>
      </c>
      <c r="I6" s="18">
        <v>5392</v>
      </c>
      <c r="J6" s="19">
        <v>236</v>
      </c>
      <c r="K6" s="19">
        <v>745</v>
      </c>
      <c r="L6" s="19">
        <v>3</v>
      </c>
      <c r="M6" s="19">
        <v>44</v>
      </c>
      <c r="O6" s="39">
        <f t="shared" si="0"/>
        <v>823</v>
      </c>
    </row>
    <row r="7" spans="1:15" ht="32.1" customHeight="1">
      <c r="A7" s="8" t="s">
        <v>23</v>
      </c>
      <c r="B7" s="17"/>
      <c r="C7" s="22">
        <v>0.7</v>
      </c>
      <c r="D7" s="11"/>
      <c r="E7" s="22">
        <v>0.61</v>
      </c>
      <c r="F7" s="19">
        <v>201</v>
      </c>
      <c r="G7" s="19">
        <v>464</v>
      </c>
      <c r="H7" s="19">
        <v>363</v>
      </c>
      <c r="I7" s="18">
        <v>1236</v>
      </c>
      <c r="J7" s="19">
        <v>63</v>
      </c>
      <c r="K7" s="19">
        <v>205</v>
      </c>
      <c r="L7" s="19">
        <v>0</v>
      </c>
      <c r="M7" s="19">
        <v>16</v>
      </c>
      <c r="O7" s="39">
        <f t="shared" si="0"/>
        <v>263</v>
      </c>
    </row>
    <row r="8" spans="1:15" ht="20.100000000000001" customHeight="1">
      <c r="A8" s="8" t="s">
        <v>24</v>
      </c>
      <c r="B8" s="17"/>
      <c r="C8" s="22">
        <v>0.53</v>
      </c>
      <c r="D8" s="11"/>
      <c r="E8" s="22">
        <v>0.28999999999999998</v>
      </c>
      <c r="F8" s="19">
        <v>95</v>
      </c>
      <c r="G8" s="19">
        <v>128</v>
      </c>
      <c r="H8" s="19">
        <v>134</v>
      </c>
      <c r="I8" s="19">
        <v>230</v>
      </c>
      <c r="J8" s="19">
        <v>35</v>
      </c>
      <c r="K8" s="19">
        <v>54</v>
      </c>
      <c r="L8" s="19">
        <v>0</v>
      </c>
      <c r="M8" s="19">
        <v>2</v>
      </c>
      <c r="O8" s="39">
        <f t="shared" si="0"/>
        <v>33</v>
      </c>
    </row>
    <row r="9" spans="1:15" ht="20.100000000000001" customHeight="1">
      <c r="A9" s="8" t="s">
        <v>25</v>
      </c>
      <c r="B9" s="17"/>
      <c r="C9" s="22">
        <v>0</v>
      </c>
      <c r="D9" s="11"/>
      <c r="E9" s="22">
        <v>0</v>
      </c>
      <c r="F9" s="19">
        <v>215</v>
      </c>
      <c r="G9" s="19">
        <v>215</v>
      </c>
      <c r="H9" s="19">
        <v>837</v>
      </c>
      <c r="I9" s="19">
        <v>837</v>
      </c>
      <c r="J9" s="19">
        <v>106</v>
      </c>
      <c r="K9" s="19">
        <v>106</v>
      </c>
      <c r="L9" s="19">
        <v>10</v>
      </c>
      <c r="M9" s="19">
        <v>10</v>
      </c>
      <c r="O9" s="39">
        <f t="shared" si="0"/>
        <v>0</v>
      </c>
    </row>
    <row r="10" spans="1:15" ht="20.100000000000001" customHeight="1">
      <c r="A10" s="8" t="s">
        <v>26</v>
      </c>
      <c r="B10" s="17"/>
      <c r="C10" s="22">
        <v>0</v>
      </c>
      <c r="D10" s="11"/>
      <c r="E10" s="22">
        <v>0</v>
      </c>
      <c r="F10" s="19">
        <v>34</v>
      </c>
      <c r="G10" s="19">
        <v>34</v>
      </c>
      <c r="H10" s="19">
        <v>90</v>
      </c>
      <c r="I10" s="19">
        <v>90</v>
      </c>
      <c r="J10" s="19">
        <v>31</v>
      </c>
      <c r="K10" s="19">
        <v>31</v>
      </c>
      <c r="L10" s="19">
        <v>4</v>
      </c>
      <c r="M10" s="19">
        <v>4</v>
      </c>
      <c r="O10" s="39">
        <f t="shared" si="0"/>
        <v>0</v>
      </c>
    </row>
    <row r="11" spans="1:15" ht="32.1" customHeight="1">
      <c r="A11" s="8" t="s">
        <v>27</v>
      </c>
      <c r="B11" s="17"/>
      <c r="C11" s="22">
        <v>0.35</v>
      </c>
      <c r="D11" s="11"/>
      <c r="E11" s="22">
        <v>0.3</v>
      </c>
      <c r="F11" s="19">
        <v>135</v>
      </c>
      <c r="G11" s="19">
        <v>196</v>
      </c>
      <c r="H11" s="19">
        <v>268</v>
      </c>
      <c r="I11" s="19">
        <v>436</v>
      </c>
      <c r="J11" s="19">
        <v>72</v>
      </c>
      <c r="K11" s="19">
        <v>119</v>
      </c>
      <c r="L11" s="19">
        <v>1</v>
      </c>
      <c r="M11" s="19">
        <v>13</v>
      </c>
      <c r="O11" s="39">
        <f t="shared" si="0"/>
        <v>61</v>
      </c>
    </row>
    <row r="12" spans="1:15" ht="20.100000000000001" customHeight="1">
      <c r="A12" s="8" t="s">
        <v>28</v>
      </c>
      <c r="B12" s="17"/>
      <c r="C12" s="22">
        <v>0.74</v>
      </c>
      <c r="D12" s="11"/>
      <c r="E12" s="22" t="s">
        <v>154</v>
      </c>
      <c r="F12" s="19">
        <v>14</v>
      </c>
      <c r="G12" s="19">
        <v>33</v>
      </c>
      <c r="H12" s="19">
        <v>16</v>
      </c>
      <c r="I12" s="19">
        <v>63</v>
      </c>
      <c r="J12" s="19">
        <v>14</v>
      </c>
      <c r="K12" s="19">
        <v>33</v>
      </c>
      <c r="L12" s="19">
        <v>0</v>
      </c>
      <c r="M12" s="19">
        <v>10</v>
      </c>
      <c r="O12" s="39">
        <f t="shared" si="0"/>
        <v>19</v>
      </c>
    </row>
    <row r="13" spans="1:15" ht="20.100000000000001" customHeight="1">
      <c r="A13" s="8" t="s">
        <v>30</v>
      </c>
      <c r="B13" s="17"/>
      <c r="C13" s="22">
        <v>0.5</v>
      </c>
      <c r="D13" s="11"/>
      <c r="E13" s="22">
        <v>0.65</v>
      </c>
      <c r="F13" s="19">
        <v>15</v>
      </c>
      <c r="G13" s="19">
        <v>34</v>
      </c>
      <c r="H13" s="19">
        <v>39</v>
      </c>
      <c r="I13" s="19">
        <v>81</v>
      </c>
      <c r="J13" s="19">
        <v>9</v>
      </c>
      <c r="K13" s="19">
        <v>17</v>
      </c>
      <c r="L13" s="19">
        <v>1</v>
      </c>
      <c r="M13" s="19">
        <v>5</v>
      </c>
      <c r="O13" s="39">
        <f t="shared" si="0"/>
        <v>19</v>
      </c>
    </row>
    <row r="14" spans="1:15" ht="32.1" customHeight="1">
      <c r="A14" s="8" t="s">
        <v>31</v>
      </c>
      <c r="B14" s="17"/>
      <c r="C14" s="22">
        <v>0.54</v>
      </c>
      <c r="D14" s="11"/>
      <c r="E14" s="22">
        <v>0.46</v>
      </c>
      <c r="F14" s="19">
        <v>195</v>
      </c>
      <c r="G14" s="19">
        <v>382</v>
      </c>
      <c r="H14" s="19">
        <v>396</v>
      </c>
      <c r="I14" s="19">
        <v>976</v>
      </c>
      <c r="J14" s="19">
        <v>66</v>
      </c>
      <c r="K14" s="19">
        <v>203</v>
      </c>
      <c r="L14" s="19">
        <v>1</v>
      </c>
      <c r="M14" s="19">
        <v>26</v>
      </c>
      <c r="O14" s="39">
        <f t="shared" si="0"/>
        <v>187</v>
      </c>
    </row>
    <row r="15" spans="1:15" ht="20.100000000000001" customHeight="1">
      <c r="A15" s="8" t="s">
        <v>32</v>
      </c>
      <c r="B15" s="17"/>
      <c r="C15" s="22">
        <v>0.24</v>
      </c>
      <c r="D15" s="11"/>
      <c r="E15" s="22">
        <v>0.34</v>
      </c>
      <c r="F15" s="19">
        <v>96</v>
      </c>
      <c r="G15" s="19">
        <v>144</v>
      </c>
      <c r="H15" s="19">
        <v>268</v>
      </c>
      <c r="I15" s="19">
        <v>392</v>
      </c>
      <c r="J15" s="19">
        <v>31</v>
      </c>
      <c r="K15" s="19">
        <v>70</v>
      </c>
      <c r="L15" s="19">
        <v>0</v>
      </c>
      <c r="M15" s="19">
        <v>10</v>
      </c>
      <c r="O15" s="39">
        <f t="shared" si="0"/>
        <v>48</v>
      </c>
    </row>
    <row r="16" spans="1:15" ht="32.1" customHeight="1">
      <c r="A16" s="8" t="s">
        <v>33</v>
      </c>
      <c r="B16" s="17"/>
      <c r="C16" s="22">
        <v>0.11</v>
      </c>
      <c r="D16" s="11"/>
      <c r="E16" s="22">
        <v>0.04</v>
      </c>
      <c r="F16" s="19">
        <v>93</v>
      </c>
      <c r="G16" s="19">
        <v>102</v>
      </c>
      <c r="H16" s="19">
        <v>233</v>
      </c>
      <c r="I16" s="19">
        <v>267</v>
      </c>
      <c r="J16" s="19">
        <v>17</v>
      </c>
      <c r="K16" s="19">
        <v>25</v>
      </c>
      <c r="L16" s="19">
        <v>0</v>
      </c>
      <c r="M16" s="19">
        <v>2</v>
      </c>
      <c r="O16" s="39">
        <f t="shared" si="0"/>
        <v>9</v>
      </c>
    </row>
    <row r="17" spans="1:15" ht="32.1" customHeight="1">
      <c r="A17" s="8" t="s">
        <v>34</v>
      </c>
      <c r="B17" s="17"/>
      <c r="C17" s="22">
        <v>0.68</v>
      </c>
      <c r="D17" s="11"/>
      <c r="E17" s="22">
        <v>0.56000000000000005</v>
      </c>
      <c r="F17" s="18">
        <v>1698</v>
      </c>
      <c r="G17" s="18">
        <v>3511</v>
      </c>
      <c r="H17" s="18">
        <v>3062</v>
      </c>
      <c r="I17" s="18">
        <v>9924</v>
      </c>
      <c r="J17" s="19">
        <v>444</v>
      </c>
      <c r="K17" s="18">
        <v>1468</v>
      </c>
      <c r="L17" s="19">
        <v>2</v>
      </c>
      <c r="M17" s="19">
        <v>41</v>
      </c>
      <c r="O17" s="39">
        <f t="shared" si="0"/>
        <v>1813</v>
      </c>
    </row>
    <row r="18" spans="1:15" ht="32.1" customHeight="1">
      <c r="A18" s="8" t="s">
        <v>35</v>
      </c>
      <c r="B18" s="17"/>
      <c r="C18" s="22">
        <v>0.56999999999999995</v>
      </c>
      <c r="D18" s="11"/>
      <c r="E18" s="22">
        <v>0.61</v>
      </c>
      <c r="F18" s="19">
        <v>229</v>
      </c>
      <c r="G18" s="19">
        <v>455</v>
      </c>
      <c r="H18" s="19">
        <v>551</v>
      </c>
      <c r="I18" s="18">
        <v>1357</v>
      </c>
      <c r="J18" s="19">
        <v>141</v>
      </c>
      <c r="K18" s="19">
        <v>290</v>
      </c>
      <c r="L18" s="19">
        <v>0</v>
      </c>
      <c r="M18" s="19">
        <v>14</v>
      </c>
      <c r="O18" s="39">
        <f t="shared" si="0"/>
        <v>226</v>
      </c>
    </row>
    <row r="19" spans="1:15" ht="32.1" customHeight="1">
      <c r="A19" s="8" t="s">
        <v>36</v>
      </c>
      <c r="B19" s="17"/>
      <c r="C19" s="22">
        <v>0.59</v>
      </c>
      <c r="D19" s="11"/>
      <c r="E19" s="22">
        <v>0.51</v>
      </c>
      <c r="F19" s="19">
        <v>308</v>
      </c>
      <c r="G19" s="19">
        <v>601</v>
      </c>
      <c r="H19" s="19">
        <v>526</v>
      </c>
      <c r="I19" s="18">
        <v>1449</v>
      </c>
      <c r="J19" s="19">
        <v>93</v>
      </c>
      <c r="K19" s="19">
        <v>280</v>
      </c>
      <c r="L19" s="19">
        <v>3</v>
      </c>
      <c r="M19" s="19">
        <v>13</v>
      </c>
      <c r="O19" s="39">
        <f t="shared" si="0"/>
        <v>293</v>
      </c>
    </row>
    <row r="20" spans="1:15" ht="32.1" customHeight="1">
      <c r="A20" s="8" t="s">
        <v>37</v>
      </c>
      <c r="B20" s="17"/>
      <c r="C20" s="22">
        <v>0.52</v>
      </c>
      <c r="D20" s="11"/>
      <c r="E20" s="22">
        <v>0.36</v>
      </c>
      <c r="F20" s="19">
        <v>819</v>
      </c>
      <c r="G20" s="18">
        <v>1225</v>
      </c>
      <c r="H20" s="18">
        <v>1652</v>
      </c>
      <c r="I20" s="18">
        <v>3687</v>
      </c>
      <c r="J20" s="19">
        <v>102</v>
      </c>
      <c r="K20" s="19">
        <v>376</v>
      </c>
      <c r="L20" s="19">
        <v>1</v>
      </c>
      <c r="M20" s="19">
        <v>25</v>
      </c>
      <c r="O20" s="39">
        <f t="shared" si="0"/>
        <v>406</v>
      </c>
    </row>
    <row r="21" spans="1:15" ht="32.1" customHeight="1">
      <c r="A21" s="8" t="s">
        <v>38</v>
      </c>
      <c r="B21" s="17"/>
      <c r="C21" s="22">
        <v>0.35</v>
      </c>
      <c r="D21" s="11"/>
      <c r="E21" s="22">
        <v>0.28999999999999998</v>
      </c>
      <c r="F21" s="18">
        <v>1233</v>
      </c>
      <c r="G21" s="18">
        <v>1796</v>
      </c>
      <c r="H21" s="18">
        <v>3129</v>
      </c>
      <c r="I21" s="18">
        <v>5352</v>
      </c>
      <c r="J21" s="19">
        <v>202</v>
      </c>
      <c r="K21" s="19">
        <v>582</v>
      </c>
      <c r="L21" s="19">
        <v>7</v>
      </c>
      <c r="M21" s="19">
        <v>42</v>
      </c>
      <c r="O21" s="39">
        <f t="shared" si="0"/>
        <v>563</v>
      </c>
    </row>
    <row r="22" spans="1:15" ht="32.1" customHeight="1">
      <c r="A22" s="8" t="s">
        <v>39</v>
      </c>
      <c r="B22" s="17"/>
      <c r="C22" s="22">
        <v>0</v>
      </c>
      <c r="D22" s="11"/>
      <c r="E22" s="22" t="s">
        <v>154</v>
      </c>
      <c r="F22" s="19">
        <v>3</v>
      </c>
      <c r="G22" s="19">
        <v>3</v>
      </c>
      <c r="H22" s="19">
        <v>3</v>
      </c>
      <c r="I22" s="19">
        <v>3</v>
      </c>
      <c r="J22" s="19">
        <v>3</v>
      </c>
      <c r="K22" s="19">
        <v>3</v>
      </c>
      <c r="L22" s="19">
        <v>1</v>
      </c>
      <c r="M22" s="19">
        <v>1</v>
      </c>
      <c r="O22" s="39">
        <f t="shared" si="0"/>
        <v>0</v>
      </c>
    </row>
    <row r="23" spans="1:15" ht="32.1" customHeight="1">
      <c r="A23" s="8" t="s">
        <v>40</v>
      </c>
      <c r="B23" s="17"/>
      <c r="C23" s="22">
        <v>0.76</v>
      </c>
      <c r="D23" s="11"/>
      <c r="E23" s="22">
        <v>0.53</v>
      </c>
      <c r="F23" s="19">
        <v>142</v>
      </c>
      <c r="G23" s="19">
        <v>248</v>
      </c>
      <c r="H23" s="19">
        <v>158</v>
      </c>
      <c r="I23" s="19">
        <v>647</v>
      </c>
      <c r="J23" s="19">
        <v>30</v>
      </c>
      <c r="K23" s="19">
        <v>100</v>
      </c>
      <c r="L23" s="19">
        <v>0</v>
      </c>
      <c r="M23" s="19">
        <v>8</v>
      </c>
      <c r="O23" s="39">
        <f t="shared" si="0"/>
        <v>106</v>
      </c>
    </row>
    <row r="24" spans="1:15" ht="32.1" customHeight="1">
      <c r="A24" s="8" t="s">
        <v>41</v>
      </c>
      <c r="B24" s="17"/>
      <c r="C24" s="22">
        <v>0.52</v>
      </c>
      <c r="D24" s="11"/>
      <c r="E24" s="22">
        <v>0.39</v>
      </c>
      <c r="F24" s="19">
        <v>260</v>
      </c>
      <c r="G24" s="19">
        <v>458</v>
      </c>
      <c r="H24" s="19">
        <v>496</v>
      </c>
      <c r="I24" s="18">
        <v>1199</v>
      </c>
      <c r="J24" s="19">
        <v>75</v>
      </c>
      <c r="K24" s="19">
        <v>208</v>
      </c>
      <c r="L24" s="19">
        <v>1</v>
      </c>
      <c r="M24" s="19">
        <v>10</v>
      </c>
      <c r="O24" s="39">
        <f t="shared" si="0"/>
        <v>198</v>
      </c>
    </row>
    <row r="25" spans="1:15" ht="20.100000000000001" customHeight="1">
      <c r="A25" s="8" t="s">
        <v>42</v>
      </c>
      <c r="B25" s="17"/>
      <c r="C25" s="22">
        <v>0.32</v>
      </c>
      <c r="D25" s="11"/>
      <c r="E25" s="22">
        <v>0.33</v>
      </c>
      <c r="F25" s="19">
        <v>224</v>
      </c>
      <c r="G25" s="19">
        <v>321</v>
      </c>
      <c r="H25" s="19">
        <v>497</v>
      </c>
      <c r="I25" s="19">
        <v>720</v>
      </c>
      <c r="J25" s="19">
        <v>82</v>
      </c>
      <c r="K25" s="19">
        <v>152</v>
      </c>
      <c r="L25" s="19">
        <v>11</v>
      </c>
      <c r="M25" s="19">
        <v>22</v>
      </c>
      <c r="O25" s="39">
        <f t="shared" si="0"/>
        <v>97</v>
      </c>
    </row>
    <row r="26" spans="1:15" ht="20.100000000000001" customHeight="1">
      <c r="A26" s="8" t="s">
        <v>43</v>
      </c>
      <c r="B26" s="17"/>
      <c r="C26" s="22">
        <v>0.78</v>
      </c>
      <c r="D26" s="11"/>
      <c r="E26" s="22">
        <v>0.65</v>
      </c>
      <c r="F26" s="19">
        <v>60</v>
      </c>
      <c r="G26" s="19">
        <v>129</v>
      </c>
      <c r="H26" s="19">
        <v>69</v>
      </c>
      <c r="I26" s="19">
        <v>325</v>
      </c>
      <c r="J26" s="19">
        <v>15</v>
      </c>
      <c r="K26" s="19">
        <v>55</v>
      </c>
      <c r="L26" s="19">
        <v>2</v>
      </c>
      <c r="M26" s="19">
        <v>9</v>
      </c>
      <c r="O26" s="39">
        <f t="shared" si="0"/>
        <v>69</v>
      </c>
    </row>
    <row r="27" spans="1:15" ht="32.1" customHeight="1">
      <c r="A27" s="8" t="s">
        <v>44</v>
      </c>
      <c r="B27" s="17"/>
      <c r="C27" s="22">
        <v>0.43</v>
      </c>
      <c r="D27" s="11"/>
      <c r="E27" s="22">
        <v>0.41</v>
      </c>
      <c r="F27" s="19">
        <v>406</v>
      </c>
      <c r="G27" s="19">
        <v>631</v>
      </c>
      <c r="H27" s="19">
        <v>834</v>
      </c>
      <c r="I27" s="18">
        <v>1608</v>
      </c>
      <c r="J27" s="19">
        <v>111</v>
      </c>
      <c r="K27" s="19">
        <v>237</v>
      </c>
      <c r="L27" s="19">
        <v>5</v>
      </c>
      <c r="M27" s="19">
        <v>30</v>
      </c>
      <c r="O27" s="39">
        <f t="shared" si="0"/>
        <v>225</v>
      </c>
    </row>
    <row r="28" spans="1:15" ht="20.100000000000001" customHeight="1">
      <c r="A28" s="8" t="s">
        <v>45</v>
      </c>
      <c r="B28" s="17"/>
      <c r="C28" s="22">
        <v>0.81</v>
      </c>
      <c r="D28" s="11"/>
      <c r="E28" s="22">
        <v>0.75</v>
      </c>
      <c r="F28" s="19">
        <v>144</v>
      </c>
      <c r="G28" s="19">
        <v>465</v>
      </c>
      <c r="H28" s="19">
        <v>211</v>
      </c>
      <c r="I28" s="18">
        <v>1095</v>
      </c>
      <c r="J28" s="19">
        <v>40</v>
      </c>
      <c r="K28" s="19">
        <v>200</v>
      </c>
      <c r="L28" s="19">
        <v>2</v>
      </c>
      <c r="M28" s="19">
        <v>18</v>
      </c>
      <c r="O28" s="39">
        <f t="shared" si="0"/>
        <v>321</v>
      </c>
    </row>
    <row r="29" spans="1:15" ht="20.100000000000001" customHeight="1">
      <c r="A29" s="8" t="s">
        <v>46</v>
      </c>
      <c r="B29" s="17"/>
      <c r="C29" s="22">
        <v>0.8</v>
      </c>
      <c r="D29" s="11"/>
      <c r="E29" s="22">
        <v>0.66</v>
      </c>
      <c r="F29" s="19">
        <v>81</v>
      </c>
      <c r="G29" s="19">
        <v>203</v>
      </c>
      <c r="H29" s="19">
        <v>75</v>
      </c>
      <c r="I29" s="19">
        <v>400</v>
      </c>
      <c r="J29" s="19">
        <v>12</v>
      </c>
      <c r="K29" s="19">
        <v>88</v>
      </c>
      <c r="L29" s="19">
        <v>0</v>
      </c>
      <c r="M29" s="19">
        <v>4</v>
      </c>
      <c r="O29" s="39">
        <f t="shared" si="0"/>
        <v>122</v>
      </c>
    </row>
    <row r="30" spans="1:15" ht="32.1" customHeight="1">
      <c r="A30" s="8" t="s">
        <v>47</v>
      </c>
      <c r="B30" s="17"/>
      <c r="C30" s="22">
        <v>0.76</v>
      </c>
      <c r="D30" s="11"/>
      <c r="E30" s="22">
        <v>0.57999999999999996</v>
      </c>
      <c r="F30" s="19">
        <v>12</v>
      </c>
      <c r="G30" s="19">
        <v>36</v>
      </c>
      <c r="H30" s="19">
        <v>15</v>
      </c>
      <c r="I30" s="19">
        <v>77</v>
      </c>
      <c r="J30" s="19">
        <v>3</v>
      </c>
      <c r="K30" s="19">
        <v>24</v>
      </c>
      <c r="L30" s="19">
        <v>0</v>
      </c>
      <c r="M30" s="19">
        <v>4</v>
      </c>
      <c r="O30" s="39">
        <f t="shared" si="0"/>
        <v>24</v>
      </c>
    </row>
    <row r="31" spans="1:15" ht="32.1" customHeight="1">
      <c r="A31" s="8" t="s">
        <v>48</v>
      </c>
      <c r="B31" s="17"/>
      <c r="C31" s="22">
        <v>0.56999999999999995</v>
      </c>
      <c r="D31" s="11"/>
      <c r="E31" s="22">
        <v>0.57999999999999996</v>
      </c>
      <c r="F31" s="19">
        <v>99</v>
      </c>
      <c r="G31" s="19">
        <v>209</v>
      </c>
      <c r="H31" s="19">
        <v>155</v>
      </c>
      <c r="I31" s="19">
        <v>462</v>
      </c>
      <c r="J31" s="19">
        <v>53</v>
      </c>
      <c r="K31" s="19">
        <v>125</v>
      </c>
      <c r="L31" s="19">
        <v>0</v>
      </c>
      <c r="M31" s="19">
        <v>5</v>
      </c>
      <c r="O31" s="39">
        <f t="shared" si="0"/>
        <v>110</v>
      </c>
    </row>
    <row r="32" spans="1:15" ht="32.1" customHeight="1">
      <c r="A32" s="8" t="s">
        <v>49</v>
      </c>
      <c r="B32" s="17"/>
      <c r="C32" s="22">
        <v>0.73</v>
      </c>
      <c r="D32" s="11"/>
      <c r="E32" s="22">
        <v>0.68</v>
      </c>
      <c r="F32" s="19">
        <v>229</v>
      </c>
      <c r="G32" s="19">
        <v>539</v>
      </c>
      <c r="H32" s="19">
        <v>354</v>
      </c>
      <c r="I32" s="18">
        <v>1312</v>
      </c>
      <c r="J32" s="19">
        <v>60</v>
      </c>
      <c r="K32" s="19">
        <v>182</v>
      </c>
      <c r="L32" s="19">
        <v>2</v>
      </c>
      <c r="M32" s="19">
        <v>16</v>
      </c>
      <c r="O32" s="39">
        <f t="shared" si="0"/>
        <v>310</v>
      </c>
    </row>
    <row r="33" spans="1:15" ht="32.1" customHeight="1">
      <c r="A33" s="8" t="s">
        <v>50</v>
      </c>
      <c r="B33" s="17"/>
      <c r="C33" s="22">
        <v>0</v>
      </c>
      <c r="D33" s="11"/>
      <c r="E33" s="22">
        <v>0</v>
      </c>
      <c r="F33" s="19">
        <v>16</v>
      </c>
      <c r="G33" s="19">
        <v>16</v>
      </c>
      <c r="H33" s="19">
        <v>57</v>
      </c>
      <c r="I33" s="19">
        <v>57</v>
      </c>
      <c r="J33" s="19">
        <v>6</v>
      </c>
      <c r="K33" s="19">
        <v>6</v>
      </c>
      <c r="L33" s="19">
        <v>1</v>
      </c>
      <c r="M33" s="19">
        <v>1</v>
      </c>
      <c r="O33" s="39">
        <f t="shared" si="0"/>
        <v>0</v>
      </c>
    </row>
    <row r="34" spans="1:15" ht="20.100000000000001" customHeight="1">
      <c r="A34" s="8" t="s">
        <v>51</v>
      </c>
      <c r="B34" s="17"/>
      <c r="C34" s="22">
        <v>0</v>
      </c>
      <c r="D34" s="11"/>
      <c r="E34" s="22">
        <v>0</v>
      </c>
      <c r="F34" s="19">
        <v>84</v>
      </c>
      <c r="G34" s="19">
        <v>84</v>
      </c>
      <c r="H34" s="19">
        <v>245</v>
      </c>
      <c r="I34" s="19">
        <v>245</v>
      </c>
      <c r="J34" s="19">
        <v>31</v>
      </c>
      <c r="K34" s="19">
        <v>31</v>
      </c>
      <c r="L34" s="19">
        <v>3</v>
      </c>
      <c r="M34" s="19">
        <v>3</v>
      </c>
      <c r="O34" s="39">
        <f t="shared" si="0"/>
        <v>0</v>
      </c>
    </row>
    <row r="35" spans="1:15" ht="20.100000000000001" customHeight="1">
      <c r="A35" s="8" t="s">
        <v>52</v>
      </c>
      <c r="B35" s="17"/>
      <c r="C35" s="22">
        <v>0</v>
      </c>
      <c r="D35" s="11"/>
      <c r="E35" s="22">
        <v>0</v>
      </c>
      <c r="F35" s="19">
        <v>15</v>
      </c>
      <c r="G35" s="19">
        <v>15</v>
      </c>
      <c r="H35" s="19">
        <v>70</v>
      </c>
      <c r="I35" s="19">
        <v>70</v>
      </c>
      <c r="J35" s="19">
        <v>5</v>
      </c>
      <c r="K35" s="19">
        <v>5</v>
      </c>
      <c r="L35" s="19">
        <v>1</v>
      </c>
      <c r="M35" s="19">
        <v>1</v>
      </c>
      <c r="O35" s="39">
        <f t="shared" si="0"/>
        <v>0</v>
      </c>
    </row>
    <row r="36" spans="1:15" ht="32.1" customHeight="1">
      <c r="A36" s="8" t="s">
        <v>53</v>
      </c>
      <c r="B36" s="17"/>
      <c r="C36" s="22">
        <v>0</v>
      </c>
      <c r="D36" s="11"/>
      <c r="E36" s="22">
        <v>0</v>
      </c>
      <c r="F36" s="19">
        <v>78</v>
      </c>
      <c r="G36" s="19">
        <v>78</v>
      </c>
      <c r="H36" s="19">
        <v>185</v>
      </c>
      <c r="I36" s="19">
        <v>185</v>
      </c>
      <c r="J36" s="19">
        <v>19</v>
      </c>
      <c r="K36" s="19">
        <v>19</v>
      </c>
      <c r="L36" s="19">
        <v>3</v>
      </c>
      <c r="M36" s="19">
        <v>3</v>
      </c>
      <c r="O36" s="39">
        <f t="shared" si="0"/>
        <v>0</v>
      </c>
    </row>
    <row r="37" spans="1:15" ht="20.100000000000001" customHeight="1">
      <c r="A37" s="8" t="s">
        <v>54</v>
      </c>
      <c r="B37" s="17"/>
      <c r="C37" s="22">
        <v>0.17</v>
      </c>
      <c r="D37" s="11"/>
      <c r="E37" s="22" t="s">
        <v>154</v>
      </c>
      <c r="F37" s="19">
        <v>15</v>
      </c>
      <c r="G37" s="19">
        <v>18</v>
      </c>
      <c r="H37" s="19">
        <v>15</v>
      </c>
      <c r="I37" s="19">
        <v>18</v>
      </c>
      <c r="J37" s="19">
        <v>15</v>
      </c>
      <c r="K37" s="19">
        <v>18</v>
      </c>
      <c r="L37" s="19">
        <v>5</v>
      </c>
      <c r="M37" s="19">
        <v>6</v>
      </c>
      <c r="O37" s="39">
        <f t="shared" si="0"/>
        <v>3</v>
      </c>
    </row>
    <row r="38" spans="1:15" ht="32.1" customHeight="1">
      <c r="A38" s="8" t="s">
        <v>55</v>
      </c>
      <c r="B38" s="17"/>
      <c r="C38" s="22">
        <v>0.72</v>
      </c>
      <c r="D38" s="11"/>
      <c r="E38" s="22">
        <v>0.62</v>
      </c>
      <c r="F38" s="19">
        <v>254</v>
      </c>
      <c r="G38" s="19">
        <v>556</v>
      </c>
      <c r="H38" s="19">
        <v>339</v>
      </c>
      <c r="I38" s="18">
        <v>1371</v>
      </c>
      <c r="J38" s="19">
        <v>66</v>
      </c>
      <c r="K38" s="19">
        <v>237</v>
      </c>
      <c r="L38" s="19">
        <v>0</v>
      </c>
      <c r="M38" s="19">
        <v>14</v>
      </c>
      <c r="O38" s="39">
        <f t="shared" si="0"/>
        <v>302</v>
      </c>
    </row>
    <row r="39" spans="1:15" ht="32.1" customHeight="1">
      <c r="A39" s="8" t="s">
        <v>56</v>
      </c>
      <c r="B39" s="17"/>
      <c r="C39" s="22">
        <v>0.63</v>
      </c>
      <c r="D39" s="11"/>
      <c r="E39" s="22">
        <v>0.49</v>
      </c>
      <c r="F39" s="19">
        <v>478</v>
      </c>
      <c r="G39" s="19">
        <v>989</v>
      </c>
      <c r="H39" s="19">
        <v>884</v>
      </c>
      <c r="I39" s="18">
        <v>2488</v>
      </c>
      <c r="J39" s="19">
        <v>153</v>
      </c>
      <c r="K39" s="19">
        <v>499</v>
      </c>
      <c r="L39" s="19">
        <v>3</v>
      </c>
      <c r="M39" s="19">
        <v>26</v>
      </c>
      <c r="O39" s="39">
        <f t="shared" si="0"/>
        <v>511</v>
      </c>
    </row>
    <row r="40" spans="1:15" ht="32.1" customHeight="1">
      <c r="A40" s="8" t="s">
        <v>57</v>
      </c>
      <c r="B40" s="17"/>
      <c r="C40" s="22">
        <v>0.64</v>
      </c>
      <c r="D40" s="11"/>
      <c r="E40" s="22">
        <v>0.66</v>
      </c>
      <c r="F40" s="19">
        <v>33</v>
      </c>
      <c r="G40" s="19">
        <v>73</v>
      </c>
      <c r="H40" s="19">
        <v>50</v>
      </c>
      <c r="I40" s="19">
        <v>155</v>
      </c>
      <c r="J40" s="19">
        <v>19</v>
      </c>
      <c r="K40" s="19">
        <v>48</v>
      </c>
      <c r="L40" s="19">
        <v>0</v>
      </c>
      <c r="M40" s="19">
        <v>4</v>
      </c>
      <c r="O40" s="39">
        <f t="shared" si="0"/>
        <v>40</v>
      </c>
    </row>
    <row r="41" spans="1:15" ht="32.1" customHeight="1">
      <c r="A41" s="8" t="s">
        <v>58</v>
      </c>
      <c r="B41" s="17"/>
      <c r="C41" s="22">
        <v>0</v>
      </c>
      <c r="D41" s="11"/>
      <c r="E41" s="22">
        <v>0</v>
      </c>
      <c r="F41" s="19">
        <v>75</v>
      </c>
      <c r="G41" s="19">
        <v>75</v>
      </c>
      <c r="H41" s="19">
        <v>213</v>
      </c>
      <c r="I41" s="19">
        <v>213</v>
      </c>
      <c r="J41" s="19">
        <v>47</v>
      </c>
      <c r="K41" s="19">
        <v>47</v>
      </c>
      <c r="L41" s="19">
        <v>8</v>
      </c>
      <c r="M41" s="19">
        <v>8</v>
      </c>
      <c r="O41" s="39">
        <f t="shared" si="0"/>
        <v>0</v>
      </c>
    </row>
    <row r="42" spans="1:15" ht="32.1" customHeight="1">
      <c r="A42" s="8" t="s">
        <v>59</v>
      </c>
      <c r="B42" s="17"/>
      <c r="C42" s="22">
        <v>0.72</v>
      </c>
      <c r="D42" s="11"/>
      <c r="E42" s="22">
        <v>0.66</v>
      </c>
      <c r="F42" s="19">
        <v>403</v>
      </c>
      <c r="G42" s="19">
        <v>972</v>
      </c>
      <c r="H42" s="19">
        <v>599</v>
      </c>
      <c r="I42" s="18">
        <v>2147</v>
      </c>
      <c r="J42" s="19">
        <v>181</v>
      </c>
      <c r="K42" s="19">
        <v>557</v>
      </c>
      <c r="L42" s="19">
        <v>3</v>
      </c>
      <c r="M42" s="19">
        <v>40</v>
      </c>
      <c r="O42" s="39">
        <f t="shared" si="0"/>
        <v>569</v>
      </c>
    </row>
  </sheetData>
  <sortState ref="A4:XFD42">
    <sortCondition ref="A4:A42"/>
  </sortState>
  <mergeCells count="1">
    <mergeCell ref="A1:M1"/>
  </mergeCells>
  <hyperlinks>
    <hyperlink ref="A33" r:id="rId1" xr:uid="{00000000-0004-0000-0100-000000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Anand Kacha</cp:lastModifiedBy>
  <cp:revision/>
  <dcterms:created xsi:type="dcterms:W3CDTF">2019-06-16T19:28:31Z</dcterms:created>
  <dcterms:modified xsi:type="dcterms:W3CDTF">2019-06-16T20:31:30Z</dcterms:modified>
  <cp:category/>
  <cp:contentStatus/>
</cp:coreProperties>
</file>