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1"/>
  <workbookPr date1904="1"/>
  <xr:revisionPtr revIDLastSave="76" documentId="11_0D55F09BF3EB7EFE6AB85B33698B2E7D6EF6FA6D" xr6:coauthVersionLast="43" xr6:coauthVersionMax="43" xr10:uidLastSave="{3052F592-028F-48B9-A78D-ED7F460E34C7}"/>
  <bookViews>
    <workbookView xWindow="0" yWindow="40" windowWidth="15960" windowHeight="18080" xr2:uid="{00000000-000D-0000-FFFF-FFFF00000000}"/>
  </bookViews>
  <sheets>
    <sheet name="Correlations" sheetId="3" r:id="rId1"/>
    <sheet name="PoI" sheetId="1" r:id="rId2"/>
    <sheet name="Statement Branch" sheetId="2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K1" i="3"/>
  <c r="I1" i="3"/>
  <c r="H1" i="3"/>
  <c r="I5" i="3"/>
  <c r="I6" i="3"/>
  <c r="I7" i="3"/>
  <c r="I8" i="3"/>
  <c r="I9" i="3"/>
  <c r="I10" i="3"/>
  <c r="I11" i="3"/>
  <c r="I4" i="3"/>
  <c r="G1" i="3"/>
  <c r="F1" i="3"/>
  <c r="E1" i="3"/>
  <c r="D1" i="3"/>
  <c r="C1" i="3"/>
  <c r="B1" i="3"/>
  <c r="G5" i="3"/>
  <c r="G6" i="3"/>
  <c r="G7" i="3"/>
  <c r="G8" i="3"/>
  <c r="G9" i="3"/>
  <c r="G10" i="3"/>
  <c r="G11" i="3"/>
  <c r="G4" i="3"/>
  <c r="F4" i="3"/>
  <c r="F5" i="3"/>
  <c r="F6" i="3"/>
  <c r="F7" i="3"/>
  <c r="F8" i="3"/>
  <c r="F9" i="3"/>
  <c r="F10" i="3"/>
  <c r="F11" i="3"/>
  <c r="E4" i="3"/>
  <c r="E5" i="3"/>
  <c r="E6" i="3"/>
  <c r="E7" i="3"/>
  <c r="E8" i="3"/>
  <c r="E9" i="3"/>
  <c r="E10" i="3"/>
  <c r="E11" i="3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<sst xmlns="http://schemas.openxmlformats.org/spreadsheetml/2006/main" count="89" uniqueCount="63">
  <si>
    <t>Number of Classes</t>
  </si>
  <si>
    <t>P - Mutation Branch</t>
  </si>
  <si>
    <t>P - Mutation Line</t>
  </si>
  <si>
    <t>P - Line Branch</t>
  </si>
  <si>
    <t>S - Mutation Branch</t>
  </si>
  <si>
    <t>S - Mutation Line</t>
  </si>
  <si>
    <t>S - Line Branch</t>
  </si>
  <si>
    <t>P - Complexity Line</t>
  </si>
  <si>
    <t>P - Complexity Branch</t>
  </si>
  <si>
    <t>S - Complexity Line</t>
  </si>
  <si>
    <t>S - Complexity Branch</t>
  </si>
  <si>
    <t>Name</t>
  </si>
  <si>
    <t>Mutation Testing</t>
  </si>
  <si>
    <t>Line</t>
  </si>
  <si>
    <t>Branch</t>
  </si>
  <si>
    <t>Mutation Rank</t>
  </si>
  <si>
    <t>Line Rank</t>
  </si>
  <si>
    <t>Branch Rank</t>
  </si>
  <si>
    <t>Complexity</t>
  </si>
  <si>
    <t>Complexity Rank</t>
  </si>
  <si>
    <t>org.jsoup</t>
  </si>
  <si>
    <t>0</t>
  </si>
  <si>
    <t>org.jsoup.examples</t>
  </si>
  <si>
    <t>org.jsoup.helper</t>
  </si>
  <si>
    <t>org.jsoup.internal</t>
  </si>
  <si>
    <t>org.jsoup.nodes</t>
  </si>
  <si>
    <t>org.jsoup.parser</t>
  </si>
  <si>
    <t>org.jsoup.safety</t>
  </si>
  <si>
    <t>org.jsoup.select</t>
  </si>
  <si>
    <t>Table 1</t>
  </si>
  <si>
    <t>Line Coverage</t>
  </si>
  <si>
    <t>Mutation Coverage</t>
  </si>
  <si>
    <t>83% 6109/7346</t>
  </si>
  <si>
    <t>68% 3228/4733</t>
  </si>
  <si>
    <t>92% 46/50</t>
  </si>
  <si>
    <t>87% 20/23</t>
  </si>
  <si>
    <t>0% 0/100</t>
  </si>
  <si>
    <t>0% 0/61</t>
  </si>
  <si>
    <t>87% 732/846</t>
  </si>
  <si>
    <t>80% 394/494</t>
  </si>
  <si>
    <t>94% 135/144</t>
  </si>
  <si>
    <t>96% 131/137</t>
  </si>
  <si>
    <t>88% 1269/1448</t>
  </si>
  <si>
    <t>75% 722/962</t>
  </si>
  <si>
    <t>79% 2869/3620</t>
  </si>
  <si>
    <t>61% 1500/2445</t>
  </si>
  <si>
    <t>95% 273/287</t>
  </si>
  <si>
    <t>61% 83/135</t>
  </si>
  <si>
    <t>92% 785/851</t>
  </si>
  <si>
    <t>79% 378/476</t>
  </si>
  <si>
    <t>Element</t>
  </si>
  <si>
    <t>Missed Instructions</t>
  </si>
  <si>
    <t>Cov.</t>
  </si>
  <si>
    <t>Missed Branches</t>
  </si>
  <si>
    <t>Missed</t>
  </si>
  <si>
    <t>Cxty</t>
  </si>
  <si>
    <t>Lines</t>
  </si>
  <si>
    <t>Methods</t>
  </si>
  <si>
    <t>Classes</t>
  </si>
  <si>
    <t>Total</t>
  </si>
  <si>
    <t>5,350 of 34,807</t>
  </si>
  <si>
    <t>827 of 3,766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</si>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</sst>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3" fontId="0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3" fontId="0" fillId="0" borderId="7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4EC6-C422-4904-B007-EB78165E536C}">
  <sheetPr>
    <pageSetUpPr fitToPage="1"/>
  </sheetPr>
  <dimension ref="A1:IX11"/>
  <sheetViews>
    <sheetView showGridLines="0" tabSelected="1" workbookViewId="0">
      <pane xSplit="1" ySplit="1" topLeftCell="B2" activePane="bottomRight" state="frozen"/>
      <selection pane="bottomRight" activeCell="J1" sqref="J1"/>
      <selection pane="bottomLeft"/>
      <selection pane="topRight"/>
    </sheetView>
  </sheetViews>
  <sheetFormatPr defaultColWidth="16.28515625" defaultRowHeight="19.899999999999999" customHeight="1"/>
  <cols>
    <col min="1" max="1" width="16.28515625" style="13" customWidth="1"/>
    <col min="2" max="2" width="20.42578125" style="26" customWidth="1"/>
    <col min="3" max="4" width="16.28515625" style="26" customWidth="1"/>
    <col min="5" max="5" width="20" style="26" customWidth="1"/>
    <col min="6" max="7" width="16.28515625" style="26" customWidth="1"/>
    <col min="8" max="8" width="17" style="26" customWidth="1"/>
    <col min="9" max="9" width="21.42578125" style="26" customWidth="1"/>
    <col min="10" max="10" width="17.7109375" style="26" customWidth="1"/>
    <col min="11" max="11" width="20" style="26" customWidth="1"/>
    <col min="12" max="258" width="16.28515625" style="13" customWidth="1"/>
  </cols>
  <sheetData>
    <row r="1" spans="1:11" s="13" customFormat="1" ht="32.25" customHeight="1">
      <c r="A1" s="33" t="s">
        <v>0</v>
      </c>
      <c r="B1" s="29">
        <f>CORREL(B4:B11, D4:D11)</f>
        <v>0.96222725529872266</v>
      </c>
      <c r="C1" s="29">
        <f>CORREL(B4:B11, C4:C11)</f>
        <v>0.9171613019346434</v>
      </c>
      <c r="D1" s="29">
        <f>CORREL(C4:C11, D4:D11)</f>
        <v>0.97738009389472913</v>
      </c>
      <c r="E1" s="29">
        <f>CORREL(E4:E11, G4:G11)</f>
        <v>0.44058419949135996</v>
      </c>
      <c r="F1" s="29">
        <f>CORREL(E4:E11, F4:F11)</f>
        <v>0.44179262430643435</v>
      </c>
      <c r="G1" s="29">
        <f>CORREL(F4:F11, G4:G11)</f>
        <v>0.59395913701701142</v>
      </c>
      <c r="H1" s="26">
        <f>CORREL(C4:C11, H4:H11)</f>
        <v>0.25792169249591318</v>
      </c>
      <c r="I1" s="26">
        <f>CORREL(D4:D11, H4:H11)</f>
        <v>0.30569647153864038</v>
      </c>
      <c r="J1" s="26">
        <f>CORREL(F4:F11, I4:I11)</f>
        <v>0</v>
      </c>
      <c r="K1" s="26">
        <f>CORREL(G4:G11, I4:I11)</f>
        <v>0.39931083820986285</v>
      </c>
    </row>
    <row r="2" spans="1:11" ht="20.25" customHeight="1">
      <c r="A2" s="4"/>
      <c r="B2" s="27" t="s">
        <v>1</v>
      </c>
      <c r="C2" s="28" t="s">
        <v>2</v>
      </c>
      <c r="D2" s="28" t="s">
        <v>3</v>
      </c>
      <c r="E2" s="30" t="s">
        <v>4</v>
      </c>
      <c r="F2" s="30" t="s">
        <v>5</v>
      </c>
      <c r="G2" s="30" t="s">
        <v>6</v>
      </c>
      <c r="H2" s="35" t="s">
        <v>7</v>
      </c>
      <c r="I2" s="35" t="s">
        <v>8</v>
      </c>
      <c r="J2" s="35" t="s">
        <v>9</v>
      </c>
      <c r="K2" s="35" t="s">
        <v>10</v>
      </c>
    </row>
    <row r="3" spans="1:11" ht="20.100000000000001" customHeight="1">
      <c r="A3" s="8" t="s">
        <v>11</v>
      </c>
      <c r="B3" s="22" t="s">
        <v>12</v>
      </c>
      <c r="C3" s="23" t="s">
        <v>13</v>
      </c>
      <c r="D3" s="23" t="s">
        <v>14</v>
      </c>
      <c r="E3" s="31" t="s">
        <v>15</v>
      </c>
      <c r="F3" s="31" t="s">
        <v>16</v>
      </c>
      <c r="G3" s="31" t="s">
        <v>17</v>
      </c>
      <c r="H3" s="36" t="s">
        <v>18</v>
      </c>
      <c r="I3" s="36" t="s">
        <v>19</v>
      </c>
      <c r="J3" s="35"/>
      <c r="K3" s="35"/>
    </row>
    <row r="4" spans="1:11" ht="20.100000000000001" customHeight="1">
      <c r="A4" s="8" t="s">
        <v>20</v>
      </c>
      <c r="B4" s="24">
        <v>87</v>
      </c>
      <c r="C4" s="25">
        <v>87</v>
      </c>
      <c r="D4" s="25" t="s">
        <v>21</v>
      </c>
      <c r="E4" s="32">
        <f>_xlfn.RANK.AVG(B4, $B$4:$B$11,0)</f>
        <v>2</v>
      </c>
      <c r="F4" s="32">
        <f>_xlfn.RANK.AVG(C4, $C$4:$C$11,0)</f>
        <v>5</v>
      </c>
      <c r="G4" s="32">
        <f>_xlfn.RANK.AVG(D4, $D$4:$D$11,0)</f>
        <v>7</v>
      </c>
      <c r="H4" s="26">
        <v>28</v>
      </c>
      <c r="I4" s="26">
        <f>_xlfn.RANK.AVG(H4, $H$4:$H$11,0)</f>
        <v>7</v>
      </c>
    </row>
    <row r="5" spans="1:11" ht="32.1" customHeight="1">
      <c r="A5" s="8" t="s">
        <v>22</v>
      </c>
      <c r="B5" s="24">
        <v>0</v>
      </c>
      <c r="C5" s="25">
        <v>0</v>
      </c>
      <c r="D5" s="25">
        <v>0</v>
      </c>
      <c r="E5" s="32">
        <f t="shared" ref="E5:E11" si="0">_xlfn.RANK.AVG(B5, $B$4:$B$11,0)</f>
        <v>8</v>
      </c>
      <c r="F5" s="32">
        <f t="shared" ref="F5:F11" si="1">_xlfn.RANK.AVG(C5, $C$4:$C$11,0)</f>
        <v>8</v>
      </c>
      <c r="G5" s="32">
        <f t="shared" ref="G5:G11" si="2">_xlfn.RANK.AVG(D5, $D$4:$D$11,0)</f>
        <v>7</v>
      </c>
      <c r="H5" s="26">
        <v>0</v>
      </c>
      <c r="I5" s="26">
        <f t="shared" ref="I5:I11" si="3">_xlfn.RANK.AVG(H5, $H$4:$H$11,0)</f>
        <v>8</v>
      </c>
    </row>
    <row r="6" spans="1:11" ht="20.100000000000001" customHeight="1">
      <c r="A6" s="8" t="s">
        <v>23</v>
      </c>
      <c r="B6" s="24">
        <v>80</v>
      </c>
      <c r="C6" s="25">
        <v>87</v>
      </c>
      <c r="D6" s="25">
        <v>80</v>
      </c>
      <c r="E6" s="32">
        <f t="shared" si="0"/>
        <v>3</v>
      </c>
      <c r="F6" s="32">
        <f t="shared" si="1"/>
        <v>5</v>
      </c>
      <c r="G6" s="32">
        <f t="shared" si="2"/>
        <v>4</v>
      </c>
      <c r="H6" s="26">
        <v>277</v>
      </c>
      <c r="I6" s="26">
        <f t="shared" si="3"/>
        <v>4</v>
      </c>
    </row>
    <row r="7" spans="1:11" ht="20.100000000000001" customHeight="1">
      <c r="A7" s="8" t="s">
        <v>24</v>
      </c>
      <c r="B7" s="24">
        <v>96</v>
      </c>
      <c r="C7" s="25">
        <v>95</v>
      </c>
      <c r="D7" s="25">
        <v>91</v>
      </c>
      <c r="E7" s="32">
        <f t="shared" si="0"/>
        <v>1</v>
      </c>
      <c r="F7" s="32">
        <f t="shared" si="1"/>
        <v>2</v>
      </c>
      <c r="G7" s="32">
        <f t="shared" si="2"/>
        <v>2</v>
      </c>
      <c r="H7" s="26">
        <v>80</v>
      </c>
      <c r="I7" s="26">
        <f t="shared" si="3"/>
        <v>6</v>
      </c>
    </row>
    <row r="8" spans="1:11" ht="20.100000000000001" customHeight="1">
      <c r="A8" s="8" t="s">
        <v>25</v>
      </c>
      <c r="B8" s="24">
        <v>75</v>
      </c>
      <c r="C8" s="25">
        <v>87</v>
      </c>
      <c r="D8" s="25">
        <v>82</v>
      </c>
      <c r="E8" s="32">
        <f t="shared" si="0"/>
        <v>5</v>
      </c>
      <c r="F8" s="32">
        <f t="shared" si="1"/>
        <v>5</v>
      </c>
      <c r="G8" s="32">
        <f t="shared" si="2"/>
        <v>3</v>
      </c>
      <c r="H8" s="26">
        <v>609</v>
      </c>
      <c r="I8" s="26">
        <f t="shared" si="3"/>
        <v>2</v>
      </c>
    </row>
    <row r="9" spans="1:11" ht="20.100000000000001" customHeight="1">
      <c r="A9" s="8" t="s">
        <v>26</v>
      </c>
      <c r="B9" s="24">
        <v>61</v>
      </c>
      <c r="C9" s="25">
        <v>84</v>
      </c>
      <c r="D9" s="25">
        <v>74</v>
      </c>
      <c r="E9" s="32">
        <f t="shared" si="0"/>
        <v>6.5</v>
      </c>
      <c r="F9" s="32">
        <f t="shared" si="1"/>
        <v>7</v>
      </c>
      <c r="G9" s="32">
        <f t="shared" si="2"/>
        <v>6</v>
      </c>
      <c r="H9" s="26">
        <v>1100</v>
      </c>
      <c r="I9" s="26">
        <f t="shared" si="3"/>
        <v>1</v>
      </c>
    </row>
    <row r="10" spans="1:11" ht="20.100000000000001" customHeight="1">
      <c r="A10" s="8" t="s">
        <v>27</v>
      </c>
      <c r="B10" s="24">
        <v>61</v>
      </c>
      <c r="C10" s="25">
        <v>96</v>
      </c>
      <c r="D10" s="25">
        <v>79</v>
      </c>
      <c r="E10" s="32">
        <f t="shared" si="0"/>
        <v>6.5</v>
      </c>
      <c r="F10" s="32">
        <f t="shared" si="1"/>
        <v>1</v>
      </c>
      <c r="G10" s="32">
        <f t="shared" si="2"/>
        <v>5</v>
      </c>
      <c r="H10" s="26">
        <v>83</v>
      </c>
      <c r="I10" s="26">
        <f t="shared" si="3"/>
        <v>5</v>
      </c>
    </row>
    <row r="11" spans="1:11" ht="20.100000000000001" customHeight="1">
      <c r="A11" s="8" t="s">
        <v>28</v>
      </c>
      <c r="B11" s="24">
        <v>79</v>
      </c>
      <c r="C11" s="25">
        <v>88</v>
      </c>
      <c r="D11" s="25">
        <v>94</v>
      </c>
      <c r="E11" s="32">
        <f t="shared" si="0"/>
        <v>4</v>
      </c>
      <c r="F11" s="32">
        <f t="shared" si="1"/>
        <v>3</v>
      </c>
      <c r="G11" s="32">
        <f t="shared" si="2"/>
        <v>1</v>
      </c>
      <c r="H11" s="26">
        <v>404</v>
      </c>
      <c r="I11" s="26">
        <f t="shared" si="3"/>
        <v>3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"/>
  <sheetViews>
    <sheetView showGridLines="0" workbookViewId="0">
      <pane xSplit="1" ySplit="2" topLeftCell="B3" activePane="bottomRight" state="frozen"/>
      <selection pane="bottomRight" activeCell="E5" sqref="E5:E12"/>
      <selection pane="bottomLeft"/>
      <selection pane="topRight"/>
    </sheetView>
  </sheetViews>
  <sheetFormatPr defaultColWidth="16.28515625" defaultRowHeight="19.899999999999999" customHeight="1"/>
  <cols>
    <col min="1" max="256" width="16.28515625" style="1" customWidth="1"/>
  </cols>
  <sheetData>
    <row r="1" spans="1:5" ht="27.6" customHeight="1">
      <c r="A1" s="34" t="s">
        <v>29</v>
      </c>
      <c r="B1" s="34"/>
      <c r="C1" s="34"/>
      <c r="D1" s="34"/>
      <c r="E1" s="34"/>
    </row>
    <row r="2" spans="1:5" ht="32.25" customHeight="1">
      <c r="A2" s="2" t="s">
        <v>0</v>
      </c>
      <c r="B2" s="2" t="s">
        <v>30</v>
      </c>
      <c r="C2" s="2" t="s">
        <v>31</v>
      </c>
      <c r="D2" s="3"/>
      <c r="E2" s="3"/>
    </row>
    <row r="3" spans="1:5" ht="20.25" customHeight="1">
      <c r="A3" s="4">
        <v>56</v>
      </c>
      <c r="B3" s="5" t="s">
        <v>32</v>
      </c>
      <c r="C3" s="6" t="s">
        <v>33</v>
      </c>
      <c r="D3" s="7"/>
      <c r="E3" s="7"/>
    </row>
    <row r="4" spans="1:5" ht="20.100000000000001" customHeight="1">
      <c r="A4" s="8" t="s">
        <v>11</v>
      </c>
      <c r="B4" s="9" t="s">
        <v>0</v>
      </c>
      <c r="C4" s="10" t="s">
        <v>30</v>
      </c>
      <c r="D4" s="10" t="s">
        <v>31</v>
      </c>
      <c r="E4" s="11"/>
    </row>
    <row r="5" spans="1:5" ht="20.100000000000001" customHeight="1">
      <c r="A5" s="8" t="s">
        <v>20</v>
      </c>
      <c r="B5" s="12">
        <v>5</v>
      </c>
      <c r="C5" s="10" t="s">
        <v>34</v>
      </c>
      <c r="D5" s="10" t="s">
        <v>35</v>
      </c>
      <c r="E5" s="11">
        <f>VALUE(LEFT(D5, 2))</f>
        <v>87</v>
      </c>
    </row>
    <row r="6" spans="1:5" ht="32.1" customHeight="1">
      <c r="A6" s="8" t="s">
        <v>22</v>
      </c>
      <c r="B6" s="12">
        <v>3</v>
      </c>
      <c r="C6" s="10" t="s">
        <v>36</v>
      </c>
      <c r="D6" s="10" t="s">
        <v>37</v>
      </c>
      <c r="E6" s="11">
        <f t="shared" ref="E6:E12" si="0">VALUE(LEFT(D6, 2))</f>
        <v>0</v>
      </c>
    </row>
    <row r="7" spans="1:5" ht="20.100000000000001" customHeight="1">
      <c r="A7" s="8" t="s">
        <v>23</v>
      </c>
      <c r="B7" s="12">
        <v>5</v>
      </c>
      <c r="C7" s="10" t="s">
        <v>38</v>
      </c>
      <c r="D7" s="10" t="s">
        <v>39</v>
      </c>
      <c r="E7" s="11">
        <f t="shared" si="0"/>
        <v>80</v>
      </c>
    </row>
    <row r="8" spans="1:5" ht="20.100000000000001" customHeight="1">
      <c r="A8" s="8" t="s">
        <v>24</v>
      </c>
      <c r="B8" s="12">
        <v>3</v>
      </c>
      <c r="C8" s="10" t="s">
        <v>40</v>
      </c>
      <c r="D8" s="10" t="s">
        <v>41</v>
      </c>
      <c r="E8" s="11">
        <f t="shared" si="0"/>
        <v>96</v>
      </c>
    </row>
    <row r="9" spans="1:5" ht="20.100000000000001" customHeight="1">
      <c r="A9" s="8" t="s">
        <v>25</v>
      </c>
      <c r="B9" s="12">
        <v>16</v>
      </c>
      <c r="C9" s="10" t="s">
        <v>42</v>
      </c>
      <c r="D9" s="10" t="s">
        <v>43</v>
      </c>
      <c r="E9" s="11">
        <f t="shared" si="0"/>
        <v>75</v>
      </c>
    </row>
    <row r="10" spans="1:5" ht="20.100000000000001" customHeight="1">
      <c r="A10" s="8" t="s">
        <v>26</v>
      </c>
      <c r="B10" s="12">
        <v>14</v>
      </c>
      <c r="C10" s="10" t="s">
        <v>44</v>
      </c>
      <c r="D10" s="10" t="s">
        <v>45</v>
      </c>
      <c r="E10" s="11">
        <f t="shared" si="0"/>
        <v>61</v>
      </c>
    </row>
    <row r="11" spans="1:5" ht="20.100000000000001" customHeight="1">
      <c r="A11" s="8" t="s">
        <v>27</v>
      </c>
      <c r="B11" s="12">
        <v>2</v>
      </c>
      <c r="C11" s="10" t="s">
        <v>46</v>
      </c>
      <c r="D11" s="10" t="s">
        <v>47</v>
      </c>
      <c r="E11" s="11">
        <f t="shared" si="0"/>
        <v>61</v>
      </c>
    </row>
    <row r="12" spans="1:5" ht="20.100000000000001" customHeight="1">
      <c r="A12" s="8" t="s">
        <v>28</v>
      </c>
      <c r="B12" s="12">
        <v>8</v>
      </c>
      <c r="C12" s="10" t="s">
        <v>48</v>
      </c>
      <c r="D12" s="10" t="s">
        <v>49</v>
      </c>
      <c r="E12" s="11">
        <f t="shared" si="0"/>
        <v>79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1"/>
  <sheetViews>
    <sheetView showGridLines="0" workbookViewId="0">
      <pane xSplit="1" ySplit="2" topLeftCell="E4" activePane="bottomRight" state="frozen"/>
      <selection pane="bottomRight" activeCell="O4" sqref="O4:O11"/>
      <selection pane="bottomLeft"/>
      <selection pane="topRight"/>
    </sheetView>
  </sheetViews>
  <sheetFormatPr defaultColWidth="16.28515625" defaultRowHeight="19.899999999999999" customHeight="1"/>
  <cols>
    <col min="1" max="256" width="16.28515625" style="13" customWidth="1"/>
  </cols>
  <sheetData>
    <row r="1" spans="1:13" ht="27.6" customHeight="1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32.25" customHeight="1">
      <c r="A2" s="2" t="s">
        <v>50</v>
      </c>
      <c r="B2" s="2" t="s">
        <v>51</v>
      </c>
      <c r="C2" s="2" t="s">
        <v>52</v>
      </c>
      <c r="D2" s="2" t="s">
        <v>53</v>
      </c>
      <c r="E2" s="2" t="s">
        <v>52</v>
      </c>
      <c r="F2" s="2" t="s">
        <v>54</v>
      </c>
      <c r="G2" s="2" t="s">
        <v>55</v>
      </c>
      <c r="H2" s="2" t="s">
        <v>54</v>
      </c>
      <c r="I2" s="2" t="s">
        <v>56</v>
      </c>
      <c r="J2" s="2" t="s">
        <v>54</v>
      </c>
      <c r="K2" s="2" t="s">
        <v>57</v>
      </c>
      <c r="L2" s="2" t="s">
        <v>54</v>
      </c>
      <c r="M2" s="2" t="s">
        <v>58</v>
      </c>
    </row>
    <row r="3" spans="1:13" ht="20.25" customHeight="1">
      <c r="A3" s="14" t="s">
        <v>59</v>
      </c>
      <c r="B3" s="5" t="s">
        <v>60</v>
      </c>
      <c r="C3" s="15">
        <v>0.85</v>
      </c>
      <c r="D3" s="6" t="s">
        <v>61</v>
      </c>
      <c r="E3" s="15">
        <v>0.78</v>
      </c>
      <c r="F3" s="16">
        <v>884</v>
      </c>
      <c r="G3" s="17">
        <v>3465</v>
      </c>
      <c r="H3" s="17">
        <v>1247</v>
      </c>
      <c r="I3" s="17">
        <v>7313</v>
      </c>
      <c r="J3" s="16">
        <v>208</v>
      </c>
      <c r="K3" s="17">
        <v>1492</v>
      </c>
      <c r="L3" s="16">
        <v>5</v>
      </c>
      <c r="M3" s="16">
        <v>240</v>
      </c>
    </row>
    <row r="4" spans="1:13" ht="20.100000000000001" customHeight="1">
      <c r="A4" s="8" t="s">
        <v>20</v>
      </c>
      <c r="B4" s="18"/>
      <c r="C4" s="19">
        <v>0.87</v>
      </c>
      <c r="D4" s="10"/>
      <c r="E4" s="10" t="s">
        <v>62</v>
      </c>
      <c r="F4" s="20">
        <v>8</v>
      </c>
      <c r="G4" s="20">
        <v>36</v>
      </c>
      <c r="H4" s="20">
        <v>12</v>
      </c>
      <c r="I4" s="20">
        <v>58</v>
      </c>
      <c r="J4" s="20">
        <v>8</v>
      </c>
      <c r="K4" s="20">
        <v>36</v>
      </c>
      <c r="L4" s="20">
        <v>1</v>
      </c>
      <c r="M4" s="20">
        <v>6</v>
      </c>
    </row>
    <row r="5" spans="1:13" ht="20.100000000000001" customHeight="1">
      <c r="A5" s="8" t="s">
        <v>22</v>
      </c>
      <c r="B5" s="18"/>
      <c r="C5" s="19">
        <v>0</v>
      </c>
      <c r="D5" s="10"/>
      <c r="E5" s="19">
        <v>0</v>
      </c>
      <c r="F5" s="20">
        <v>42</v>
      </c>
      <c r="G5" s="20">
        <v>42</v>
      </c>
      <c r="H5" s="20">
        <v>100</v>
      </c>
      <c r="I5" s="20">
        <v>100</v>
      </c>
      <c r="J5" s="20">
        <v>15</v>
      </c>
      <c r="K5" s="20">
        <v>15</v>
      </c>
      <c r="L5" s="20">
        <v>4</v>
      </c>
      <c r="M5" s="20">
        <v>4</v>
      </c>
    </row>
    <row r="6" spans="1:13" ht="32.1" customHeight="1">
      <c r="A6" s="8" t="s">
        <v>23</v>
      </c>
      <c r="B6" s="18"/>
      <c r="C6" s="19">
        <v>0.87</v>
      </c>
      <c r="D6" s="10"/>
      <c r="E6" s="19">
        <v>0.8</v>
      </c>
      <c r="F6" s="20">
        <v>92</v>
      </c>
      <c r="G6" s="20">
        <v>369</v>
      </c>
      <c r="H6" s="20">
        <v>113</v>
      </c>
      <c r="I6" s="20">
        <v>847</v>
      </c>
      <c r="J6" s="20">
        <v>31</v>
      </c>
      <c r="K6" s="20">
        <v>173</v>
      </c>
      <c r="L6" s="20">
        <v>0</v>
      </c>
      <c r="M6" s="20">
        <v>11</v>
      </c>
    </row>
    <row r="7" spans="1:13" ht="20.100000000000001" customHeight="1">
      <c r="A7" s="8" t="s">
        <v>24</v>
      </c>
      <c r="B7" s="18"/>
      <c r="C7" s="19">
        <v>0.95</v>
      </c>
      <c r="D7" s="10"/>
      <c r="E7" s="19">
        <v>0.91</v>
      </c>
      <c r="F7" s="20">
        <v>14</v>
      </c>
      <c r="G7" s="20">
        <v>94</v>
      </c>
      <c r="H7" s="20">
        <v>9</v>
      </c>
      <c r="I7" s="20">
        <v>144</v>
      </c>
      <c r="J7" s="20">
        <v>2</v>
      </c>
      <c r="K7" s="20">
        <v>29</v>
      </c>
      <c r="L7" s="20">
        <v>0</v>
      </c>
      <c r="M7" s="20">
        <v>3</v>
      </c>
    </row>
    <row r="8" spans="1:13" ht="20.100000000000001" customHeight="1">
      <c r="A8" s="8" t="s">
        <v>25</v>
      </c>
      <c r="B8" s="18"/>
      <c r="C8" s="19">
        <v>0.87</v>
      </c>
      <c r="D8" s="10"/>
      <c r="E8" s="19">
        <v>0.82</v>
      </c>
      <c r="F8" s="20">
        <v>150</v>
      </c>
      <c r="G8" s="20">
        <v>759</v>
      </c>
      <c r="H8" s="20">
        <v>180</v>
      </c>
      <c r="I8" s="21">
        <v>1453</v>
      </c>
      <c r="J8" s="20">
        <v>56</v>
      </c>
      <c r="K8" s="20">
        <v>416</v>
      </c>
      <c r="L8" s="20">
        <v>0</v>
      </c>
      <c r="M8" s="20">
        <v>33</v>
      </c>
    </row>
    <row r="9" spans="1:13" ht="20.100000000000001" customHeight="1">
      <c r="A9" s="8" t="s">
        <v>26</v>
      </c>
      <c r="B9" s="18"/>
      <c r="C9" s="19">
        <v>0.84</v>
      </c>
      <c r="D9" s="10"/>
      <c r="E9" s="19">
        <v>0.74</v>
      </c>
      <c r="F9" s="20">
        <v>481</v>
      </c>
      <c r="G9" s="21">
        <v>1581</v>
      </c>
      <c r="H9" s="20">
        <v>753</v>
      </c>
      <c r="I9" s="21">
        <v>3558</v>
      </c>
      <c r="J9" s="20">
        <v>49</v>
      </c>
      <c r="K9" s="20">
        <v>538</v>
      </c>
      <c r="L9" s="20">
        <v>0</v>
      </c>
      <c r="M9" s="20">
        <v>116</v>
      </c>
    </row>
    <row r="10" spans="1:13" ht="20.100000000000001" customHeight="1">
      <c r="A10" s="8" t="s">
        <v>27</v>
      </c>
      <c r="B10" s="18"/>
      <c r="C10" s="19">
        <v>0.96</v>
      </c>
      <c r="D10" s="10"/>
      <c r="E10" s="19">
        <v>0.79</v>
      </c>
      <c r="F10" s="20">
        <v>23</v>
      </c>
      <c r="G10" s="20">
        <v>106</v>
      </c>
      <c r="H10" s="20">
        <v>14</v>
      </c>
      <c r="I10" s="20">
        <v>289</v>
      </c>
      <c r="J10" s="20">
        <v>0</v>
      </c>
      <c r="K10" s="20">
        <v>42</v>
      </c>
      <c r="L10" s="20">
        <v>0</v>
      </c>
      <c r="M10" s="20">
        <v>9</v>
      </c>
    </row>
    <row r="11" spans="1:13" ht="20.100000000000001" customHeight="1">
      <c r="A11" s="8" t="s">
        <v>28</v>
      </c>
      <c r="B11" s="18"/>
      <c r="C11" s="19">
        <v>0.88</v>
      </c>
      <c r="D11" s="10"/>
      <c r="E11" s="19">
        <v>0.94</v>
      </c>
      <c r="F11" s="20">
        <v>74</v>
      </c>
      <c r="G11" s="20">
        <v>478</v>
      </c>
      <c r="H11" s="20">
        <v>66</v>
      </c>
      <c r="I11" s="20">
        <v>864</v>
      </c>
      <c r="J11" s="20">
        <v>47</v>
      </c>
      <c r="K11" s="20">
        <v>243</v>
      </c>
      <c r="L11" s="20">
        <v>0</v>
      </c>
      <c r="M11" s="20">
        <v>58</v>
      </c>
    </row>
  </sheetData>
  <sortState ref="A4:XFD11">
    <sortCondition ref="A4:A11"/>
  </sortState>
  <mergeCells count="1">
    <mergeCell ref="A1:M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2019-06-16T19:50:57Z</dcterms:created>
  <dcterms:modified xsi:type="dcterms:W3CDTF">2019-06-16T20:37:16Z</dcterms:modified>
  <cp:category/>
  <cp:contentStatus/>
</cp:coreProperties>
</file>